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Ｕ・ＩターンＧ\UIJターン新規就業支援(わくわく地方生活実現政策パッケージ)\実施要領\R１年７月改正\実施要領案（７月２５日改正案）\"/>
    </mc:Choice>
  </mc:AlternateContent>
  <workbookProtection workbookAlgorithmName="SHA-512" workbookHashValue="VsV95lv8cCqsfvW4Jjt1KRkXO2xGjZ4ygC8Ql9A42LnXQhjxWPzPrNQVYbGH4BazqErP+rkqJDSFPrW9qLtCyw==" workbookSaltValue="kNPmE8swpT2TnH1HDDPGQw==" workbookSpinCount="100000" lockStructure="1"/>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印刷用データ!$A$1:$L$51</definedName>
    <definedName name="誓約チェック">誓約書!$J$33</definedName>
  </definedNames>
  <calcPr calcId="162913"/>
</workbook>
</file>

<file path=xl/calcChain.xml><?xml version="1.0" encoding="utf-8"?>
<calcChain xmlns="http://schemas.openxmlformats.org/spreadsheetml/2006/main">
  <c r="B4" i="2" l="1"/>
  <c r="X3" i="2"/>
  <c r="I4" i="3" l="1"/>
  <c r="G22" i="1" l="1"/>
  <c r="D8" i="1" l="1"/>
  <c r="J8" i="1"/>
  <c r="J33" i="4" l="1"/>
  <c r="G26" i="1" s="1"/>
  <c r="G25" i="1"/>
  <c r="D9" i="1"/>
  <c r="I5" i="3" l="1"/>
  <c r="I6" i="3"/>
  <c r="I3" i="3"/>
  <c r="G15" i="1"/>
  <c r="J2" i="1" l="1"/>
  <c r="J10" i="1"/>
  <c r="D10" i="1"/>
  <c r="G21" i="1"/>
  <c r="G20" i="1"/>
  <c r="G19" i="1"/>
  <c r="G18" i="1"/>
  <c r="G17" i="1"/>
  <c r="G16" i="1"/>
  <c r="D11" i="1"/>
  <c r="J9" i="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<sst xmlns="http://schemas.openxmlformats.org/spreadsheetml/2006/main" count="252" uniqueCount="240">
  <si>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</si>
  <si>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</si>
  <si>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</si>
  <si>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</si>
  <si>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</si>
  <si>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</si>
  <si>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</si>
  <si>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</si>
  <si>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</si>
  <si>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</si>
  <si>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資本金10億円以上の法人ではないこと</t>
    <rPh sb="0" eb="3">
      <t>シホンキン</t>
    </rPh>
    <rPh sb="5" eb="7">
      <t>オクエン</t>
    </rPh>
    <rPh sb="7" eb="9">
      <t>イジョウ</t>
    </rPh>
    <rPh sb="10" eb="12">
      <t>ホウジン</t>
    </rPh>
    <phoneticPr fontId="1"/>
  </si>
  <si>
    <t>本社所在地</t>
    <rPh sb="0" eb="2">
      <t>ホンシャ</t>
    </rPh>
    <rPh sb="2" eb="5">
      <t>ショザイチ</t>
    </rPh>
    <phoneticPr fontId="1"/>
  </si>
  <si>
    <t>雇用保険の適用事業主であること</t>
    <rPh sb="0" eb="2">
      <t>コヨウ</t>
    </rPh>
    <rPh sb="2" eb="4">
      <t>ホケン</t>
    </rPh>
    <rPh sb="5" eb="7">
      <t>テキヨウ</t>
    </rPh>
    <rPh sb="7" eb="10">
      <t>ジギョウヌシ</t>
    </rPh>
    <phoneticPr fontId="1"/>
  </si>
  <si>
    <t>（１）国が定める共通要件</t>
    <rPh sb="3" eb="4">
      <t>クニ</t>
    </rPh>
    <rPh sb="5" eb="6">
      <t>サダ</t>
    </rPh>
    <rPh sb="8" eb="10">
      <t>キョウツウ</t>
    </rPh>
    <rPh sb="10" eb="12">
      <t>ヨウケン</t>
    </rPh>
    <phoneticPr fontId="1"/>
  </si>
  <si>
    <t>風俗営業等の規制及び業務の適正化等に関する法律に定める風俗営業者でないこと</t>
    <phoneticPr fontId="1"/>
  </si>
  <si>
    <t>暴力団等の反社会的勢力又は反社会的勢力と関係を有する者でないこと</t>
    <phoneticPr fontId="1"/>
  </si>
  <si>
    <t>みなし大企業ではないこと（※１）</t>
    <rPh sb="3" eb="6">
      <t>ダイキギョウ</t>
    </rPh>
    <phoneticPr fontId="1"/>
  </si>
  <si>
    <t>本社所在地が東京圏（※２）以外の地域又は条件不利地域（※３）にある法人であること</t>
    <rPh sb="0" eb="2">
      <t>ホンシャ</t>
    </rPh>
    <rPh sb="2" eb="5">
      <t>ショザイチ</t>
    </rPh>
    <rPh sb="6" eb="8">
      <t>トウキョウ</t>
    </rPh>
    <rPh sb="8" eb="9">
      <t>ケン</t>
    </rPh>
    <rPh sb="13" eb="15">
      <t>イガイ</t>
    </rPh>
    <rPh sb="16" eb="18">
      <t>チイキ</t>
    </rPh>
    <rPh sb="18" eb="19">
      <t>マタ</t>
    </rPh>
    <rPh sb="20" eb="22">
      <t>ジョウケン</t>
    </rPh>
    <rPh sb="22" eb="24">
      <t>フリ</t>
    </rPh>
    <rPh sb="24" eb="26">
      <t>チイキ</t>
    </rPh>
    <rPh sb="33" eb="35">
      <t>ホウジン</t>
    </rPh>
    <phoneticPr fontId="1"/>
  </si>
  <si>
    <t>北海道知事　宛</t>
    <rPh sb="0" eb="3">
      <t>ホッカイドウ</t>
    </rPh>
    <rPh sb="3" eb="5">
      <t>チジ</t>
    </rPh>
    <rPh sb="6" eb="7">
      <t>ア</t>
    </rPh>
    <phoneticPr fontId="1"/>
  </si>
  <si>
    <t>管理コード（北海道使用欄）</t>
    <rPh sb="0" eb="2">
      <t>カンリ</t>
    </rPh>
    <rPh sb="6" eb="9">
      <t>ホッカイドウ</t>
    </rPh>
    <rPh sb="9" eb="11">
      <t>シヨウ</t>
    </rPh>
    <rPh sb="11" eb="12">
      <t>ラン</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</si>
  <si>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</si>
  <si>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</si>
  <si>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</si>
  <si>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</si>
  <si>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</si>
  <si>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</si>
  <si>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</si>
  <si>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</si>
  <si>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</si>
  <si>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</si>
  <si>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</si>
  <si>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</si>
  <si>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</si>
  <si>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</si>
  <si>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</si>
  <si>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</si>
  <si>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</si>
  <si>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</si>
  <si>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</si>
  <si>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</si>
  <si>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</si>
  <si>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</si>
  <si>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</si>
  <si>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</si>
  <si>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</si>
  <si>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</si>
  <si>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</si>
  <si>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</si>
  <si>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</si>
  <si>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</si>
  <si>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</si>
  <si>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</si>
  <si>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</si>
  <si>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</si>
  <si>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</si>
  <si>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</si>
  <si>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</si>
  <si>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</si>
  <si>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</si>
  <si>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</si>
  <si>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</si>
  <si>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</si>
  <si>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</si>
  <si>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</si>
  <si>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</si>
  <si>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</si>
  <si>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</si>
  <si>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</si>
  <si>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</si>
  <si>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</si>
  <si>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</si>
  <si>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</si>
  <si>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</si>
  <si>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</si>
  <si>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</si>
  <si>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</si>
  <si>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</si>
  <si>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</si>
  <si>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</si>
  <si>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</si>
  <si>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</si>
  <si>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</si>
  <si>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</si>
  <si>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</si>
  <si>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</si>
  <si>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</si>
  <si>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</si>
  <si>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</si>
  <si>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</si>
  <si>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</si>
  <si>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</si>
  <si>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</si>
  <si>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</si>
  <si>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</si>
  <si>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</si>
  <si>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</si>
  <si>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</si>
  <si>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</si>
  <si>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</si>
  <si>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</si>
  <si>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</si>
  <si>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</si>
  <si>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</si>
  <si>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</si>
  <si>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</si>
  <si>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</si>
  <si>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</si>
  <si>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</si>
  <si>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</si>
  <si>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</si>
  <si>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</si>
  <si>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</si>
  <si>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</si>
  <si>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</si>
  <si>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</si>
  <si>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</si>
  <si>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</si>
  <si>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</si>
  <si>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</si>
  <si>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</si>
  <si>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</si>
  <si>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</si>
  <si>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</si>
  <si>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</si>
  <si>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</si>
  <si>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</si>
  <si>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</si>
  <si>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</si>
  <si>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</si>
  <si>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</si>
  <si>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</si>
  <si>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</si>
  <si>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</si>
  <si>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</si>
  <si>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</si>
  <si>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</si>
  <si>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</si>
  <si>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</si>
  <si>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</si>
  <si>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</si>
  <si>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</si>
  <si>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</si>
  <si>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</si>
  <si>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</si>
  <si>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</si>
  <si>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</si>
  <si>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</si>
  <si>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</si>
  <si>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</si>
  <si>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</si>
  <si>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</si>
  <si>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</si>
  <si>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</si>
  <si>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</si>
  <si>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</si>
  <si>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</si>
  <si>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</si>
  <si>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</si>
  <si>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</si>
  <si>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</si>
  <si>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</si>
  <si>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</si>
  <si>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</si>
  <si>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</si>
  <si>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</si>
  <si>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</si>
  <si>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</si>
  <si>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</si>
  <si>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</si>
  <si>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</si>
  <si>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</si>
  <si>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</si>
  <si>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</si>
  <si>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</si>
  <si>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</si>
  <si>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</si>
  <si>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</si>
  <si>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２　申請者に係る確認事項</t>
    <rPh sb="2" eb="5">
      <t>シンセイシャ</t>
    </rPh>
    <rPh sb="6" eb="7">
      <t>カカ</t>
    </rPh>
    <rPh sb="8" eb="10">
      <t>カクニン</t>
    </rPh>
    <rPh sb="10" eb="12">
      <t>ジコウ</t>
    </rPh>
    <phoneticPr fontId="1"/>
  </si>
  <si>
    <t>入力チェック</t>
    <rPh sb="0" eb="2">
      <t>ニュウリョク</t>
    </rPh>
    <phoneticPr fontId="1"/>
  </si>
  <si>
    <t>申請年月日</t>
    <rPh sb="0" eb="2">
      <t>シンセイ</t>
    </rPh>
    <rPh sb="2" eb="5">
      <t>ネンガッピ</t>
    </rPh>
    <phoneticPr fontId="1"/>
  </si>
  <si>
    <t>（２）道の定める要件等</t>
    <rPh sb="3" eb="4">
      <t>ドウ</t>
    </rPh>
    <rPh sb="5" eb="6">
      <t>サダ</t>
    </rPh>
    <rPh sb="8" eb="10">
      <t>ヨウケン</t>
    </rPh>
    <rPh sb="10" eb="11">
      <t>トウ</t>
    </rPh>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</si>
  <si>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</si>
  <si>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</si>
  <si>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</si>
  <si>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</si>
  <si>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1"/>
  </si>
  <si>
    <t>　　　北海道内の市町村から求められた場合には、それに応じます。　　</t>
    <phoneticPr fontId="1"/>
  </si>
  <si>
    <t>　　　虚偽の内容を申請したことが判明した場合、当該登録の取り消しに応じます。</t>
    <phoneticPr fontId="1"/>
  </si>
  <si>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1"/>
  </si>
  <si>
    <t>　　それに応じます。</t>
    <phoneticPr fontId="1"/>
  </si>
  <si>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1"/>
  </si>
  <si>
    <t>6　以下の点について、確認し、同意します。</t>
    <rPh sb="2" eb="4">
      <t>イカ</t>
    </rPh>
    <rPh sb="5" eb="6">
      <t>テン</t>
    </rPh>
    <rPh sb="11" eb="13">
      <t>カクニン</t>
    </rPh>
    <rPh sb="15" eb="17">
      <t>ドウイ</t>
    </rPh>
    <phoneticPr fontId="1"/>
  </si>
  <si>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1"/>
  </si>
  <si>
    <t>　　　　UIJターン新規就業支援事業の執行に必要な範囲で共有します。</t>
    <rPh sb="19" eb="21">
      <t>シッコウ</t>
    </rPh>
    <rPh sb="22" eb="24">
      <t>ヒツヨウ</t>
    </rPh>
    <rPh sb="25" eb="27">
      <t>ハンイ</t>
    </rPh>
    <rPh sb="28" eb="30">
      <t>キョウユウ</t>
    </rPh>
    <phoneticPr fontId="1"/>
  </si>
  <si>
    <t>移住支援金の対象として申し込む求人は
週20時間以上の無期雇用契約であること</t>
    <phoneticPr fontId="1"/>
  </si>
  <si>
    <t>移住支援金対象法人に係る登録の申請に関する誓約事項</t>
    <phoneticPr fontId="1"/>
  </si>
  <si>
    <t>「移住支援金対象法人に係る登録の申請に関する
誓約事項」に記載された内容について</t>
    <rPh sb="29" eb="31">
      <t>キサイ</t>
    </rPh>
    <rPh sb="34" eb="36">
      <t>ナイヨウ</t>
    </rPh>
    <phoneticPr fontId="1"/>
  </si>
  <si>
    <t>移住支援金の対象として申し込む求人は
週20時間以上の無期雇用契約であること</t>
    <phoneticPr fontId="1"/>
  </si>
  <si>
    <t>誓約書チェック</t>
    <rPh sb="0" eb="3">
      <t>セイヤクショ</t>
    </rPh>
    <phoneticPr fontId="1"/>
  </si>
  <si>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1"/>
  </si>
  <si>
    <t>　　 証明書②労働（雇用）保険料の領収書（写し）または納入証明書のほか、③資本金１０億円</t>
    <phoneticPr fontId="1"/>
  </si>
  <si>
    <t>　　 以上の法人が貴法人の発行済株式を所有している場合は、みなし大企業でないことの確認</t>
    <rPh sb="32" eb="35">
      <t>ダイキギョウ</t>
    </rPh>
    <rPh sb="41" eb="43">
      <t>カクニン</t>
    </rPh>
    <phoneticPr fontId="1"/>
  </si>
  <si>
    <t>　　 を受けるため、株主リストを提出します。</t>
    <rPh sb="4" eb="5">
      <t>ウ</t>
    </rPh>
    <rPh sb="10" eb="12">
      <t>カブヌシ</t>
    </rPh>
    <rPh sb="16" eb="18">
      <t>テイシュツ</t>
    </rPh>
    <phoneticPr fontId="1"/>
  </si>
  <si>
    <t>　　転出したことを把握した場合は、速やかに道に報告します。</t>
    <rPh sb="9" eb="11">
      <t>ハアク</t>
    </rPh>
    <phoneticPr fontId="1"/>
  </si>
  <si>
    <t>２　マッチング支援事業における移住支援金対象法人に係る登録の申請に当たって、</t>
    <phoneticPr fontId="1"/>
  </si>
  <si>
    <t>　　　 貴法人には掲載する求人情報及び求人広告についてご作成いただきます。</t>
    <rPh sb="9" eb="11">
      <t>ケイサイ</t>
    </rPh>
    <rPh sb="28" eb="30">
      <t>サクセイ</t>
    </rPh>
    <phoneticPr fontId="1"/>
  </si>
  <si>
    <t>　　　 作成方法や期日等詳細については別途ご案内いたします。</t>
    <rPh sb="9" eb="11">
      <t>キジツ</t>
    </rPh>
    <phoneticPr fontId="1"/>
  </si>
  <si>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1"/>
  </si>
  <si>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1"/>
  </si>
  <si>
    <t xml:space="preserve">　 </t>
    <phoneticPr fontId="1"/>
  </si>
  <si>
    <t>　　　 データ連携によって拡散され、協力民間求人サイト等に掲載されます。</t>
    <phoneticPr fontId="1"/>
  </si>
  <si>
    <t>（３）　マッチングサイトに掲載された求人情報等は、協力民間求人サイト運営事業者等との</t>
    <rPh sb="22" eb="23">
      <t>ナド</t>
    </rPh>
    <phoneticPr fontId="1"/>
  </si>
  <si>
    <t>(様式7)</t>
    <rPh sb="1" eb="3">
      <t>ヨウシキ</t>
    </rPh>
    <phoneticPr fontId="1"/>
  </si>
  <si>
    <t>【記入例】 
1234567890123</t>
    <rPh sb="1" eb="3">
      <t>キニュウ</t>
    </rPh>
    <rPh sb="3" eb="4">
      <t>レイ</t>
    </rPh>
    <phoneticPr fontId="1"/>
  </si>
  <si>
    <t>農業生産法人</t>
    <rPh sb="0" eb="2">
      <t>ノウギョウ</t>
    </rPh>
    <rPh sb="2" eb="4">
      <t>セイサン</t>
    </rPh>
    <rPh sb="4" eb="6">
      <t>ホウジン</t>
    </rPh>
    <phoneticPr fontId="1"/>
  </si>
  <si>
    <t>北海道</t>
    <rPh sb="0" eb="3">
      <t>ホッカイドウ</t>
    </rPh>
    <phoneticPr fontId="1"/>
  </si>
  <si>
    <t>060-8588</t>
    <phoneticPr fontId="1"/>
  </si>
  <si>
    <t>札幌市</t>
    <rPh sb="0" eb="3">
      <t>サッポロシ</t>
    </rPh>
    <phoneticPr fontId="1"/>
  </si>
  <si>
    <t>移住　太郎</t>
    <rPh sb="0" eb="2">
      <t>イジュウ</t>
    </rPh>
    <rPh sb="3" eb="5">
      <t>タロウ</t>
    </rPh>
    <phoneticPr fontId="1"/>
  </si>
  <si>
    <t>いじゅう　はなこ</t>
    <phoneticPr fontId="1"/>
  </si>
  <si>
    <t>移住　花子</t>
    <rPh sb="0" eb="2">
      <t>イジュウ</t>
    </rPh>
    <rPh sb="3" eb="5">
      <t>ハナコ</t>
    </rPh>
    <phoneticPr fontId="1"/>
  </si>
  <si>
    <t>該当する</t>
    <rPh sb="0" eb="2">
      <t>ガイトウ</t>
    </rPh>
    <phoneticPr fontId="1"/>
  </si>
  <si>
    <t>011-231-4111</t>
    <phoneticPr fontId="1"/>
  </si>
  <si>
    <t>izyu@izyu.co.jp</t>
    <phoneticPr fontId="1"/>
  </si>
  <si>
    <t>2019.7.5</t>
    <phoneticPr fontId="1"/>
  </si>
  <si>
    <t>北海道No場</t>
    <rPh sb="5" eb="6">
      <t>ジョウ</t>
    </rPh>
    <phoneticPr fontId="1"/>
  </si>
  <si>
    <t>ほっかいどうのうじょう</t>
    <phoneticPr fontId="1"/>
  </si>
  <si>
    <t>中央区北200条西６丁目</t>
    <rPh sb="0" eb="3">
      <t>チュウオウク</t>
    </rPh>
    <rPh sb="3" eb="4">
      <t>キタ</t>
    </rPh>
    <rPh sb="7" eb="8">
      <t>ジョウ</t>
    </rPh>
    <rPh sb="8" eb="9">
      <t>ニシ</t>
    </rPh>
    <rPh sb="10" eb="12">
      <t>チョウメ</t>
    </rPh>
    <phoneticPr fontId="1"/>
  </si>
  <si>
    <t>道の指定する業種に該当すること（※４）</t>
    <rPh sb="0" eb="1">
      <t>ドウ</t>
    </rPh>
    <rPh sb="2" eb="4">
      <t>シテイ</t>
    </rPh>
    <rPh sb="6" eb="8">
      <t>ギョウシュ</t>
    </rPh>
    <rPh sb="9" eb="11">
      <t>ガイトウ</t>
    </rPh>
    <phoneticPr fontId="1"/>
  </si>
  <si>
    <r>
      <rPr>
        <b/>
        <sz val="11"/>
        <color rgb="FFFF0000"/>
        <rFont val="ＭＳ Ｐゴシック"/>
        <family val="3"/>
        <charset val="128"/>
        <scheme val="minor"/>
      </rPr>
      <t>！注意！</t>
    </r>
    <r>
      <rPr>
        <sz val="11"/>
        <rFont val="ＭＳ Ｐゴシック"/>
        <family val="3"/>
        <charset val="128"/>
        <scheme val="minor"/>
      </rPr>
      <t>農業、水産業、水産養殖業は、６次産業化に取り組んでいることを証する資料（例：法人HPのURLやパンフレット）を添付しましたか？</t>
    </r>
    <rPh sb="1" eb="3">
      <t>チュウイ</t>
    </rPh>
    <rPh sb="40" eb="41">
      <t>レイ</t>
    </rPh>
    <rPh sb="42" eb="44">
      <t>ホウジン</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</si>
  <si>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います。</t>
    <phoneticPr fontId="1"/>
  </si>
  <si>
    <t>1 農業（６次産業化に取り組んでいる。）（※４）</t>
    <rPh sb="2" eb="4">
      <t>ノウギョウ</t>
    </rPh>
    <rPh sb="6" eb="7">
      <t>ジ</t>
    </rPh>
    <rPh sb="7" eb="10">
      <t>サンギョウカ</t>
    </rPh>
    <rPh sb="11" eb="12">
      <t>ト</t>
    </rPh>
    <rPh sb="13" eb="14">
      <t>ク</t>
    </rPh>
    <phoneticPr fontId="1"/>
  </si>
  <si>
    <t>※１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※２　東京都、神奈川県、埼玉県及び千葉県
※３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
※４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意欲と能力のある林業経営体へと育成を図る林業経営体」に選定された者とします。</t>
    <rPh sb="392" eb="394">
      <t>ギョギョウ</t>
    </rPh>
    <rPh sb="556" eb="557">
      <t>ドウ</t>
    </rPh>
    <rPh sb="623" eb="624">
      <t>ドウ</t>
    </rPh>
    <phoneticPr fontId="1"/>
  </si>
  <si>
    <t>※４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意欲と能力のある林業経営体へと育成を図る林業経営体」に選定された者とします。</t>
    <rPh sb="9" eb="11">
      <t>ギョギョウ</t>
    </rPh>
    <phoneticPr fontId="1"/>
  </si>
  <si>
    <t>字名・番地等</t>
    <rPh sb="0" eb="1">
      <t>ジ</t>
    </rPh>
    <rPh sb="1" eb="2">
      <t>メイ</t>
    </rPh>
    <rPh sb="3" eb="5">
      <t>バンチ</t>
    </rPh>
    <rPh sb="5" eb="6">
      <t>トウ</t>
    </rPh>
    <phoneticPr fontId="1"/>
  </si>
  <si>
    <t>担当者
メールアドレス
（再入力）</t>
    <rPh sb="0" eb="3">
      <t>タントウシャ</t>
    </rPh>
    <rPh sb="13" eb="16">
      <t>サイニュウリョク</t>
    </rPh>
    <phoneticPr fontId="1"/>
  </si>
  <si>
    <t>izyu@izyu.co.jp</t>
    <phoneticPr fontId="1"/>
  </si>
  <si>
    <t>入力間違えチェック</t>
    <rPh sb="0" eb="2">
      <t>ニュウリョク</t>
    </rPh>
    <rPh sb="2" eb="4">
      <t>マチガ</t>
    </rPh>
    <phoneticPr fontId="1"/>
  </si>
  <si>
    <t>一致</t>
    <phoneticPr fontId="1"/>
  </si>
  <si>
    <t>「0 以下の業種に該当しない。」の場合は市町村の推薦が必要。マニュアルをご確認ください。</t>
    <rPh sb="3" eb="5">
      <t>イカ</t>
    </rPh>
    <rPh sb="6" eb="8">
      <t>ギョウシュ</t>
    </rPh>
    <rPh sb="9" eb="11">
      <t>ガイトウ</t>
    </rPh>
    <rPh sb="17" eb="19">
      <t>バアイ</t>
    </rPh>
    <rPh sb="20" eb="23">
      <t>シチョウソン</t>
    </rPh>
    <rPh sb="24" eb="26">
      <t>スイセン</t>
    </rPh>
    <rPh sb="27" eb="29">
      <t>ヒツヨウ</t>
    </rPh>
    <rPh sb="37" eb="3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</si>
</sst>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sz val="10.5"/>
      <color theme="1"/>
      <name val="ＭＳ 明朝"/>
      <family val="1"/>
      <charset val="128"/>
    </font>
    <font>
      <sz val="10.5"/>
      <color rgb="FF000000"/>
      <name val="ＭＳ 明朝"/>
      <family val="1"/>
      <charset val="128"/>
    </font>
    <font>
      <sz val="9"/>
      <color rgb="FF000000"/>
      <name val="Meiryo UI"/>
      <family val="3"/>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1"/>
      <name val="ＭＳ Ｐ明朝"/>
      <family val="1"/>
      <charset val="128"/>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FA7D00"/>
      <name val="ＭＳ Ｐゴシック"/>
      <family val="2"/>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theme="0" tint="-0.249977111117893"/>
        <bgColor indexed="64"/>
      </patternFill>
    </fill>
    <fill>
      <patternFill patternType="solid">
        <fgColor rgb="FFF2F2F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alignment vertical="center"/>
    </xf>
    <xf numFmtId="0" fontId="4" fillId="4" borderId="19" applyNumberFormat="0" applyAlignment="0" applyProtection="0">
      <alignment vertical="center"/>
    </xf>
    <xf numFmtId="0" fontId="7" fillId="0" borderId="0"/>
    <xf numFmtId="0" fontId="9" fillId="0" borderId="0" applyNumberFormat="0" applyFill="0" applyBorder="0" applyAlignment="0" applyProtection="0">
      <alignment vertical="center"/>
    </xf>
    <xf numFmtId="0" fontId="22" fillId="9" borderId="26" applyNumberFormat="0" applyAlignment="0" applyProtection="0">
      <alignment vertical="center"/>
    </xf>
  </cellStyleXfs>
  <cellXfs count="118">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20" xfId="0" applyFill="1" applyBorder="1" applyAlignment="1">
      <alignment vertical="center" wrapText="1"/>
    </xf>
    <xf numFmtId="0" fontId="2" fillId="0" borderId="0" xfId="0" applyFont="1" applyAlignment="1">
      <alignment vertical="center"/>
    </xf>
    <xf numFmtId="0" fontId="9" fillId="0" borderId="1" xfId="3" applyBorder="1" applyProtection="1">
      <alignment vertical="center"/>
      <protection locked="0"/>
    </xf>
    <xf numFmtId="0" fontId="10" fillId="0" borderId="0" xfId="0" applyFont="1" applyAlignment="1">
      <alignment horizontal="left" vertical="center"/>
    </xf>
    <xf numFmtId="0" fontId="13" fillId="0" borderId="0" xfId="0" applyFont="1" applyBorder="1" applyProtection="1">
      <alignment vertical="center"/>
      <protection locked="0"/>
    </xf>
    <xf numFmtId="0" fontId="0" fillId="0" borderId="0" xfId="0" applyAlignment="1">
      <alignment vertical="center"/>
    </xf>
    <xf numFmtId="0" fontId="3" fillId="0" borderId="0" xfId="0" applyFont="1" applyBorder="1" applyAlignment="1">
      <alignment horizontal="center" vertical="center"/>
    </xf>
    <xf numFmtId="0" fontId="4" fillId="4" borderId="0" xfId="1" applyBorder="1" applyAlignment="1" applyProtection="1">
      <alignment horizontal="center" vertical="center"/>
    </xf>
    <xf numFmtId="0" fontId="14" fillId="0" borderId="0" xfId="0" applyFont="1">
      <alignment vertical="center"/>
    </xf>
    <xf numFmtId="0" fontId="15" fillId="0" borderId="0" xfId="0" applyFont="1" applyAlignment="1">
      <alignment horizontal="left" vertical="center"/>
    </xf>
    <xf numFmtId="49" fontId="16" fillId="0" borderId="0" xfId="0" applyNumberFormat="1" applyFont="1">
      <alignment vertical="center"/>
    </xf>
    <xf numFmtId="0" fontId="17" fillId="0" borderId="0" xfId="0" applyFont="1">
      <alignment vertical="center"/>
    </xf>
    <xf numFmtId="14" fontId="0" fillId="0" borderId="1" xfId="0" applyNumberFormat="1" applyBorder="1" applyProtection="1">
      <alignment vertical="center"/>
      <protection locked="0"/>
    </xf>
    <xf numFmtId="0" fontId="0" fillId="0" borderId="0" xfId="0" applyProtection="1">
      <alignment vertical="center"/>
      <protection locked="0"/>
    </xf>
    <xf numFmtId="0" fontId="17" fillId="0" borderId="0" xfId="0" applyFont="1" applyProtection="1">
      <alignment vertical="center"/>
      <protection locked="0"/>
    </xf>
    <xf numFmtId="0" fontId="5" fillId="0" borderId="1" xfId="0" quotePrefix="1" applyFont="1" applyBorder="1" applyProtection="1">
      <alignment vertical="center"/>
      <protection locked="0"/>
    </xf>
    <xf numFmtId="0" fontId="5" fillId="5" borderId="24" xfId="0" applyFont="1" applyFill="1" applyBorder="1" applyAlignment="1">
      <alignment vertical="center" wrapText="1"/>
    </xf>
    <xf numFmtId="0" fontId="0" fillId="5" borderId="24" xfId="0" applyFill="1" applyBorder="1" applyAlignment="1">
      <alignment vertical="center" wrapText="1"/>
    </xf>
    <xf numFmtId="176" fontId="19" fillId="0" borderId="1" xfId="0" applyNumberFormat="1" applyFont="1" applyFill="1" applyBorder="1" applyAlignment="1" applyProtection="1">
      <alignment vertical="center" wrapText="1"/>
    </xf>
    <xf numFmtId="0" fontId="19"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0" fillId="5" borderId="1" xfId="0" applyFill="1" applyBorder="1" applyAlignment="1">
      <alignment horizontal="center" vertical="center" wrapText="1"/>
    </xf>
    <xf numFmtId="0" fontId="2" fillId="0" borderId="0" xfId="0" applyFont="1" applyAlignment="1">
      <alignment horizontal="right" vertical="center"/>
    </xf>
    <xf numFmtId="176" fontId="4" fillId="4" borderId="25" xfId="1" applyNumberFormat="1" applyBorder="1" applyProtection="1">
      <alignment vertical="center"/>
      <protection locked="0"/>
    </xf>
    <xf numFmtId="0" fontId="9" fillId="0" borderId="1" xfId="3" applyBorder="1" applyAlignment="1">
      <alignment vertical="center" wrapText="1"/>
    </xf>
    <xf numFmtId="0" fontId="9" fillId="0" borderId="0" xfId="3" applyAlignment="1">
      <alignment vertical="center" wrapText="1"/>
    </xf>
    <xf numFmtId="0" fontId="0" fillId="5" borderId="2" xfId="0" applyFill="1" applyBorder="1" applyAlignment="1">
      <alignment horizontal="center" vertical="center" wrapText="1"/>
    </xf>
    <xf numFmtId="0" fontId="9" fillId="0" borderId="2" xfId="3" applyBorder="1" applyProtection="1">
      <alignment vertical="center"/>
      <protection locked="0"/>
    </xf>
    <xf numFmtId="0" fontId="0" fillId="5" borderId="1" xfId="0" applyFill="1" applyBorder="1" applyAlignment="1">
      <alignment vertical="center" wrapText="1"/>
    </xf>
    <xf numFmtId="0" fontId="22" fillId="9" borderId="1" xfId="4" applyBorder="1" applyAlignment="1">
      <alignment vertical="center" wrapText="1"/>
    </xf>
    <xf numFmtId="0" fontId="0" fillId="0" borderId="0" xfId="0" applyAlignment="1">
      <alignment horizontal="left" vertical="center" wrapText="1"/>
    </xf>
    <xf numFmtId="0" fontId="4" fillId="4" borderId="21" xfId="1" applyBorder="1" applyAlignment="1" applyProtection="1">
      <alignment horizontal="center" vertical="center"/>
    </xf>
    <xf numFmtId="0" fontId="4" fillId="4" borderId="22" xfId="1" applyBorder="1" applyAlignment="1" applyProtection="1">
      <alignment horizontal="center" vertical="center"/>
    </xf>
    <xf numFmtId="0" fontId="4" fillId="4" borderId="23" xfId="1" applyBorder="1" applyAlignment="1" applyProtection="1">
      <alignment horizontal="center" vertical="center"/>
    </xf>
    <xf numFmtId="0" fontId="0" fillId="0" borderId="0" xfId="0" applyAlignment="1">
      <alignment horizontal="left" vertical="center"/>
    </xf>
    <xf numFmtId="176" fontId="20" fillId="8" borderId="0" xfId="1" applyNumberFormat="1" applyFont="1" applyFill="1" applyBorder="1" applyAlignment="1" applyProtection="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6" xfId="0" applyFont="1" applyBorder="1" applyAlignment="1">
      <alignment horizontal="left"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176" fontId="2" fillId="3" borderId="2" xfId="0" applyNumberFormat="1" applyFont="1" applyFill="1" applyBorder="1" applyAlignment="1">
      <alignment horizontal="center" vertical="top"/>
    </xf>
    <xf numFmtId="176" fontId="2" fillId="3" borderId="12" xfId="0" applyNumberFormat="1" applyFont="1" applyFill="1" applyBorder="1" applyAlignment="1">
      <alignment horizontal="center" vertical="top"/>
    </xf>
    <xf numFmtId="176" fontId="2" fillId="3" borderId="3" xfId="0" applyNumberFormat="1" applyFont="1" applyFill="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2"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8" xfId="0" applyFont="1" applyBorder="1" applyAlignment="1">
      <alignment horizontal="center" vertical="center"/>
    </xf>
  </cellXfs>
  <cellStyles count="5">
    <cellStyle name="チェック セル" xfId="1" builtinId="23"/>
    <cellStyle name="ハイパーリンク" xfId="3" builtinId="8"/>
    <cellStyle name="計算" xfId="4" builtinId="22"/>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19049</xdr:colOff>
      <xdr:row>3</xdr:row>
      <xdr:rowOff>19050</xdr:rowOff>
    </xdr:from>
    <xdr:to>
      <xdr:col>6</xdr:col>
      <xdr:colOff>57149</xdr:colOff>
      <xdr:row>4</xdr:row>
      <xdr:rowOff>0</xdr:rowOff>
    </xdr:to>
    <xdr:sp macro="" textlink="">
      <xdr:nvSpPr>
        <xdr:cNvPr id="3" name="額縁 2">
          <a:hlinkClick xmlns:r="http://schemas.openxmlformats.org/officeDocument/2006/relationships" r:id="rId1"/>
        </xdr:cNvPr>
        <xdr:cNvSpPr/>
      </xdr:nvSpPr>
      <xdr:spPr>
        <a:xfrm>
          <a:off x="3381374" y="2181225"/>
          <a:ext cx="1514475"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28575</xdr:rowOff>
    </xdr:to>
    <xdr:sp macro="" textlink="">
      <xdr:nvSpPr>
        <xdr:cNvPr id="2" name="額縁 1">
          <a:hlinkClick xmlns:r="http://schemas.openxmlformats.org/officeDocument/2006/relationships" r:id="rId1"/>
        </xdr:cNvPr>
        <xdr:cNvSpPr/>
      </xdr:nvSpPr>
      <xdr:spPr>
        <a:xfrm>
          <a:off x="4467225" y="3981450"/>
          <a:ext cx="1562100" cy="333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9"/>
  <sheetViews>
    <sheetView tabSelected="1" topLeftCell="L1" workbookViewId="0">
      <selection activeCell="V3" sqref="V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84" customHeight="1">
      <c r="A1" s="42" t="s">
        <v>6</v>
      </c>
      <c r="B1" s="42" t="s">
        <v>166</v>
      </c>
      <c r="C1" s="42" t="s">
        <v>183</v>
      </c>
      <c r="D1" s="42" t="s">
        <v>3</v>
      </c>
      <c r="E1" s="42" t="s">
        <v>184</v>
      </c>
      <c r="F1" s="42" t="s">
        <v>22</v>
      </c>
      <c r="G1" s="42" t="s">
        <v>23</v>
      </c>
      <c r="H1" s="42" t="s">
        <v>122</v>
      </c>
      <c r="I1" s="42" t="s">
        <v>26</v>
      </c>
      <c r="J1" s="42" t="s">
        <v>234</v>
      </c>
      <c r="K1" s="42" t="s">
        <v>121</v>
      </c>
      <c r="L1" s="42" t="s">
        <v>9</v>
      </c>
      <c r="M1" s="42" t="s">
        <v>171</v>
      </c>
      <c r="N1" s="42" t="s">
        <v>172</v>
      </c>
      <c r="O1" s="42" t="s">
        <v>175</v>
      </c>
      <c r="P1" s="42" t="s">
        <v>174</v>
      </c>
      <c r="Q1" s="42" t="s">
        <v>173</v>
      </c>
      <c r="R1" s="42" t="s">
        <v>176</v>
      </c>
      <c r="S1" s="42" t="s">
        <v>194</v>
      </c>
      <c r="T1" s="43" t="s">
        <v>168</v>
      </c>
      <c r="U1" s="43" t="s">
        <v>169</v>
      </c>
      <c r="V1" s="47" t="s">
        <v>170</v>
      </c>
      <c r="W1" s="52" t="s">
        <v>235</v>
      </c>
      <c r="X1" s="54" t="s">
        <v>237</v>
      </c>
      <c r="Y1" s="26" t="s">
        <v>179</v>
      </c>
    </row>
    <row r="2" spans="1:25" ht="28.5" customHeight="1">
      <c r="A2" s="44" t="s">
        <v>213</v>
      </c>
      <c r="B2" s="45" t="s">
        <v>214</v>
      </c>
      <c r="C2" s="45" t="s">
        <v>226</v>
      </c>
      <c r="D2" s="45" t="s">
        <v>225</v>
      </c>
      <c r="E2" s="45" t="s">
        <v>219</v>
      </c>
      <c r="F2" s="45" t="s">
        <v>220</v>
      </c>
      <c r="G2" s="45" t="s">
        <v>216</v>
      </c>
      <c r="H2" s="45" t="s">
        <v>215</v>
      </c>
      <c r="I2" s="45" t="s">
        <v>217</v>
      </c>
      <c r="J2" s="45" t="s">
        <v>227</v>
      </c>
      <c r="K2" s="45" t="s">
        <v>231</v>
      </c>
      <c r="L2" s="45" t="s">
        <v>221</v>
      </c>
      <c r="M2" s="45" t="s">
        <v>221</v>
      </c>
      <c r="N2" s="45" t="s">
        <v>221</v>
      </c>
      <c r="O2" s="45" t="s">
        <v>221</v>
      </c>
      <c r="P2" s="45" t="s">
        <v>221</v>
      </c>
      <c r="Q2" s="45" t="s">
        <v>221</v>
      </c>
      <c r="R2" s="45" t="s">
        <v>221</v>
      </c>
      <c r="S2" s="45" t="s">
        <v>221</v>
      </c>
      <c r="T2" s="46" t="s">
        <v>218</v>
      </c>
      <c r="U2" s="46" t="s">
        <v>222</v>
      </c>
      <c r="V2" s="50" t="s">
        <v>223</v>
      </c>
      <c r="W2" s="51" t="s">
        <v>236</v>
      </c>
      <c r="X2" s="55" t="s">
        <v>238</v>
      </c>
      <c r="Y2" s="46" t="s">
        <v>224</v>
      </c>
    </row>
    <row r="3" spans="1:25" ht="30.75" customHeight="1" thickBot="1">
      <c r="A3" s="17"/>
      <c r="B3" s="18"/>
      <c r="C3" s="18"/>
      <c r="D3" s="19"/>
      <c r="E3" s="19"/>
      <c r="F3" s="41"/>
      <c r="G3" s="20"/>
      <c r="H3" s="19"/>
      <c r="I3" s="19"/>
      <c r="J3" s="19"/>
      <c r="K3" s="19"/>
      <c r="L3" s="19"/>
      <c r="M3" s="21"/>
      <c r="N3" s="21"/>
      <c r="O3" s="22"/>
      <c r="P3" s="22"/>
      <c r="Q3" s="22"/>
      <c r="R3" s="22"/>
      <c r="S3" s="22"/>
      <c r="T3" s="19"/>
      <c r="U3" s="19"/>
      <c r="V3" s="28"/>
      <c r="W3" s="53"/>
      <c r="X3" s="55" t="str">
        <f>IF(EXACT(V3,W3),"一致","不一致")</f>
        <v>一致</v>
      </c>
      <c r="Y3" s="38"/>
    </row>
    <row r="4" spans="1:25" ht="30.75" customHeight="1" thickTop="1" thickBot="1">
      <c r="A4" s="49" t="s">
        <v>178</v>
      </c>
      <c r="B4" s="57" t="str">
        <f>IF(OR(A3="",B3="",C3="",D3="",E3="",F3="",G3="",H3="",I3="",J3="",K3="",L3="",M3="",N3="",O3="",P3="",Q3="",R3="",S3="",T3="",U3="",V3="",W3="",Y3=""),"入力漏れがあります。","入力完了。誓約書に進んでください。")</f>
        <v>入力漏れがあります。</v>
      </c>
      <c r="C4" s="58"/>
      <c r="D4" s="59"/>
      <c r="E4" s="33"/>
      <c r="F4" s="30"/>
      <c r="G4" s="23"/>
      <c r="K4" s="23"/>
      <c r="L4" s="23"/>
      <c r="M4" s="24"/>
      <c r="N4" s="24"/>
      <c r="O4" s="25"/>
      <c r="P4" s="25"/>
      <c r="Q4" s="25"/>
      <c r="R4" s="25"/>
      <c r="S4" s="25"/>
      <c r="T4" s="23"/>
      <c r="U4" s="23"/>
      <c r="V4" s="23"/>
      <c r="W4" s="23"/>
      <c r="X4" s="23"/>
    </row>
    <row r="5" spans="1:25" ht="18" customHeight="1" thickTop="1">
      <c r="A5" s="61" t="s">
        <v>229</v>
      </c>
      <c r="B5" s="61"/>
      <c r="C5" s="61"/>
      <c r="D5" s="61"/>
      <c r="E5" s="61"/>
      <c r="F5" s="61"/>
      <c r="G5" s="61"/>
      <c r="H5" s="61"/>
      <c r="I5" s="61"/>
      <c r="J5" s="61"/>
      <c r="K5" s="61"/>
      <c r="L5" s="23"/>
      <c r="M5" s="24"/>
      <c r="N5" s="24"/>
      <c r="O5" s="25"/>
      <c r="P5" s="25"/>
      <c r="Q5" s="25"/>
      <c r="R5" s="25"/>
      <c r="S5" s="25"/>
      <c r="T5" s="23"/>
      <c r="U5" s="23"/>
      <c r="V5" s="23"/>
      <c r="W5" s="23"/>
      <c r="X5" s="23"/>
    </row>
    <row r="6" spans="1:25" ht="48" customHeight="1">
      <c r="A6" s="56" t="s">
        <v>230</v>
      </c>
      <c r="B6" s="56"/>
      <c r="C6" s="56"/>
      <c r="D6" s="56"/>
      <c r="E6" s="56"/>
      <c r="F6" s="56"/>
      <c r="G6" s="56"/>
      <c r="H6" s="56"/>
      <c r="I6" s="56"/>
      <c r="J6" s="56"/>
      <c r="K6" s="56"/>
      <c r="L6" s="31"/>
      <c r="M6" s="31"/>
      <c r="N6" s="31"/>
      <c r="O6" s="31"/>
      <c r="P6" s="13"/>
      <c r="Q6" s="12"/>
      <c r="R6" s="12"/>
      <c r="S6" s="12"/>
    </row>
    <row r="7" spans="1:25" ht="70.5" customHeight="1">
      <c r="A7" s="56" t="s">
        <v>181</v>
      </c>
      <c r="B7" s="56"/>
      <c r="C7" s="56"/>
      <c r="D7" s="56"/>
      <c r="E7" s="56"/>
      <c r="F7" s="56"/>
      <c r="G7" s="56"/>
      <c r="H7" s="56"/>
      <c r="I7" s="56"/>
      <c r="J7" s="56"/>
      <c r="K7" s="56"/>
      <c r="L7" s="31"/>
      <c r="M7" s="31"/>
      <c r="N7" s="31"/>
      <c r="O7" s="31"/>
      <c r="P7" s="13"/>
      <c r="Q7" s="12"/>
      <c r="R7" s="12"/>
      <c r="S7" s="12"/>
    </row>
    <row r="8" spans="1:25" ht="17.25" customHeight="1">
      <c r="A8" s="31" t="s">
        <v>182</v>
      </c>
      <c r="B8" s="31"/>
      <c r="C8" s="31"/>
      <c r="D8" s="31"/>
      <c r="E8" s="31"/>
      <c r="F8" s="31"/>
      <c r="G8" s="31"/>
      <c r="H8" s="31"/>
      <c r="I8" s="31"/>
      <c r="J8" s="31"/>
      <c r="K8" s="31"/>
      <c r="L8" s="31"/>
      <c r="M8" s="31"/>
      <c r="N8" s="31"/>
      <c r="O8" s="31"/>
      <c r="P8" s="13"/>
      <c r="Q8" s="12"/>
      <c r="R8" s="12"/>
      <c r="S8" s="12"/>
    </row>
    <row r="9" spans="1:25" ht="70.5" customHeight="1">
      <c r="A9" s="56" t="s">
        <v>233</v>
      </c>
      <c r="B9" s="60"/>
      <c r="C9" s="60"/>
      <c r="D9" s="60"/>
      <c r="E9" s="60"/>
      <c r="F9" s="60"/>
      <c r="G9" s="60"/>
      <c r="H9" s="60"/>
      <c r="I9" s="60"/>
      <c r="J9" s="60"/>
      <c r="K9" s="60"/>
      <c r="L9" s="31"/>
      <c r="M9" s="31"/>
      <c r="N9" s="31"/>
      <c r="O9" s="31"/>
      <c r="P9" s="14"/>
      <c r="Q9" s="14"/>
      <c r="R9" s="14"/>
      <c r="S9" s="14"/>
    </row>
  </sheetData>
  <sheetProtection algorithmName="SHA-512" hashValue="/eEnkFiCnwBNdjOXQ3dqljOPqWv7cgUUZf17iY6pOxMx0ybzyNs+KEnOs2AC18KaF380CdK1pBpoaH1wXMb0gA==" saltValue="ZtnOGb6ZziqOZh385VPEvA==" spinCount="100000" sheet="1" selectLockedCells="1"/>
  <mergeCells count="5">
    <mergeCell ref="A6:K6"/>
    <mergeCell ref="A7:K7"/>
    <mergeCell ref="B4:D4"/>
    <mergeCell ref="A9:K9"/>
    <mergeCell ref="A5:K5"/>
  </mergeCells>
  <phoneticPr fontId="1"/>
  <dataValidations xWindow="85" yWindow="381"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drawing r:id="rId3"/>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L3:S3</xm:sqref>
        </x14:dataValidation>
        <x14:dataValidation type="list" allowBlank="1" showInputMessage="1" showErrorMessage="1" promptTitle="選定企業の基準" prompt="リストの業種に該当しない場合は、_x000a_市町村の推薦が必要です。（様式６別紙）">
          <x14:formula1>
            <xm:f>リストバックデータ!$I$2:$I$42</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4"/>
  <sheetViews>
    <sheetView workbookViewId="0"/>
  </sheetViews>
  <sheetFormatPr defaultRowHeight="13.5"/>
  <cols>
    <col min="9" max="9" width="12.5" customWidth="1"/>
    <col min="10" max="10" width="9" hidden="1" customWidth="1"/>
  </cols>
  <sheetData>
    <row r="1" spans="1:10">
      <c r="A1" s="39"/>
    </row>
    <row r="2" spans="1:10">
      <c r="A2" s="39"/>
      <c r="B2" s="29" t="s">
        <v>195</v>
      </c>
    </row>
    <row r="3" spans="1:10">
      <c r="A3" s="39"/>
    </row>
    <row r="4" spans="1:10">
      <c r="A4" s="39"/>
      <c r="B4" s="29" t="s">
        <v>185</v>
      </c>
      <c r="J4" s="40" t="b">
        <v>0</v>
      </c>
    </row>
    <row r="5" spans="1:10">
      <c r="A5" s="39"/>
      <c r="B5" s="35" t="s">
        <v>186</v>
      </c>
      <c r="J5" s="40"/>
    </row>
    <row r="6" spans="1:10">
      <c r="A6" s="39"/>
      <c r="B6" s="35"/>
      <c r="J6" s="40"/>
    </row>
    <row r="7" spans="1:10">
      <c r="A7" s="39"/>
      <c r="B7" s="29" t="s">
        <v>204</v>
      </c>
      <c r="J7" s="40" t="b">
        <v>0</v>
      </c>
    </row>
    <row r="8" spans="1:10">
      <c r="A8" s="39"/>
      <c r="B8" s="35" t="s">
        <v>187</v>
      </c>
      <c r="J8" s="40"/>
    </row>
    <row r="9" spans="1:10">
      <c r="A9" s="39"/>
      <c r="B9" s="35"/>
      <c r="J9" s="40"/>
    </row>
    <row r="10" spans="1:10">
      <c r="A10" s="39"/>
      <c r="B10" s="29" t="s">
        <v>188</v>
      </c>
      <c r="J10" s="40" t="b">
        <v>0</v>
      </c>
    </row>
    <row r="11" spans="1:10">
      <c r="A11" s="39"/>
      <c r="B11" s="29" t="s">
        <v>189</v>
      </c>
      <c r="J11" s="40"/>
    </row>
    <row r="12" spans="1:10">
      <c r="A12" s="39"/>
      <c r="B12" s="35"/>
      <c r="J12" s="40"/>
    </row>
    <row r="13" spans="1:10">
      <c r="A13" s="39"/>
      <c r="B13" s="34" t="s">
        <v>199</v>
      </c>
      <c r="J13" s="40" t="b">
        <v>0</v>
      </c>
    </row>
    <row r="14" spans="1:10">
      <c r="A14" s="39"/>
      <c r="B14" s="34" t="s">
        <v>200</v>
      </c>
      <c r="J14" s="40"/>
    </row>
    <row r="15" spans="1:10">
      <c r="A15" s="39"/>
      <c r="B15" s="34" t="s">
        <v>201</v>
      </c>
      <c r="J15" s="40"/>
    </row>
    <row r="16" spans="1:10">
      <c r="A16" s="39"/>
      <c r="B16" s="34" t="s">
        <v>202</v>
      </c>
      <c r="J16" s="40"/>
    </row>
    <row r="17" spans="1:13">
      <c r="A17" s="39"/>
      <c r="B17" s="34"/>
      <c r="J17" s="40"/>
    </row>
    <row r="18" spans="1:13">
      <c r="A18" s="39"/>
      <c r="B18" s="34" t="s">
        <v>190</v>
      </c>
      <c r="J18" s="40" t="b">
        <v>0</v>
      </c>
    </row>
    <row r="19" spans="1:13">
      <c r="A19" s="39"/>
      <c r="B19" s="34" t="s">
        <v>203</v>
      </c>
      <c r="J19" s="40"/>
    </row>
    <row r="20" spans="1:13">
      <c r="A20" s="39"/>
      <c r="B20" s="34"/>
      <c r="J20" s="40"/>
    </row>
    <row r="21" spans="1:13">
      <c r="A21" s="39"/>
      <c r="B21" s="34" t="s">
        <v>191</v>
      </c>
      <c r="C21" s="34"/>
      <c r="D21" s="34"/>
      <c r="E21" s="34"/>
      <c r="F21" s="34"/>
      <c r="G21" s="34"/>
      <c r="H21" s="34"/>
      <c r="I21" s="34"/>
      <c r="J21" s="40" t="b">
        <v>0</v>
      </c>
    </row>
    <row r="22" spans="1:13">
      <c r="A22" s="39"/>
      <c r="B22" s="36" t="s">
        <v>192</v>
      </c>
      <c r="C22" s="34"/>
      <c r="D22" s="34"/>
      <c r="E22" s="34"/>
      <c r="F22" s="34"/>
      <c r="G22" s="34"/>
      <c r="H22" s="34"/>
      <c r="I22" s="34"/>
      <c r="J22" s="37"/>
    </row>
    <row r="23" spans="1:13">
      <c r="A23" s="39"/>
      <c r="B23" s="34" t="s">
        <v>193</v>
      </c>
      <c r="C23" s="34"/>
      <c r="D23" s="34"/>
      <c r="E23" s="34"/>
      <c r="F23" s="34"/>
      <c r="G23" s="34"/>
      <c r="H23" s="34"/>
      <c r="I23" s="34"/>
      <c r="J23" s="37"/>
    </row>
    <row r="24" spans="1:13">
      <c r="A24" s="39"/>
      <c r="B24" s="34"/>
      <c r="C24" s="34"/>
      <c r="D24" s="34"/>
      <c r="E24" s="34"/>
      <c r="F24" s="34"/>
      <c r="G24" s="34"/>
      <c r="H24" s="34"/>
      <c r="I24" s="34"/>
    </row>
    <row r="25" spans="1:13">
      <c r="A25" s="39"/>
      <c r="B25" s="34" t="s">
        <v>208</v>
      </c>
      <c r="C25" s="34"/>
      <c r="D25" s="34"/>
      <c r="E25" s="34"/>
      <c r="F25" s="34"/>
      <c r="G25" s="34"/>
      <c r="H25" s="34"/>
      <c r="I25" s="34"/>
    </row>
    <row r="26" spans="1:13">
      <c r="A26" s="39"/>
      <c r="B26" s="34" t="s">
        <v>207</v>
      </c>
      <c r="C26" s="34"/>
      <c r="D26" s="34"/>
      <c r="E26" s="34"/>
      <c r="F26" s="34"/>
      <c r="G26" s="34"/>
      <c r="H26" s="34"/>
      <c r="I26" s="34"/>
      <c r="M26" t="s">
        <v>209</v>
      </c>
    </row>
    <row r="27" spans="1:13">
      <c r="A27" s="39"/>
      <c r="B27" s="34" t="s">
        <v>205</v>
      </c>
      <c r="C27" s="34"/>
      <c r="D27" s="34"/>
      <c r="E27" s="34"/>
      <c r="F27" s="34"/>
      <c r="G27" s="34"/>
      <c r="H27" s="34"/>
      <c r="I27" s="34"/>
    </row>
    <row r="28" spans="1:13">
      <c r="A28" s="39"/>
      <c r="B28" s="34" t="s">
        <v>206</v>
      </c>
      <c r="C28" s="34"/>
      <c r="D28" s="34"/>
      <c r="E28" s="34"/>
      <c r="F28" s="34"/>
      <c r="G28" s="34"/>
      <c r="H28" s="34"/>
      <c r="I28" s="34"/>
    </row>
    <row r="29" spans="1:13">
      <c r="A29" s="39"/>
      <c r="B29" s="34"/>
      <c r="C29" s="34"/>
      <c r="D29" s="34"/>
      <c r="E29" s="34"/>
      <c r="F29" s="34"/>
      <c r="G29" s="34"/>
      <c r="H29" s="34"/>
      <c r="I29" s="34"/>
    </row>
    <row r="30" spans="1:13">
      <c r="A30" s="39"/>
      <c r="B30" s="34" t="s">
        <v>211</v>
      </c>
      <c r="C30" s="34"/>
      <c r="D30" s="34"/>
      <c r="E30" s="34"/>
      <c r="F30" s="34"/>
      <c r="G30" s="34"/>
      <c r="H30" s="34"/>
      <c r="I30" s="34"/>
    </row>
    <row r="31" spans="1:13">
      <c r="A31" s="39"/>
      <c r="B31" s="34" t="s">
        <v>210</v>
      </c>
      <c r="C31" s="34"/>
      <c r="D31" s="34"/>
      <c r="E31" s="34"/>
      <c r="F31" s="34"/>
      <c r="G31" s="34"/>
      <c r="H31" s="34"/>
      <c r="I31" s="34"/>
    </row>
    <row r="32" spans="1:13">
      <c r="A32" s="39"/>
      <c r="B32" s="34"/>
      <c r="C32" s="34"/>
      <c r="D32" s="34"/>
      <c r="E32" s="34"/>
      <c r="F32" s="34"/>
      <c r="G32" s="34"/>
      <c r="H32" s="34"/>
      <c r="I32" s="34"/>
    </row>
    <row r="33" spans="1:10">
      <c r="A33" s="39"/>
      <c r="J33">
        <f>COUNTIF(J4:J25,"TRUE")</f>
        <v>0</v>
      </c>
    </row>
    <row r="34" spans="1:10">
      <c r="A34" s="39"/>
    </row>
  </sheetData>
  <sheetProtection algorithmName="SHA-512" hashValue="1tBO3+1Zl7MuB2mI2mAIZppk/IPvs8pi6xnZe/PGVyg/mujSlbVcbRuyGpwTzhQrJB8mvqDkKmzeiPK68Vf+NA==" saltValue="ocXrJBB5nC58R3O0WCk0ig==" spinCount="100000" sheet="1" objects="1" scenarios="1"/>
  <phoneticPr fontId="1"/>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
  <sheetViews>
    <sheetView view="pageBreakPreview" topLeftCell="A25" zoomScaleNormal="100" zoomScaleSheetLayoutView="100" workbookViewId="0">
      <selection activeCell="J26" sqref="J26:L26"/>
    </sheetView>
  </sheetViews>
  <sheetFormatPr defaultRowHeight="12"/>
  <cols>
    <col min="1" max="1" width="1.75" style="1" customWidth="1"/>
    <col min="2" max="8" width="7.625" style="1" customWidth="1"/>
    <col min="9" max="9" width="10.25" style="1" bestFit="1" customWidth="1"/>
    <col min="10" max="11" width="7.625" style="1" customWidth="1"/>
    <col min="12" max="12" width="9.25" style="1" customWidth="1"/>
    <col min="13" max="13" width="9" style="1"/>
    <col min="14" max="14" width="9" style="1" customWidth="1"/>
    <col min="15" max="16384" width="9" style="1"/>
  </cols>
  <sheetData>
    <row r="1" spans="1:13" ht="24.95" customHeight="1">
      <c r="B1" s="1" t="s">
        <v>18</v>
      </c>
      <c r="K1" s="1" t="s">
        <v>212</v>
      </c>
    </row>
    <row r="2" spans="1:13" ht="24.95" customHeight="1">
      <c r="I2" s="27" t="s">
        <v>179</v>
      </c>
      <c r="J2" s="69">
        <f>入力シート!Y3</f>
        <v>0</v>
      </c>
      <c r="K2" s="70"/>
      <c r="L2" s="70"/>
    </row>
    <row r="3" spans="1:13" ht="15" customHeight="1"/>
    <row r="4" spans="1:13" ht="24.95" customHeight="1">
      <c r="A4" s="70" t="s">
        <v>20</v>
      </c>
      <c r="B4" s="70"/>
      <c r="C4" s="70"/>
      <c r="D4" s="70"/>
      <c r="E4" s="70"/>
      <c r="F4" s="70"/>
      <c r="G4" s="70"/>
      <c r="H4" s="70"/>
      <c r="I4" s="70"/>
      <c r="J4" s="70"/>
      <c r="K4" s="70"/>
      <c r="L4" s="70"/>
    </row>
    <row r="5" spans="1:13" ht="15" customHeight="1"/>
    <row r="6" spans="1:13" ht="39.950000000000003" customHeight="1">
      <c r="B6" s="73" t="s">
        <v>21</v>
      </c>
      <c r="C6" s="73"/>
      <c r="D6" s="73"/>
      <c r="E6" s="73"/>
      <c r="F6" s="73"/>
      <c r="G6" s="73"/>
      <c r="H6" s="73"/>
      <c r="I6" s="73"/>
      <c r="J6" s="73"/>
      <c r="K6" s="73"/>
      <c r="L6" s="73"/>
    </row>
    <row r="7" spans="1:13" ht="20.100000000000001" customHeight="1">
      <c r="B7" s="1" t="s">
        <v>2</v>
      </c>
    </row>
    <row r="8" spans="1:13" ht="20.100000000000001" customHeight="1">
      <c r="B8" s="71" t="s">
        <v>0</v>
      </c>
      <c r="C8" s="71"/>
      <c r="D8" s="81">
        <f>入力シート!C3</f>
        <v>0</v>
      </c>
      <c r="E8" s="82"/>
      <c r="F8" s="82"/>
      <c r="G8" s="83"/>
      <c r="H8" s="74" t="s">
        <v>4</v>
      </c>
      <c r="I8" s="75"/>
      <c r="J8" s="84">
        <f>入力シート!E3</f>
        <v>0</v>
      </c>
      <c r="K8" s="85"/>
      <c r="L8" s="86"/>
    </row>
    <row r="9" spans="1:13" ht="39.950000000000003" customHeight="1">
      <c r="B9" s="72" t="s">
        <v>3</v>
      </c>
      <c r="C9" s="72"/>
      <c r="D9" s="78">
        <f>入力シート!D3</f>
        <v>0</v>
      </c>
      <c r="E9" s="79"/>
      <c r="F9" s="79"/>
      <c r="G9" s="80"/>
      <c r="H9" s="76" t="s">
        <v>5</v>
      </c>
      <c r="I9" s="77"/>
      <c r="J9" s="87">
        <f>入力シート!F3</f>
        <v>0</v>
      </c>
      <c r="K9" s="88"/>
      <c r="L9" s="89"/>
    </row>
    <row r="10" spans="1:13" ht="39.950000000000003" customHeight="1">
      <c r="B10" s="68" t="s">
        <v>11</v>
      </c>
      <c r="C10" s="68"/>
      <c r="D10" s="62" t="str">
        <f>"〒"&amp;入力シート!G3&amp;"   "&amp;入力シート!H3&amp;入力シート!I3&amp;入力シート!J3</f>
        <v xml:space="preserve">〒   </v>
      </c>
      <c r="E10" s="63"/>
      <c r="F10" s="63"/>
      <c r="G10" s="63"/>
      <c r="H10" s="64"/>
      <c r="I10" s="2" t="s">
        <v>1</v>
      </c>
      <c r="J10" s="65">
        <f>入力シート!U3</f>
        <v>0</v>
      </c>
      <c r="K10" s="66"/>
      <c r="L10" s="67"/>
    </row>
    <row r="11" spans="1:13" ht="30" customHeight="1">
      <c r="B11" s="90" t="s">
        <v>6</v>
      </c>
      <c r="C11" s="91"/>
      <c r="D11" s="102">
        <f>入力シート!A3</f>
        <v>0</v>
      </c>
      <c r="E11" s="103"/>
      <c r="F11" s="103"/>
      <c r="G11" s="103"/>
      <c r="H11" s="103"/>
      <c r="I11" s="103"/>
      <c r="J11" s="103"/>
      <c r="K11" s="103"/>
      <c r="L11" s="104"/>
    </row>
    <row r="12" spans="1:13" ht="16.5" customHeight="1">
      <c r="B12" s="3"/>
      <c r="C12" s="3"/>
      <c r="D12" s="4"/>
      <c r="E12" s="4"/>
      <c r="F12" s="4"/>
      <c r="G12" s="4"/>
      <c r="H12" s="4"/>
      <c r="I12" s="5"/>
      <c r="J12" s="6"/>
      <c r="K12" s="6"/>
      <c r="L12" s="6"/>
      <c r="M12" s="7"/>
    </row>
    <row r="13" spans="1:13" ht="20.100000000000001" customHeight="1">
      <c r="B13" s="1" t="s">
        <v>177</v>
      </c>
    </row>
    <row r="14" spans="1:13" ht="20.100000000000001" customHeight="1">
      <c r="B14" s="92" t="s">
        <v>13</v>
      </c>
      <c r="C14" s="92"/>
      <c r="D14" s="92"/>
      <c r="E14" s="92"/>
      <c r="F14" s="92"/>
      <c r="G14" s="92"/>
      <c r="H14" s="92"/>
    </row>
    <row r="15" spans="1:13" ht="30" customHeight="1">
      <c r="B15" s="93" t="s">
        <v>9</v>
      </c>
      <c r="C15" s="94"/>
      <c r="D15" s="94"/>
      <c r="E15" s="94"/>
      <c r="F15" s="95"/>
      <c r="G15" s="96">
        <f>入力シート!L3</f>
        <v>0</v>
      </c>
      <c r="H15" s="97"/>
      <c r="I15" s="98"/>
      <c r="J15" s="105"/>
      <c r="K15" s="105"/>
      <c r="L15" s="105"/>
    </row>
    <row r="16" spans="1:13" ht="30" customHeight="1">
      <c r="B16" s="93" t="s">
        <v>10</v>
      </c>
      <c r="C16" s="94"/>
      <c r="D16" s="94"/>
      <c r="E16" s="94"/>
      <c r="F16" s="95"/>
      <c r="G16" s="96">
        <f>入力シート!M3</f>
        <v>0</v>
      </c>
      <c r="H16" s="97"/>
      <c r="I16" s="98"/>
      <c r="J16" s="105"/>
      <c r="K16" s="105"/>
      <c r="L16" s="105"/>
    </row>
    <row r="17" spans="2:12" ht="30" customHeight="1">
      <c r="B17" s="93" t="s">
        <v>16</v>
      </c>
      <c r="C17" s="94"/>
      <c r="D17" s="94"/>
      <c r="E17" s="94"/>
      <c r="F17" s="95"/>
      <c r="G17" s="96">
        <f>入力シート!N3</f>
        <v>0</v>
      </c>
      <c r="H17" s="97"/>
      <c r="I17" s="98"/>
      <c r="J17" s="105"/>
      <c r="K17" s="105"/>
      <c r="L17" s="105"/>
    </row>
    <row r="18" spans="2:12" ht="30" customHeight="1">
      <c r="B18" s="93" t="s">
        <v>17</v>
      </c>
      <c r="C18" s="94"/>
      <c r="D18" s="94"/>
      <c r="E18" s="94"/>
      <c r="F18" s="95"/>
      <c r="G18" s="96">
        <f>入力シート!O3</f>
        <v>0</v>
      </c>
      <c r="H18" s="97"/>
      <c r="I18" s="98"/>
      <c r="J18" s="105"/>
      <c r="K18" s="105"/>
      <c r="L18" s="105"/>
    </row>
    <row r="19" spans="2:12" ht="30" customHeight="1">
      <c r="B19" s="99" t="s">
        <v>12</v>
      </c>
      <c r="C19" s="100"/>
      <c r="D19" s="100"/>
      <c r="E19" s="100"/>
      <c r="F19" s="101"/>
      <c r="G19" s="96">
        <f>入力シート!P3</f>
        <v>0</v>
      </c>
      <c r="H19" s="97"/>
      <c r="I19" s="98"/>
      <c r="J19" s="105"/>
      <c r="K19" s="105"/>
      <c r="L19" s="105"/>
    </row>
    <row r="20" spans="2:12" ht="30" customHeight="1">
      <c r="B20" s="93" t="s">
        <v>14</v>
      </c>
      <c r="C20" s="94"/>
      <c r="D20" s="94"/>
      <c r="E20" s="94"/>
      <c r="F20" s="95"/>
      <c r="G20" s="96">
        <f>入力シート!Q3</f>
        <v>0</v>
      </c>
      <c r="H20" s="97"/>
      <c r="I20" s="98"/>
      <c r="J20" s="105"/>
      <c r="K20" s="105"/>
      <c r="L20" s="105"/>
    </row>
    <row r="21" spans="2:12" ht="30" customHeight="1">
      <c r="B21" s="93" t="s">
        <v>15</v>
      </c>
      <c r="C21" s="94"/>
      <c r="D21" s="94"/>
      <c r="E21" s="94"/>
      <c r="F21" s="95"/>
      <c r="G21" s="96">
        <f>入力シート!R3</f>
        <v>0</v>
      </c>
      <c r="H21" s="97"/>
      <c r="I21" s="98"/>
      <c r="J21" s="105"/>
      <c r="K21" s="105"/>
      <c r="L21" s="105"/>
    </row>
    <row r="22" spans="2:12" ht="30" customHeight="1">
      <c r="B22" s="115" t="s">
        <v>197</v>
      </c>
      <c r="C22" s="115"/>
      <c r="D22" s="115"/>
      <c r="E22" s="115"/>
      <c r="F22" s="115"/>
      <c r="G22" s="111">
        <f>入力シート!S3</f>
        <v>0</v>
      </c>
      <c r="H22" s="112"/>
      <c r="I22" s="116"/>
      <c r="J22" s="32"/>
      <c r="K22" s="32"/>
      <c r="L22" s="32"/>
    </row>
    <row r="23" spans="2:12" ht="12.75" customHeight="1">
      <c r="B23" s="106"/>
      <c r="C23" s="106"/>
      <c r="D23" s="106"/>
      <c r="E23" s="106"/>
      <c r="F23" s="106"/>
      <c r="G23" s="106"/>
      <c r="H23" s="106"/>
    </row>
    <row r="24" spans="2:12" ht="20.100000000000001" customHeight="1">
      <c r="B24" s="92" t="s">
        <v>180</v>
      </c>
      <c r="C24" s="92"/>
      <c r="D24" s="92"/>
      <c r="E24" s="92"/>
      <c r="F24" s="92"/>
      <c r="G24" s="92"/>
      <c r="H24" s="92"/>
    </row>
    <row r="25" spans="2:12" ht="59.25" customHeight="1">
      <c r="B25" s="93" t="s">
        <v>228</v>
      </c>
      <c r="C25" s="94"/>
      <c r="D25" s="94"/>
      <c r="E25" s="94"/>
      <c r="F25" s="95"/>
      <c r="G25" s="107">
        <f>入力シート!K3</f>
        <v>0</v>
      </c>
      <c r="H25" s="108"/>
      <c r="I25" s="108"/>
      <c r="J25" s="108" t="s">
        <v>239</v>
      </c>
      <c r="K25" s="108"/>
      <c r="L25" s="109"/>
    </row>
    <row r="26" spans="2:12" ht="30" customHeight="1">
      <c r="B26" s="93" t="s">
        <v>196</v>
      </c>
      <c r="C26" s="94"/>
      <c r="D26" s="94"/>
      <c r="E26" s="94"/>
      <c r="F26" s="95"/>
      <c r="G26" s="111" t="str">
        <f>IF(誓約チェック=6,"誓約します","誓約しません")</f>
        <v>誓約しません</v>
      </c>
      <c r="H26" s="112"/>
      <c r="I26" s="113"/>
      <c r="J26" s="117"/>
      <c r="K26" s="112"/>
      <c r="L26" s="116"/>
    </row>
    <row r="27" spans="2:12" ht="19.5" customHeight="1"/>
    <row r="28" spans="2:12" ht="20.100000000000001" customHeight="1">
      <c r="B28" s="90" t="s">
        <v>19</v>
      </c>
      <c r="C28" s="110"/>
      <c r="D28" s="110"/>
      <c r="E28" s="110"/>
      <c r="F28" s="91"/>
      <c r="G28" s="8"/>
      <c r="H28" s="9"/>
      <c r="I28" s="9"/>
      <c r="J28" s="9"/>
      <c r="K28" s="9"/>
      <c r="L28" s="10"/>
    </row>
    <row r="29" spans="2:12" ht="20.100000000000001" customHeight="1">
      <c r="B29" s="48"/>
    </row>
    <row r="30" spans="2:12" ht="12" customHeight="1">
      <c r="B30" s="114" t="s">
        <v>232</v>
      </c>
      <c r="C30" s="114"/>
      <c r="D30" s="114"/>
      <c r="E30" s="114"/>
      <c r="F30" s="114"/>
      <c r="G30" s="114"/>
      <c r="H30" s="114"/>
      <c r="I30" s="114"/>
      <c r="J30" s="114"/>
      <c r="K30" s="114"/>
      <c r="L30" s="114"/>
    </row>
    <row r="31" spans="2:12">
      <c r="B31" s="114"/>
      <c r="C31" s="114"/>
      <c r="D31" s="114"/>
      <c r="E31" s="114"/>
      <c r="F31" s="114"/>
      <c r="G31" s="114"/>
      <c r="H31" s="114"/>
      <c r="I31" s="114"/>
      <c r="J31" s="114"/>
      <c r="K31" s="114"/>
      <c r="L31" s="114"/>
    </row>
    <row r="32" spans="2:12">
      <c r="B32" s="114"/>
      <c r="C32" s="114"/>
      <c r="D32" s="114"/>
      <c r="E32" s="114"/>
      <c r="F32" s="114"/>
      <c r="G32" s="114"/>
      <c r="H32" s="114"/>
      <c r="I32" s="114"/>
      <c r="J32" s="114"/>
      <c r="K32" s="114"/>
      <c r="L32" s="114"/>
    </row>
    <row r="33" spans="2:12">
      <c r="B33" s="114"/>
      <c r="C33" s="114"/>
      <c r="D33" s="114"/>
      <c r="E33" s="114"/>
      <c r="F33" s="114"/>
      <c r="G33" s="114"/>
      <c r="H33" s="114"/>
      <c r="I33" s="114"/>
      <c r="J33" s="114"/>
      <c r="K33" s="114"/>
      <c r="L33" s="114"/>
    </row>
    <row r="34" spans="2:12">
      <c r="B34" s="114"/>
      <c r="C34" s="114"/>
      <c r="D34" s="114"/>
      <c r="E34" s="114"/>
      <c r="F34" s="114"/>
      <c r="G34" s="114"/>
      <c r="H34" s="114"/>
      <c r="I34" s="114"/>
      <c r="J34" s="114"/>
      <c r="K34" s="114"/>
      <c r="L34" s="114"/>
    </row>
    <row r="35" spans="2:12">
      <c r="B35" s="114"/>
      <c r="C35" s="114"/>
      <c r="D35" s="114"/>
      <c r="E35" s="114"/>
      <c r="F35" s="114"/>
      <c r="G35" s="114"/>
      <c r="H35" s="114"/>
      <c r="I35" s="114"/>
      <c r="J35" s="114"/>
      <c r="K35" s="114"/>
      <c r="L35" s="114"/>
    </row>
    <row r="36" spans="2:12">
      <c r="B36" s="114"/>
      <c r="C36" s="114"/>
      <c r="D36" s="114"/>
      <c r="E36" s="114"/>
      <c r="F36" s="114"/>
      <c r="G36" s="114"/>
      <c r="H36" s="114"/>
      <c r="I36" s="114"/>
      <c r="J36" s="114"/>
      <c r="K36" s="114"/>
      <c r="L36" s="114"/>
    </row>
    <row r="37" spans="2:12">
      <c r="B37" s="114"/>
      <c r="C37" s="114"/>
      <c r="D37" s="114"/>
      <c r="E37" s="114"/>
      <c r="F37" s="114"/>
      <c r="G37" s="114"/>
      <c r="H37" s="114"/>
      <c r="I37" s="114"/>
      <c r="J37" s="114"/>
      <c r="K37" s="114"/>
      <c r="L37" s="114"/>
    </row>
    <row r="38" spans="2:12">
      <c r="B38" s="114"/>
      <c r="C38" s="114"/>
      <c r="D38" s="114"/>
      <c r="E38" s="114"/>
      <c r="F38" s="114"/>
      <c r="G38" s="114"/>
      <c r="H38" s="114"/>
      <c r="I38" s="114"/>
      <c r="J38" s="114"/>
      <c r="K38" s="114"/>
      <c r="L38" s="114"/>
    </row>
    <row r="39" spans="2:12">
      <c r="B39" s="114"/>
      <c r="C39" s="114"/>
      <c r="D39" s="114"/>
      <c r="E39" s="114"/>
      <c r="F39" s="114"/>
      <c r="G39" s="114"/>
      <c r="H39" s="114"/>
      <c r="I39" s="114"/>
      <c r="J39" s="114"/>
      <c r="K39" s="114"/>
      <c r="L39" s="114"/>
    </row>
    <row r="40" spans="2:12">
      <c r="B40" s="114"/>
      <c r="C40" s="114"/>
      <c r="D40" s="114"/>
      <c r="E40" s="114"/>
      <c r="F40" s="114"/>
      <c r="G40" s="114"/>
      <c r="H40" s="114"/>
      <c r="I40" s="114"/>
      <c r="J40" s="114"/>
      <c r="K40" s="114"/>
      <c r="L40" s="114"/>
    </row>
    <row r="41" spans="2:12">
      <c r="B41" s="114"/>
      <c r="C41" s="114"/>
      <c r="D41" s="114"/>
      <c r="E41" s="114"/>
      <c r="F41" s="114"/>
      <c r="G41" s="114"/>
      <c r="H41" s="114"/>
      <c r="I41" s="114"/>
      <c r="J41" s="114"/>
      <c r="K41" s="114"/>
      <c r="L41" s="114"/>
    </row>
    <row r="42" spans="2:12">
      <c r="B42" s="114"/>
      <c r="C42" s="114"/>
      <c r="D42" s="114"/>
      <c r="E42" s="114"/>
      <c r="F42" s="114"/>
      <c r="G42" s="114"/>
      <c r="H42" s="114"/>
      <c r="I42" s="114"/>
      <c r="J42" s="114"/>
      <c r="K42" s="114"/>
      <c r="L42" s="114"/>
    </row>
    <row r="43" spans="2:12">
      <c r="B43" s="114"/>
      <c r="C43" s="114"/>
      <c r="D43" s="114"/>
      <c r="E43" s="114"/>
      <c r="F43" s="114"/>
      <c r="G43" s="114"/>
      <c r="H43" s="114"/>
      <c r="I43" s="114"/>
      <c r="J43" s="114"/>
      <c r="K43" s="114"/>
      <c r="L43" s="114"/>
    </row>
    <row r="44" spans="2:12">
      <c r="B44" s="114"/>
      <c r="C44" s="114"/>
      <c r="D44" s="114"/>
      <c r="E44" s="114"/>
      <c r="F44" s="114"/>
      <c r="G44" s="114"/>
      <c r="H44" s="114"/>
      <c r="I44" s="114"/>
      <c r="J44" s="114"/>
      <c r="K44" s="114"/>
      <c r="L44" s="114"/>
    </row>
    <row r="45" spans="2:12" ht="87" customHeight="1">
      <c r="B45" s="114"/>
      <c r="C45" s="114"/>
      <c r="D45" s="114"/>
      <c r="E45" s="114"/>
      <c r="F45" s="114"/>
      <c r="G45" s="114"/>
      <c r="H45" s="114"/>
      <c r="I45" s="114"/>
      <c r="J45" s="114"/>
      <c r="K45" s="114"/>
      <c r="L45" s="114"/>
    </row>
  </sheetData>
  <sheetProtection selectLockedCells="1" selectUnlockedCells="1"/>
  <mergeCells count="50">
    <mergeCell ref="B28:F28"/>
    <mergeCell ref="G26:I26"/>
    <mergeCell ref="B21:F21"/>
    <mergeCell ref="G21:I21"/>
    <mergeCell ref="B30:L45"/>
    <mergeCell ref="B22:F22"/>
    <mergeCell ref="G22:I22"/>
    <mergeCell ref="J26:L26"/>
    <mergeCell ref="B26:F26"/>
    <mergeCell ref="J21:L21"/>
    <mergeCell ref="J19:L19"/>
    <mergeCell ref="J20:L20"/>
    <mergeCell ref="J15:L15"/>
    <mergeCell ref="B23:H23"/>
    <mergeCell ref="B25:F25"/>
    <mergeCell ref="G25:I25"/>
    <mergeCell ref="J25:L25"/>
    <mergeCell ref="B24:H24"/>
    <mergeCell ref="J16:L16"/>
    <mergeCell ref="J17:L17"/>
    <mergeCell ref="B11:C11"/>
    <mergeCell ref="B14:H14"/>
    <mergeCell ref="B20:F20"/>
    <mergeCell ref="G20:I20"/>
    <mergeCell ref="B15:F15"/>
    <mergeCell ref="G15:I15"/>
    <mergeCell ref="B16:F16"/>
    <mergeCell ref="G16:I16"/>
    <mergeCell ref="B19:F19"/>
    <mergeCell ref="G19:I19"/>
    <mergeCell ref="B17:F17"/>
    <mergeCell ref="G17:I17"/>
    <mergeCell ref="B18:F18"/>
    <mergeCell ref="G18:I18"/>
    <mergeCell ref="D11:L11"/>
    <mergeCell ref="J18:L18"/>
    <mergeCell ref="D10:H10"/>
    <mergeCell ref="J10:L10"/>
    <mergeCell ref="B10:C10"/>
    <mergeCell ref="J2:L2"/>
    <mergeCell ref="A4:L4"/>
    <mergeCell ref="B8:C8"/>
    <mergeCell ref="B9:C9"/>
    <mergeCell ref="B6:L6"/>
    <mergeCell ref="H8:I8"/>
    <mergeCell ref="H9:I9"/>
    <mergeCell ref="D9:G9"/>
    <mergeCell ref="D8:G8"/>
    <mergeCell ref="J8:L8"/>
    <mergeCell ref="J9:L9"/>
  </mergeCells>
  <phoneticPr fontId="1"/>
  <pageMargins left="0.70866141732283472" right="0.70866141732283472" top="0.74803149606299213" bottom="0.74803149606299213" header="0.31496062992125984" footer="0.31496062992125984"/>
  <pageSetup paperSize="9" scale="98" fitToHeight="0" orientation="portrait" r:id="rId1"/>
  <rowBreaks count="1" manualBreakCount="1">
    <brk id="2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workbookViewId="0">
      <selection activeCell="I5" sqref="I5"/>
    </sheetView>
  </sheetViews>
  <sheetFormatPr defaultRowHeight="13.5"/>
  <cols>
    <col min="8" max="8" width="13.25" customWidth="1"/>
    <col min="9" max="9" width="47.625" bestFit="1" customWidth="1"/>
  </cols>
  <sheetData>
    <row r="1" spans="1:9">
      <c r="A1" s="11" t="s">
        <v>27</v>
      </c>
      <c r="B1" t="s">
        <v>28</v>
      </c>
      <c r="D1" t="s">
        <v>198</v>
      </c>
      <c r="G1" t="s">
        <v>27</v>
      </c>
      <c r="H1" t="s">
        <v>163</v>
      </c>
      <c r="I1" t="s">
        <v>164</v>
      </c>
    </row>
    <row r="2" spans="1:9">
      <c r="A2" s="11" t="s">
        <v>29</v>
      </c>
      <c r="B2" t="s">
        <v>24</v>
      </c>
      <c r="I2" t="s">
        <v>167</v>
      </c>
    </row>
    <row r="3" spans="1:9" ht="14.25">
      <c r="A3" s="11" t="s">
        <v>30</v>
      </c>
      <c r="B3" t="s">
        <v>25</v>
      </c>
      <c r="G3" s="15">
        <v>1</v>
      </c>
      <c r="H3" s="16" t="s">
        <v>152</v>
      </c>
      <c r="I3" t="str">
        <f>G3&amp;" "&amp;H3&amp;"（６次産業化に取り組んでいる。）"</f>
        <v>1 農業 （６次産業化に取り組んでいる。）</v>
      </c>
    </row>
    <row r="4" spans="1:9" ht="14.25">
      <c r="A4" s="11" t="s">
        <v>31</v>
      </c>
      <c r="B4" t="s">
        <v>32</v>
      </c>
      <c r="G4" s="15">
        <v>2</v>
      </c>
      <c r="H4" s="16" t="s">
        <v>123</v>
      </c>
      <c r="I4" t="str">
        <f>G4&amp;" "&amp;H4&amp;"（改善措置計画認定事業体や育成経営体に該当。）"</f>
        <v>2 林業 （改善措置計画認定事業体や育成経営体に該当。）</v>
      </c>
    </row>
    <row r="5" spans="1:9" ht="14.25">
      <c r="A5" s="11" t="s">
        <v>33</v>
      </c>
      <c r="B5" t="s">
        <v>34</v>
      </c>
      <c r="G5" s="15">
        <v>3</v>
      </c>
      <c r="H5" s="16" t="s">
        <v>124</v>
      </c>
      <c r="I5" t="str">
        <f t="shared" ref="I5:I6" si="0">G5&amp;" "&amp;H5&amp;"（６次産業化に取り組んでいる。）"</f>
        <v>3 漁業 （６次産業化に取り組んでいる。）</v>
      </c>
    </row>
    <row r="6" spans="1:9" ht="14.25">
      <c r="A6" s="11" t="s">
        <v>35</v>
      </c>
      <c r="B6" t="s">
        <v>36</v>
      </c>
      <c r="G6" s="15">
        <v>4</v>
      </c>
      <c r="H6" s="16" t="s">
        <v>125</v>
      </c>
      <c r="I6" t="str">
        <f t="shared" si="0"/>
        <v>4 水産養殖業 （６次産業化に取り組んでいる。）</v>
      </c>
    </row>
    <row r="7" spans="1:9" ht="14.25">
      <c r="A7" s="11" t="s">
        <v>37</v>
      </c>
      <c r="B7" t="s">
        <v>38</v>
      </c>
      <c r="G7" s="15">
        <v>6</v>
      </c>
      <c r="H7" s="16" t="s">
        <v>153</v>
      </c>
      <c r="I7" t="str">
        <f t="shared" ref="I7:I39" si="1">G7&amp;" "&amp;H7</f>
        <v xml:space="preserve">6 総合工事業 </v>
      </c>
    </row>
    <row r="8" spans="1:9" ht="40.5">
      <c r="A8" s="11" t="s">
        <v>39</v>
      </c>
      <c r="B8" t="s">
        <v>40</v>
      </c>
      <c r="G8" s="15">
        <v>7</v>
      </c>
      <c r="H8" s="16" t="s">
        <v>126</v>
      </c>
      <c r="I8" t="str">
        <f t="shared" si="1"/>
        <v xml:space="preserve">7 職別工事業（設備工事業を除く） </v>
      </c>
    </row>
    <row r="9" spans="1:9" ht="14.25">
      <c r="A9" s="11" t="s">
        <v>41</v>
      </c>
      <c r="B9" t="s">
        <v>42</v>
      </c>
      <c r="G9" s="15">
        <v>8</v>
      </c>
      <c r="H9" s="16" t="s">
        <v>127</v>
      </c>
      <c r="I9" t="str">
        <f t="shared" si="1"/>
        <v xml:space="preserve">8 設備工事業 </v>
      </c>
    </row>
    <row r="10" spans="1:9" ht="14.25">
      <c r="A10" s="11" t="s">
        <v>43</v>
      </c>
      <c r="B10" t="s">
        <v>44</v>
      </c>
      <c r="G10" s="15">
        <v>9</v>
      </c>
      <c r="H10" s="16" t="s">
        <v>154</v>
      </c>
      <c r="I10" t="str">
        <f t="shared" si="1"/>
        <v xml:space="preserve">9 食料品製造業 </v>
      </c>
    </row>
    <row r="11" spans="1:9" ht="27">
      <c r="A11" s="11" t="s">
        <v>45</v>
      </c>
      <c r="B11" t="s">
        <v>46</v>
      </c>
      <c r="G11" s="15">
        <v>10</v>
      </c>
      <c r="H11" s="16" t="s">
        <v>128</v>
      </c>
      <c r="I11" t="str">
        <f t="shared" si="1"/>
        <v xml:space="preserve">10 飲料・たばこ・飼料製造業 </v>
      </c>
    </row>
    <row r="12" spans="1:9" ht="14.25">
      <c r="A12" s="11" t="s">
        <v>47</v>
      </c>
      <c r="B12" t="s">
        <v>48</v>
      </c>
      <c r="G12" s="15">
        <v>11</v>
      </c>
      <c r="H12" s="16" t="s">
        <v>129</v>
      </c>
      <c r="I12" t="str">
        <f t="shared" si="1"/>
        <v xml:space="preserve">11 繊維工業 </v>
      </c>
    </row>
    <row r="13" spans="1:9" ht="40.5">
      <c r="A13" s="11" t="s">
        <v>49</v>
      </c>
      <c r="B13" t="s">
        <v>50</v>
      </c>
      <c r="G13" s="15">
        <v>12</v>
      </c>
      <c r="H13" s="16" t="s">
        <v>130</v>
      </c>
      <c r="I13" t="str">
        <f t="shared" si="1"/>
        <v xml:space="preserve">12 木材・木製品製造業（家具を除く） </v>
      </c>
    </row>
    <row r="14" spans="1:9" ht="27">
      <c r="A14" s="11" t="s">
        <v>51</v>
      </c>
      <c r="B14" t="s">
        <v>52</v>
      </c>
      <c r="G14" s="15">
        <v>13</v>
      </c>
      <c r="H14" s="16" t="s">
        <v>131</v>
      </c>
      <c r="I14" t="str">
        <f t="shared" si="1"/>
        <v xml:space="preserve">13 家具・装備品製造業 </v>
      </c>
    </row>
    <row r="15" spans="1:9" ht="27">
      <c r="A15" s="11" t="s">
        <v>53</v>
      </c>
      <c r="B15" t="s">
        <v>54</v>
      </c>
      <c r="G15" s="15">
        <v>14</v>
      </c>
      <c r="H15" s="16" t="s">
        <v>155</v>
      </c>
      <c r="I15" t="str">
        <f t="shared" si="1"/>
        <v xml:space="preserve">14 パルプ・紙・紙加工品製造業 </v>
      </c>
    </row>
    <row r="16" spans="1:9" ht="14.25">
      <c r="A16" s="11" t="s">
        <v>55</v>
      </c>
      <c r="B16" t="s">
        <v>56</v>
      </c>
      <c r="G16" s="15">
        <v>15</v>
      </c>
      <c r="H16" s="16" t="s">
        <v>156</v>
      </c>
      <c r="I16" t="str">
        <f t="shared" si="1"/>
        <v xml:space="preserve">15 印刷・同関連業 </v>
      </c>
    </row>
    <row r="17" spans="1:9" ht="14.25">
      <c r="A17" s="11" t="s">
        <v>57</v>
      </c>
      <c r="B17" t="s">
        <v>58</v>
      </c>
      <c r="G17" s="15">
        <v>16</v>
      </c>
      <c r="H17" s="16" t="s">
        <v>145</v>
      </c>
      <c r="I17" t="str">
        <f t="shared" si="1"/>
        <v xml:space="preserve">16 化学工業 </v>
      </c>
    </row>
    <row r="18" spans="1:9" ht="27">
      <c r="A18" s="11" t="s">
        <v>59</v>
      </c>
      <c r="B18" t="s">
        <v>60</v>
      </c>
      <c r="G18" s="15">
        <v>17</v>
      </c>
      <c r="H18" s="16" t="s">
        <v>132</v>
      </c>
      <c r="I18" t="str">
        <f t="shared" si="1"/>
        <v xml:space="preserve">17 石油製品・石炭製品製造業 </v>
      </c>
    </row>
    <row r="19" spans="1:9" ht="40.5">
      <c r="A19" s="11" t="s">
        <v>61</v>
      </c>
      <c r="B19" t="s">
        <v>62</v>
      </c>
      <c r="G19" s="15">
        <v>18</v>
      </c>
      <c r="H19" s="16" t="s">
        <v>146</v>
      </c>
      <c r="I19" t="str">
        <f t="shared" si="1"/>
        <v xml:space="preserve">18 プラスチック製品製造業（別掲を除く） </v>
      </c>
    </row>
    <row r="20" spans="1:9" ht="14.25">
      <c r="A20" s="11" t="s">
        <v>63</v>
      </c>
      <c r="B20" t="s">
        <v>64</v>
      </c>
      <c r="G20" s="15">
        <v>19</v>
      </c>
      <c r="H20" s="16" t="s">
        <v>133</v>
      </c>
      <c r="I20" t="str">
        <f t="shared" si="1"/>
        <v xml:space="preserve">19 ゴム製品製造業 </v>
      </c>
    </row>
    <row r="21" spans="1:9" ht="27">
      <c r="A21" s="11" t="s">
        <v>65</v>
      </c>
      <c r="B21" t="s">
        <v>66</v>
      </c>
      <c r="G21" s="15">
        <v>20</v>
      </c>
      <c r="H21" s="16" t="s">
        <v>134</v>
      </c>
      <c r="I21" t="str">
        <f t="shared" si="1"/>
        <v xml:space="preserve">20 なめし革・同製品・毛皮製造業 </v>
      </c>
    </row>
    <row r="22" spans="1:9" ht="27">
      <c r="A22" s="11" t="s">
        <v>67</v>
      </c>
      <c r="B22" t="s">
        <v>68</v>
      </c>
      <c r="G22" s="15">
        <v>21</v>
      </c>
      <c r="H22" s="16" t="s">
        <v>135</v>
      </c>
      <c r="I22" t="str">
        <f t="shared" si="1"/>
        <v xml:space="preserve">21 窯業・土石製品製造業 </v>
      </c>
    </row>
    <row r="23" spans="1:9" ht="14.25">
      <c r="A23" s="11" t="s">
        <v>69</v>
      </c>
      <c r="B23" t="s">
        <v>70</v>
      </c>
      <c r="G23" s="15">
        <v>22</v>
      </c>
      <c r="H23" s="16" t="s">
        <v>147</v>
      </c>
      <c r="I23" t="str">
        <f t="shared" si="1"/>
        <v xml:space="preserve">22 鉄鋼業 </v>
      </c>
    </row>
    <row r="24" spans="1:9" ht="27">
      <c r="A24" s="11" t="s">
        <v>71</v>
      </c>
      <c r="B24" t="s">
        <v>72</v>
      </c>
      <c r="G24" s="15">
        <v>23</v>
      </c>
      <c r="H24" s="16" t="s">
        <v>157</v>
      </c>
      <c r="I24" t="str">
        <f t="shared" si="1"/>
        <v xml:space="preserve">23 非鉄金属製造業 </v>
      </c>
    </row>
    <row r="25" spans="1:9" ht="27">
      <c r="A25" s="11" t="s">
        <v>73</v>
      </c>
      <c r="B25" t="s">
        <v>74</v>
      </c>
      <c r="D25">
        <v>0</v>
      </c>
      <c r="E25" t="s">
        <v>7</v>
      </c>
      <c r="G25" s="15">
        <v>24</v>
      </c>
      <c r="H25" s="16" t="s">
        <v>158</v>
      </c>
      <c r="I25" t="str">
        <f t="shared" si="1"/>
        <v xml:space="preserve">24 金属製品製造業 </v>
      </c>
    </row>
    <row r="26" spans="1:9" ht="27">
      <c r="A26" s="11" t="s">
        <v>75</v>
      </c>
      <c r="B26" t="s">
        <v>76</v>
      </c>
      <c r="D26">
        <v>1</v>
      </c>
      <c r="E26" t="s">
        <v>8</v>
      </c>
      <c r="G26" s="15">
        <v>25</v>
      </c>
      <c r="H26" s="16" t="s">
        <v>148</v>
      </c>
      <c r="I26" t="str">
        <f t="shared" si="1"/>
        <v xml:space="preserve">25 はん用機械器具製造業 </v>
      </c>
    </row>
    <row r="27" spans="1:9" ht="27">
      <c r="A27" s="11" t="s">
        <v>77</v>
      </c>
      <c r="B27" t="s">
        <v>78</v>
      </c>
      <c r="G27" s="15">
        <v>26</v>
      </c>
      <c r="H27" s="16" t="s">
        <v>149</v>
      </c>
      <c r="I27" t="str">
        <f t="shared" si="1"/>
        <v xml:space="preserve">26 生産用機械器具製造業 </v>
      </c>
    </row>
    <row r="28" spans="1:9" ht="27">
      <c r="A28" s="11" t="s">
        <v>79</v>
      </c>
      <c r="B28" t="s">
        <v>80</v>
      </c>
      <c r="G28" s="15">
        <v>27</v>
      </c>
      <c r="H28" s="16" t="s">
        <v>150</v>
      </c>
      <c r="I28" t="str">
        <f t="shared" si="1"/>
        <v xml:space="preserve">27 業務用機械器具製造業 </v>
      </c>
    </row>
    <row r="29" spans="1:9" ht="40.5">
      <c r="A29" s="11" t="s">
        <v>81</v>
      </c>
      <c r="B29" t="s">
        <v>82</v>
      </c>
      <c r="G29" s="15">
        <v>28</v>
      </c>
      <c r="H29" s="16" t="s">
        <v>136</v>
      </c>
      <c r="I29" t="str">
        <f t="shared" si="1"/>
        <v xml:space="preserve">28 電子部品・デバイス・電子回路製造業 </v>
      </c>
    </row>
    <row r="30" spans="1:9" ht="27">
      <c r="A30" s="11" t="s">
        <v>83</v>
      </c>
      <c r="B30" t="s">
        <v>84</v>
      </c>
      <c r="G30" s="15">
        <v>29</v>
      </c>
      <c r="H30" s="16" t="s">
        <v>137</v>
      </c>
      <c r="I30" t="str">
        <f t="shared" si="1"/>
        <v xml:space="preserve">29 電気機械器具製造業 </v>
      </c>
    </row>
    <row r="31" spans="1:9" ht="27">
      <c r="A31" s="11" t="s">
        <v>85</v>
      </c>
      <c r="B31" t="s">
        <v>86</v>
      </c>
      <c r="G31" s="15">
        <v>30</v>
      </c>
      <c r="H31" s="16" t="s">
        <v>138</v>
      </c>
      <c r="I31" t="str">
        <f t="shared" si="1"/>
        <v xml:space="preserve">30 情報通信機械器具製造業 </v>
      </c>
    </row>
    <row r="32" spans="1:9" ht="27">
      <c r="A32" s="11" t="s">
        <v>87</v>
      </c>
      <c r="B32" t="s">
        <v>88</v>
      </c>
      <c r="G32" s="15">
        <v>31</v>
      </c>
      <c r="H32" s="16" t="s">
        <v>139</v>
      </c>
      <c r="I32" t="str">
        <f t="shared" si="1"/>
        <v xml:space="preserve">31 輸送用機械器具製造業 </v>
      </c>
    </row>
    <row r="33" spans="1:9" ht="27">
      <c r="A33" s="11" t="s">
        <v>89</v>
      </c>
      <c r="B33" t="s">
        <v>90</v>
      </c>
      <c r="G33" s="15">
        <v>32</v>
      </c>
      <c r="H33" s="16" t="s">
        <v>159</v>
      </c>
      <c r="I33" t="str">
        <f t="shared" si="1"/>
        <v xml:space="preserve">32 その他の製造業 </v>
      </c>
    </row>
    <row r="34" spans="1:9" ht="14.25">
      <c r="A34" s="11" t="s">
        <v>91</v>
      </c>
      <c r="B34" t="s">
        <v>92</v>
      </c>
      <c r="G34" s="15">
        <v>39</v>
      </c>
      <c r="H34" s="16" t="s">
        <v>140</v>
      </c>
      <c r="I34" t="str">
        <f t="shared" si="1"/>
        <v xml:space="preserve">39 情報サービス業 </v>
      </c>
    </row>
    <row r="35" spans="1:9" ht="27">
      <c r="A35" s="11" t="s">
        <v>93</v>
      </c>
      <c r="B35" t="s">
        <v>94</v>
      </c>
      <c r="G35" s="15">
        <v>40</v>
      </c>
      <c r="H35" s="16" t="s">
        <v>160</v>
      </c>
      <c r="I35" t="str">
        <f t="shared" si="1"/>
        <v xml:space="preserve">40 インターネット付随サービス業 </v>
      </c>
    </row>
    <row r="36" spans="1:9" ht="27">
      <c r="A36" s="11" t="s">
        <v>95</v>
      </c>
      <c r="B36" t="s">
        <v>96</v>
      </c>
      <c r="G36" s="15">
        <v>43</v>
      </c>
      <c r="H36" s="16" t="s">
        <v>141</v>
      </c>
      <c r="I36" t="str">
        <f t="shared" si="1"/>
        <v xml:space="preserve">43 道路旅客運送業 </v>
      </c>
    </row>
    <row r="37" spans="1:9" ht="27">
      <c r="A37" s="11" t="s">
        <v>97</v>
      </c>
      <c r="B37" t="s">
        <v>98</v>
      </c>
      <c r="G37" s="15">
        <v>52</v>
      </c>
      <c r="H37" s="16" t="s">
        <v>161</v>
      </c>
      <c r="I37" t="str">
        <f t="shared" si="1"/>
        <v xml:space="preserve">52 飲食料品卸売業 </v>
      </c>
    </row>
    <row r="38" spans="1:9" ht="27">
      <c r="A38" s="11" t="s">
        <v>99</v>
      </c>
      <c r="B38" t="s">
        <v>100</v>
      </c>
      <c r="G38" s="15">
        <v>71</v>
      </c>
      <c r="H38" s="16" t="s">
        <v>162</v>
      </c>
      <c r="I38" t="str">
        <f t="shared" si="1"/>
        <v xml:space="preserve">71 学術・開発研究機関 </v>
      </c>
    </row>
    <row r="39" spans="1:9" ht="14.25">
      <c r="A39" s="11" t="s">
        <v>101</v>
      </c>
      <c r="B39" t="s">
        <v>102</v>
      </c>
      <c r="G39" s="15">
        <v>75</v>
      </c>
      <c r="H39" s="16" t="s">
        <v>142</v>
      </c>
      <c r="I39" t="str">
        <f t="shared" si="1"/>
        <v xml:space="preserve">75 宿泊業 </v>
      </c>
    </row>
    <row r="40" spans="1:9" ht="27">
      <c r="A40" s="11" t="s">
        <v>103</v>
      </c>
      <c r="B40" t="s">
        <v>104</v>
      </c>
      <c r="G40" s="15">
        <v>79</v>
      </c>
      <c r="H40" s="16" t="s">
        <v>143</v>
      </c>
      <c r="I40" t="s">
        <v>165</v>
      </c>
    </row>
    <row r="41" spans="1:9" ht="14.25">
      <c r="A41" s="11" t="s">
        <v>105</v>
      </c>
      <c r="B41" t="s">
        <v>106</v>
      </c>
      <c r="G41" s="15">
        <v>84</v>
      </c>
      <c r="H41" s="16" t="s">
        <v>144</v>
      </c>
      <c r="I41" t="str">
        <f>G41&amp;" "&amp;H41</f>
        <v xml:space="preserve">84 保健衛生 </v>
      </c>
    </row>
    <row r="42" spans="1:9" ht="27">
      <c r="A42" s="11" t="s">
        <v>107</v>
      </c>
      <c r="B42" t="s">
        <v>108</v>
      </c>
      <c r="G42" s="15">
        <v>85</v>
      </c>
      <c r="H42" s="16" t="s">
        <v>151</v>
      </c>
      <c r="I42" t="str">
        <f>G42&amp;" "&amp;H42</f>
        <v xml:space="preserve">85 社会保険・社会福祉・介護事業 </v>
      </c>
    </row>
    <row r="43" spans="1:9">
      <c r="A43" s="11" t="s">
        <v>109</v>
      </c>
      <c r="B43" t="s">
        <v>110</v>
      </c>
    </row>
    <row r="44" spans="1:9">
      <c r="A44" s="11" t="s">
        <v>111</v>
      </c>
      <c r="B44" t="s">
        <v>112</v>
      </c>
    </row>
    <row r="45" spans="1:9">
      <c r="A45" s="11" t="s">
        <v>113</v>
      </c>
      <c r="B45" t="s">
        <v>114</v>
      </c>
    </row>
    <row r="46" spans="1:9">
      <c r="A46" s="11" t="s">
        <v>115</v>
      </c>
      <c r="B46" t="s">
        <v>116</v>
      </c>
    </row>
    <row r="47" spans="1:9">
      <c r="A47" s="11" t="s">
        <v>117</v>
      </c>
      <c r="B47" t="s">
        <v>118</v>
      </c>
    </row>
    <row r="48" spans="1:9">
      <c r="A48" s="11" t="s">
        <v>119</v>
      </c>
      <c r="B48" t="s">
        <v>120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福田＿佳英</cp:lastModifiedBy>
  <cp:lastPrinted>2019-07-10T09:04:23Z</cp:lastPrinted>
  <dcterms:created xsi:type="dcterms:W3CDTF">2010-08-24T08:00:05Z</dcterms:created>
  <dcterms:modified xsi:type="dcterms:W3CDTF">2019-07-25T08:23:00Z</dcterms:modified>
</cp:coreProperties>
</file>