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100 財政状況\【財政状況公表】財政状況資料集（旧比較分析表）\R1年度財政状況資料集\統合版（9.22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<sst xmlns="http://schemas.openxmlformats.org/spreadsheetml/2006/main" count="1063" uniqueCount="616">
  <si>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</si>
  <si>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</si>
  <si>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</si>
  <si>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</si>
  <si>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</si>
  <si>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</si>
  <si>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</si>
  <si>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</si>
  <si>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</si>
  <si>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</si>
  <si>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</si>
  <si>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</si>
  <si>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</si>
  <si>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</si>
  <si>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</si>
  <si>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</si>
  <si>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</si>
  <si>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</si>
  <si>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</si>
  <si>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</si>
  <si>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</si>
  <si>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</si>
  <si>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</si>
  <si>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</si>
  <si>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</si>
  <si>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</si>
  <si>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</si>
  <si>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</si>
  <si>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</si>
  <si>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</si>
  <si>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</si>
  <si>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</si>
  <si>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</si>
  <si>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</si>
  <si>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</si>
  <si>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</si>
  <si>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</si>
  <si>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</si>
  <si>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</si>
  <si>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</si>
  <si>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</si>
  <si>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</si>
  <si>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</si>
  <si>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</si>
  <si>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</si>
  <si>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</si>
  <si>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</si>
  <si>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</si>
  <si>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</si>
  <si>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</si>
  <si>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</si>
  <si>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</si>
  <si>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</si>
  <si>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</si>
  <si>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</si>
  <si>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</si>
  <si>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</si>
  <si>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</si>
  <si>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</si>
  <si>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</si>
  <si>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</si>
  <si>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</si>
  <si>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</si>
  <si>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</si>
  <si>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</si>
  <si>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</si>
  <si>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</si>
  <si>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</si>
  <si>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</si>
  <si>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</si>
  <si>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</si>
  <si>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</si>
  <si>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</si>
  <si>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</si>
  <si>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</si>
  <si>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</si>
  <si>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</si>
  <si>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</si>
  <si>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</si>
  <si>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</si>
  <si>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</si>
  <si>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</si>
  <si>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</si>
  <si>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</si>
  <si>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</si>
  <si>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</si>
  <si>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</si>
  <si>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</si>
  <si>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</si>
  <si>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</si>
  <si>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</si>
  <si>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</si>
  <si>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</si>
  <si>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</si>
  <si>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</si>
  <si>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</si>
  <si>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</si>
  <si>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</si>
  <si>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</si>
  <si>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</si>
  <si>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</si>
  <si>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</si>
  <si>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</si>
  <si>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</si>
  <si>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</si>
  <si>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</si>
  <si>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</si>
  <si>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</si>
  <si>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</si>
  <si>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</si>
  <si>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</si>
  <si>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</si>
  <si>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</si>
  <si>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</si>
  <si>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</si>
  <si>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</si>
  <si>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</si>
  <si>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</si>
  <si>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</si>
  <si>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</si>
  <si>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</si>
  <si>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</si>
  <si>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</si>
  <si>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</si>
  <si>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</si>
  <si>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</si>
  <si>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</si>
  <si>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</si>
  <si>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</si>
  <si>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</si>
  <si>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</si>
  <si>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</si>
  <si>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</si>
  <si>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</si>
  <si>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</si>
  <si>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</si>
  <si>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</si>
  <si>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</si>
  <si>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</si>
  <si>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</si>
  <si>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</si>
  <si>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</si>
  <si>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</si>
  <si>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</si>
  <si>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</si>
  <si>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</si>
  <si>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</si>
  <si>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</si>
  <si>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</si>
  <si>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</si>
  <si>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</si>
  <si>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</si>
  <si>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</si>
  <si>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</si>
  <si>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</si>
  <si>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</si>
  <si>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</si>
  <si>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</si>
  <si>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</si>
  <si>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</si>
  <si>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</si>
  <si>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</si>
  <si>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</si>
  <si>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</si>
  <si>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</si>
  <si>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</si>
  <si>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</si>
  <si>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</si>
  <si>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</si>
  <si>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</si>
  <si>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</si>
  <si>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</si>
  <si>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</si>
  <si>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</si>
  <si>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</si>
  <si>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</si>
  <si>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</si>
  <si>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</si>
  <si>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</si>
  <si>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</si>
  <si>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</si>
  <si>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</si>
  <si>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</si>
  <si>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</si>
  <si>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</si>
  <si>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</si>
  <si>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</si>
  <si>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</si>
  <si>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</si>
  <si>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</si>
  <si>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</si>
  <si>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</si>
  <si>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</si>
  <si>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</si>
  <si>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</si>
  <si>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</si>
  <si>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</si>
  <si>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</si>
  <si>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</si>
  <si>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</si>
  <si>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</si>
  <si>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</si>
  <si>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</si>
  <si>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</si>
  <si>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</si>
  <si>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</si>
  <si>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</si>
  <si>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</si>
  <si>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</si>
  <si>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</si>
  <si>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</si>
  <si>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</si>
  <si>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</si>
  <si>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</si>
  <si>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北海道本別町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</si>
  <si>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</si>
  <si>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</si>
  <si>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</si>
  <si>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</si>
  <si>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</si>
  <si>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</si>
  <si>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</si>
  <si>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</si>
  <si>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</si>
  <si>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</si>
  <si>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</si>
  <si>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</si>
  <si>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</si>
  <si>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</si>
  <si>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</si>
  <si>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</si>
  <si>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</si>
  <si>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</si>
  <si>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</si>
  <si>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</si>
  <si>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</si>
  <si>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</si>
  <si>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</si>
  <si>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</si>
  <si>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</si>
  <si>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</si>
  <si>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</si>
  <si>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</si>
  <si>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</si>
  <si>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</si>
  <si>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</si>
  <si>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</si>
  <si>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</si>
  <si>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</si>
  <si>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</si>
  <si>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</si>
  <si>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</si>
  <si>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</si>
  <si>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</si>
  <si>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</si>
  <si>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</si>
  <si>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</si>
  <si>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</si>
  <si>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</si>
  <si>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</si>
  <si>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</si>
  <si>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</si>
  <si>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</si>
  <si>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</si>
  <si>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</si>
  <si>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</si>
  <si>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</si>
  <si>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</si>
  <si>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</si>
  <si>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</si>
  <si>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</si>
  <si>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</si>
  <si>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</si>
  <si>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</si>
  <si>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</si>
  <si>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</si>
  <si>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</si>
  <si>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</si>
  <si>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</si>
  <si>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</si>
  <si>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</si>
  <si>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</si>
  <si>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</si>
  <si>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</si>
  <si>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</si>
  <si>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</si>
  <si>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</si>
  <si>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</si>
  <si>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</si>
  <si>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</si>
  <si>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</si>
  <si>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</si>
  <si>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</si>
  <si>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</si>
  <si>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</si>
  <si>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</si>
  <si>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</si>
  <si>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</si>
  <si>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</si>
  <si>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</si>
  <si>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</si>
  <si>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</si>
  <si>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</si>
  <si>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</si>
  <si>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</si>
  <si>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</si>
  <si>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</si>
  <si>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</si>
  <si>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</si>
  <si>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</si>
  <si>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</si>
  <si>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</si>
  <si>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</si>
  <si>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</si>
  <si>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</si>
  <si>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</si>
  <si>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</si>
  <si>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</si>
  <si>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</si>
  <si>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</si>
  <si>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</si>
  <si>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</si>
  <si>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</si>
  <si>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</si>
  <si>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</si>
  <si>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</si>
  <si>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</si>
  <si>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</si>
  <si>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</si>
  <si>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</si>
  <si>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</si>
  <si>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</si>
  <si>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</si>
  <si>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</si>
  <si>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</si>
  <si>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</si>
  <si>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</si>
  <si>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</si>
  <si>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</si>
  <si>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</si>
  <si>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</si>
  <si>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</si>
  <si>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</si>
  <si>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</si>
  <si>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</si>
  <si>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</si>
  <si>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</si>
  <si>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</si>
  <si>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</si>
  <si>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</si>
  <si>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</si>
  <si>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</si>
  <si>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</si>
  <si>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</si>
  <si>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</si>
  <si>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</si>
  <si>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</si>
  <si>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</si>
  <si>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</si>
  <si>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</si>
  <si>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</si>
  <si>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</si>
  <si>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</si>
  <si>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</si>
  <si>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</si>
  <si>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</si>
  <si>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</si>
  <si>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</si>
  <si>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北海道本別町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</si>
  <si>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</si>
  <si>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</si>
  <si>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</si>
  <si>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</si>
  <si>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</si>
  <si>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</si>
  <si>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</si>
  <si>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</si>
  <si>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</si>
  <si>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</si>
  <si>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</si>
  <si>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</si>
  <si>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</si>
  <si>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</si>
  <si>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</si>
  <si>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</si>
  <si>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</si>
  <si>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</si>
  <si>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</si>
  <si>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</si>
  <si>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</si>
  <si>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</si>
  <si>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</si>
  <si>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</si>
  <si>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</si>
  <si>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</si>
  <si>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</si>
  <si>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</si>
  <si>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</si>
  <si>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</si>
  <si>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</si>
  <si>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</si>
  <si>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</si>
  <si>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</si>
  <si>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</si>
  <si>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</si>
  <si>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</si>
  <si>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</si>
  <si>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</si>
  <si>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</si>
  <si>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</si>
  <si>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</si>
  <si>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</si>
  <si>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</si>
  <si>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</si>
  <si>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</si>
  <si>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</si>
  <si>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</si>
  <si>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</si>
  <si>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</si>
  <si>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</si>
  <si>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</si>
  <si>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</si>
  <si>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</si>
  <si>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</si>
  <si>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</si>
  <si>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</si>
  <si>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</si>
  <si>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</si>
  <si>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</si>
  <si>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</si>
  <si>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</si>
  <si>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</si>
  <si>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</si>
  <si>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</si>
  <si>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</si>
  <si>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</si>
  <si>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</si>
  <si>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</si>
  <si>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</si>
  <si>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</si>
  <si>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</si>
  <si>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</si>
  <si>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</si>
  <si>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</si>
  <si>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</si>
  <si>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</si>
  <si>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</si>
  <si>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</si>
  <si>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</si>
  <si>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</si>
  <si>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</si>
  <si>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</si>
  <si>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</si>
  <si>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</si>
  <si>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</si>
  <si>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</si>
  <si>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</si>
  <si>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</si>
  <si>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</si>
  <si>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</si>
  <si>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</si>
  <si>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</si>
  <si>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</si>
  <si>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</si>
  <si>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</si>
  <si>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</si>
  <si>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</si>
  <si>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</si>
  <si>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</si>
  <si>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</si>
  <si>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</si>
  <si>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</si>
  <si>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</si>
  <si>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</si>
  <si>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</si>
  <si>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</si>
  <si>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</si>
  <si>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</si>
  <si>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</si>
  <si>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</si>
  <si>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</si>
  <si>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</si>
  <si>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</si>
  <si>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</si>
  <si>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</si>
  <si>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</si>
  <si>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</si>
  <si>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</si>
  <si>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</si>
  <si>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</si>
  <si>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</si>
  <si>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</si>
  <si>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</si>
  <si>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</si>
  <si>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</si>
  <si>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</si>
  <si>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</si>
  <si>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</si>
  <si>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</si>
  <si>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</si>
  <si>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</si>
  <si>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</si>
  <si>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</si>
  <si>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</si>
  <si>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</si>
  <si>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</si>
  <si>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</si>
  <si>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</si>
  <si>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</si>
  <si>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</si>
  <si>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</si>
  <si>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</si>
  <si>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</si>
  <si>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</si>
  <si>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</si>
  <si>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</si>
  <si>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</si>
  <si>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</si>
  <si>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</si>
  <si>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</si>
  <si>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</si>
  <si>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</si>
  <si>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</si>
  <si>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</si>
  <si>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</si>
  <si>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</si>
  <si>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</si>
  <si>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</si>
  <si>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</si>
  <si>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</si>
  <si>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</si>
  <si>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</si>
  <si>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</si>
  <si>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</si>
  <si>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</si>
  <si>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</si>
  <si>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</si>
  <si>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</si>
  <si>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</si>
  <si>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</si>
  <si>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</si>
  <si>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</si>
  <si>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</si>
  <si>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</si>
  <si>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</si>
  <si>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</si>
  <si>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</si>
  <si>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</si>
  <si>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</si>
  <si>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</si>
  <si>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</si>
  <si>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</si>
  <si>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</si>
  <si>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</si>
  <si>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</si>
  <si>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</si>
  <si>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</si>
  <si>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</si>
  <si>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</si>
  <si>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</si>
  <si>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</si>
  <si>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</si>
  <si>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</si>
  <si>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</si>
  <si>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</si>
  <si>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0.92</t>
  </si>
  <si>
    <t>▲ 2.90</t>
  </si>
  <si>
    <t>▲ 3.81</t>
  </si>
  <si>
    <t>▲ 11.71</t>
  </si>
  <si>
    <t>水道事業会計</t>
  </si>
  <si>
    <t>一般会計</t>
  </si>
  <si>
    <t>国民健康保険病院事業会計</t>
  </si>
  <si>
    <t>▲ 2.34</t>
  </si>
  <si>
    <t>国民健康保険特別会計</t>
  </si>
  <si>
    <t>介護保険事業特別会計</t>
  </si>
  <si>
    <t>公共下水道特別会計</t>
  </si>
  <si>
    <t>簡易水道特別会計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</si>
  <si>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</si>
  <si>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</si>
  <si>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</si>
  <si>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</si>
  <si>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</si>
  <si>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</si>
  <si>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</si>
  <si>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</si>
  <si>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</si>
  <si>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</si>
  <si>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</si>
  <si>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t>
    <phoneticPr fontId="2"/>
  </si>
  <si>
    <t>-</t>
    <phoneticPr fontId="2"/>
  </si>
  <si>
    <t>-</t>
    <phoneticPr fontId="2"/>
  </si>
  <si>
    <t>-</t>
    <phoneticPr fontId="2"/>
  </si>
  <si>
    <t>-</t>
    <phoneticPr fontId="2"/>
  </si>
  <si>
    <t>-</t>
    <phoneticPr fontId="2"/>
  </si>
  <si>
    <t>本別システム総合研究所</t>
    <rPh sb="0" eb="2">
      <t>ホンベツ</t>
    </rPh>
    <rPh sb="6" eb="8">
      <t>ソウゴウ</t>
    </rPh>
    <rPh sb="8" eb="11">
      <t>ケンキュウショ</t>
    </rPh>
    <phoneticPr fontId="2"/>
  </si>
  <si>
    <t>本別町土地開発公社</t>
    <rPh sb="0" eb="2">
      <t>ホンベツ</t>
    </rPh>
    <rPh sb="2" eb="3">
      <t>チョウ</t>
    </rPh>
    <rPh sb="3" eb="5">
      <t>トチ</t>
    </rPh>
    <rPh sb="5" eb="7">
      <t>カイハツ</t>
    </rPh>
    <rPh sb="7" eb="9">
      <t>コウシャ</t>
    </rPh>
    <phoneticPr fontId="2"/>
  </si>
  <si>
    <t>-</t>
    <phoneticPr fontId="2"/>
  </si>
  <si>
    <t>-</t>
    <phoneticPr fontId="2"/>
  </si>
  <si>
    <t>-</t>
    <phoneticPr fontId="2"/>
  </si>
  <si>
    <t>ふるさと銀河線跡地活用等振興基金</t>
    <rPh sb="4" eb="7">
      <t>ギンガセン</t>
    </rPh>
    <rPh sb="7" eb="9">
      <t>アトチ</t>
    </rPh>
    <rPh sb="9" eb="11">
      <t>カツヨウ</t>
    </rPh>
    <rPh sb="11" eb="12">
      <t>トウ</t>
    </rPh>
    <rPh sb="12" eb="14">
      <t>シンコウ</t>
    </rPh>
    <rPh sb="14" eb="16">
      <t>キキン</t>
    </rPh>
    <phoneticPr fontId="2"/>
  </si>
  <si>
    <t>個性あるふるさとづくり基金</t>
    <rPh sb="0" eb="2">
      <t>コセイ</t>
    </rPh>
    <rPh sb="11" eb="13">
      <t>キキン</t>
    </rPh>
    <phoneticPr fontId="2"/>
  </si>
  <si>
    <t>地域福祉基金</t>
    <rPh sb="0" eb="2">
      <t>チイキ</t>
    </rPh>
    <rPh sb="2" eb="4">
      <t>フクシ</t>
    </rPh>
    <rPh sb="4" eb="6">
      <t>キキン</t>
    </rPh>
    <phoneticPr fontId="2"/>
  </si>
  <si>
    <t>農業振興基金</t>
    <phoneticPr fontId="5"/>
  </si>
  <si>
    <t>職員退職手当基金</t>
    <rPh sb="0" eb="2">
      <t>ショクイン</t>
    </rPh>
    <rPh sb="2" eb="4">
      <t>タイショク</t>
    </rPh>
    <rPh sb="4" eb="6">
      <t>テアテ</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</si>
  <si>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</si>
  <si>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</si>
  <si>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</si>
  <si>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今後は施設の老朽化が進み、改修等の費用負担の増加が見込まれることから、公共施設等総合管理計画に基づき、中・長期的に施設の維持管理を実施する。</t>
    <rPh sb="0" eb="2">
      <t>コンゴ</t>
    </rPh>
    <rPh sb="3" eb="5">
      <t>シセツ</t>
    </rPh>
    <rPh sb="6" eb="8">
      <t>ロウキュウ</t>
    </rPh>
    <rPh sb="8" eb="9">
      <t>カ</t>
    </rPh>
    <rPh sb="10" eb="11">
      <t>スス</t>
    </rPh>
    <rPh sb="13" eb="15">
      <t>カイシュウ</t>
    </rPh>
    <rPh sb="15" eb="16">
      <t>ナド</t>
    </rPh>
    <rPh sb="17" eb="19">
      <t>ヒヨウ</t>
    </rPh>
    <rPh sb="19" eb="21">
      <t>フタン</t>
    </rPh>
    <rPh sb="22" eb="24">
      <t>ゾウカ</t>
    </rPh>
    <rPh sb="25" eb="27">
      <t>ミコ</t>
    </rPh>
    <rPh sb="35" eb="37">
      <t>コウキョウ</t>
    </rPh>
    <rPh sb="37" eb="39">
      <t>シセツ</t>
    </rPh>
    <rPh sb="39" eb="40">
      <t>トウ</t>
    </rPh>
    <rPh sb="40" eb="42">
      <t>ソウゴウ</t>
    </rPh>
    <rPh sb="42" eb="44">
      <t>カンリ</t>
    </rPh>
    <rPh sb="44" eb="46">
      <t>ケイカク</t>
    </rPh>
    <rPh sb="47" eb="48">
      <t>モト</t>
    </rPh>
    <rPh sb="51" eb="52">
      <t>チュウ</t>
    </rPh>
    <rPh sb="53" eb="55">
      <t>チョウキ</t>
    </rPh>
    <rPh sb="55" eb="56">
      <t>テキ</t>
    </rPh>
    <rPh sb="57" eb="59">
      <t>シセツ</t>
    </rPh>
    <rPh sb="60" eb="62">
      <t>イジ</t>
    </rPh>
    <rPh sb="62" eb="64">
      <t>カンリ</t>
    </rPh>
    <rPh sb="65" eb="67">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</si>
  <si>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</si>
  <si>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</si>
  <si>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</si>
  <si>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</si>
  <si>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</si>
  <si>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</si>
  <si>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と比較すると1.7ポイント、当該団体値の前年度と比較すると0.9ポイント上昇している。今後も数年は元利償還金の増加により上昇が見込まれる。将来負担比率についても当該団体値の前年度と比較すると11.8ポイント上昇している。これは充当可能基金である財政調整基金の減少によるもので、今後も上昇傾向が見込まれる。可能な限り後世への負担が軽減できるよう、新規事業の実施等について事業の総点検を行い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</si>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</sst>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D89-4DC7-ABA5-CDB53E7D14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84340</c:v>
                </c:pt>
                <c:pt idx="1">
                  <c:v>150467</c:v>
                </c:pt>
                <c:pt idx="2">
                  <c:v>195821</c:v>
                </c:pt>
                <c:pt idx="3">
                  <c:v>157409</c:v>
                </c:pt>
                <c:pt idx="4">
                  <c:v>170171</c:v>
                </c:pt>
              </c:numCache>
            </c:numRef>
          </c:val>
          <c:smooth val="0"/>
          <c:extLst>
            <c:ext xmlns:c16="http://schemas.microsoft.com/office/drawing/2014/chart" uri="{C3380CC4-5D6E-409C-BE32-E72D297353CC}">
              <c16:uniqueId val="{00000001-FD89-4DC7-ABA5-CDB53E7D14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2.41</c:v>
                </c:pt>
                <c:pt idx="1">
                  <c:v>2.42</c:v>
                </c:pt>
                <c:pt idx="2">
                  <c:v>2.69</c:v>
                </c:pt>
                <c:pt idx="3">
                  <c:v>3.56</c:v>
                </c:pt>
                <c:pt idx="4">
                  <c:v>3.27</c:v>
                </c:pt>
              </c:numCache>
            </c:numRef>
          </c:val>
          <c:extLst>
            <c:ext xmlns:c16="http://schemas.microsoft.com/office/drawing/2014/chart" uri="{C3380CC4-5D6E-409C-BE32-E72D297353CC}">
              <c16:uniqueId val="{00000000-33DA-412F-9782-467B93BC23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36.76</c:v>
                </c:pt>
                <c:pt idx="1">
                  <c:v>37.409999999999997</c:v>
                </c:pt>
                <c:pt idx="2">
                  <c:v>35.4</c:v>
                </c:pt>
                <c:pt idx="3">
                  <c:v>31.9</c:v>
                </c:pt>
                <c:pt idx="4">
                  <c:v>20.309999999999999</c:v>
                </c:pt>
              </c:numCache>
            </c:numRef>
          </c:val>
          <c:extLst>
            <c:ext xmlns:c16="http://schemas.microsoft.com/office/drawing/2014/chart" uri="{C3380CC4-5D6E-409C-BE32-E72D297353CC}">
              <c16:uniqueId val="{00000001-33DA-412F-9782-467B93BC23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-0.92</c:v>
                </c:pt>
                <c:pt idx="2">
                  <c:v>-2.9</c:v>
                </c:pt>
                <c:pt idx="3">
                  <c:v>-3.81</c:v>
                </c:pt>
                <c:pt idx="4">
                  <c:v>-11.71</c:v>
                </c:pt>
              </c:numCache>
            </c:numRef>
          </c:val>
          <c:smooth val="0"/>
          <c:extLst>
            <c:ext xmlns:c16="http://schemas.microsoft.com/office/drawing/2014/chart" uri="{C3380CC4-5D6E-409C-BE32-E72D297353CC}">
              <c16:uniqueId val="{00000002-33DA-412F-9782-467B93BC23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0E0-497F-9F6E-975033DB34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0-497F-9F6E-975033DB349F}"/>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0.11</c:v>
                </c:pt>
                <c:pt idx="4">
                  <c:v>#N/A</c:v>
                </c:pt>
                <c:pt idx="5">
                  <c:v>0.09</c:v>
                </c:pt>
                <c:pt idx="6">
                  <c:v>#N/A</c:v>
                </c:pt>
                <c:pt idx="7">
                  <c:v>0.06</c:v>
                </c:pt>
                <c:pt idx="8">
                  <c:v>#N/A</c:v>
                </c:pt>
                <c:pt idx="9">
                  <c:v>0.02</c:v>
                </c:pt>
              </c:numCache>
            </c:numRef>
          </c:val>
          <c:extLst>
            <c:ext xmlns:c16="http://schemas.microsoft.com/office/drawing/2014/chart" uri="{C3380CC4-5D6E-409C-BE32-E72D297353CC}">
              <c16:uniqueId val="{00000002-F0E0-497F-9F6E-975033DB349F}"/>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3-F0E0-497F-9F6E-975033DB349F}"/>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0.08</c:v>
                </c:pt>
                <c:pt idx="6">
                  <c:v>#N/A</c:v>
                </c:pt>
                <c:pt idx="7">
                  <c:v>0.09</c:v>
                </c:pt>
                <c:pt idx="8">
                  <c:v>#N/A</c:v>
                </c:pt>
                <c:pt idx="9">
                  <c:v>0.1</c:v>
                </c:pt>
              </c:numCache>
            </c:numRef>
          </c:val>
          <c:extLst>
            <c:ext xmlns:c16="http://schemas.microsoft.com/office/drawing/2014/chart" uri="{C3380CC4-5D6E-409C-BE32-E72D297353CC}">
              <c16:uniqueId val="{00000004-F0E0-497F-9F6E-975033DB349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0.95</c:v>
                </c:pt>
                <c:pt idx="4">
                  <c:v>#N/A</c:v>
                </c:pt>
                <c:pt idx="5">
                  <c:v>0.79</c:v>
                </c:pt>
                <c:pt idx="6">
                  <c:v>#N/A</c:v>
                </c:pt>
                <c:pt idx="7">
                  <c:v>0.97</c:v>
                </c:pt>
                <c:pt idx="8">
                  <c:v>#N/A</c:v>
                </c:pt>
                <c:pt idx="9">
                  <c:v>0.3</c:v>
                </c:pt>
              </c:numCache>
            </c:numRef>
          </c:val>
          <c:extLst>
            <c:ext xmlns:c16="http://schemas.microsoft.com/office/drawing/2014/chart" uri="{C3380CC4-5D6E-409C-BE32-E72D297353CC}">
              <c16:uniqueId val="{00000005-F0E0-497F-9F6E-975033DB349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c:v>
                </c:pt>
                <c:pt idx="2">
                  <c:v>#N/A</c:v>
                </c:pt>
                <c:pt idx="3">
                  <c:v>1.32</c:v>
                </c:pt>
                <c:pt idx="4">
                  <c:v>#N/A</c:v>
                </c:pt>
                <c:pt idx="5">
                  <c:v>1.46</c:v>
                </c:pt>
                <c:pt idx="6">
                  <c:v>#N/A</c:v>
                </c:pt>
                <c:pt idx="7">
                  <c:v>0.88</c:v>
                </c:pt>
                <c:pt idx="8">
                  <c:v>#N/A</c:v>
                </c:pt>
                <c:pt idx="9">
                  <c:v>0.49</c:v>
                </c:pt>
              </c:numCache>
            </c:numRef>
          </c:val>
          <c:extLst>
            <c:ext xmlns:c16="http://schemas.microsoft.com/office/drawing/2014/chart" uri="{C3380CC4-5D6E-409C-BE32-E72D297353CC}">
              <c16:uniqueId val="{00000006-F0E0-497F-9F6E-975033DB349F}"/>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2.78</c:v>
                </c:pt>
                <c:pt idx="2">
                  <c:v>#N/A</c:v>
                </c:pt>
                <c:pt idx="3">
                  <c:v>2.5</c:v>
                </c:pt>
                <c:pt idx="4">
                  <c:v>#N/A</c:v>
                </c:pt>
                <c:pt idx="5">
                  <c:v>7.0000000000000007E-2</c:v>
                </c:pt>
                <c:pt idx="6">
                  <c:v>2.34</c:v>
                </c:pt>
                <c:pt idx="7">
                  <c:v>#N/A</c:v>
                </c:pt>
                <c:pt idx="8">
                  <c:v>#N/A</c:v>
                </c:pt>
                <c:pt idx="9">
                  <c:v>1.35</c:v>
                </c:pt>
              </c:numCache>
            </c:numRef>
          </c:val>
          <c:extLst>
            <c:ext xmlns:c16="http://schemas.microsoft.com/office/drawing/2014/chart" uri="{C3380CC4-5D6E-409C-BE32-E72D297353CC}">
              <c16:uniqueId val="{00000007-F0E0-497F-9F6E-975033DB34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2.41</c:v>
                </c:pt>
                <c:pt idx="2">
                  <c:v>#N/A</c:v>
                </c:pt>
                <c:pt idx="3">
                  <c:v>2.42</c:v>
                </c:pt>
                <c:pt idx="4">
                  <c:v>#N/A</c:v>
                </c:pt>
                <c:pt idx="5">
                  <c:v>2.69</c:v>
                </c:pt>
                <c:pt idx="6">
                  <c:v>#N/A</c:v>
                </c:pt>
                <c:pt idx="7">
                  <c:v>3.55</c:v>
                </c:pt>
                <c:pt idx="8">
                  <c:v>#N/A</c:v>
                </c:pt>
                <c:pt idx="9">
                  <c:v>3.27</c:v>
                </c:pt>
              </c:numCache>
            </c:numRef>
          </c:val>
          <c:extLst>
            <c:ext xmlns:c16="http://schemas.microsoft.com/office/drawing/2014/chart" uri="{C3380CC4-5D6E-409C-BE32-E72D297353CC}">
              <c16:uniqueId val="{00000008-F0E0-497F-9F6E-975033DB34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c:v>
                </c:pt>
                <c:pt idx="2">
                  <c:v>#N/A</c:v>
                </c:pt>
                <c:pt idx="3">
                  <c:v>3.4</c:v>
                </c:pt>
                <c:pt idx="4">
                  <c:v>#N/A</c:v>
                </c:pt>
                <c:pt idx="5">
                  <c:v>3.55</c:v>
                </c:pt>
                <c:pt idx="6">
                  <c:v>#N/A</c:v>
                </c:pt>
                <c:pt idx="7">
                  <c:v>3.93</c:v>
                </c:pt>
                <c:pt idx="8">
                  <c:v>#N/A</c:v>
                </c:pt>
                <c:pt idx="9">
                  <c:v>4</c:v>
                </c:pt>
              </c:numCache>
            </c:numRef>
          </c:val>
          <c:extLst>
            <c:ext xmlns:c16="http://schemas.microsoft.com/office/drawing/2014/chart" uri="{C3380CC4-5D6E-409C-BE32-E72D297353CC}">
              <c16:uniqueId val="{00000009-F0E0-497F-9F6E-975033DB34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798</c:v>
                </c:pt>
                <c:pt idx="5">
                  <c:v>748</c:v>
                </c:pt>
                <c:pt idx="8">
                  <c:v>731</c:v>
                </c:pt>
                <c:pt idx="11">
                  <c:v>677</c:v>
                </c:pt>
                <c:pt idx="14">
                  <c:v>671</c:v>
                </c:pt>
              </c:numCache>
            </c:numRef>
          </c:val>
          <c:extLst>
            <c:ext xmlns:c16="http://schemas.microsoft.com/office/drawing/2014/chart" uri="{C3380CC4-5D6E-409C-BE32-E72D297353CC}">
              <c16:uniqueId val="{00000000-A561-464A-9629-C95D9DBD2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61-464A-9629-C95D9DBD2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23</c:v>
                </c:pt>
                <c:pt idx="6">
                  <c:v>54</c:v>
                </c:pt>
                <c:pt idx="9">
                  <c:v>59</c:v>
                </c:pt>
                <c:pt idx="12">
                  <c:v>58</c:v>
                </c:pt>
              </c:numCache>
            </c:numRef>
          </c:val>
          <c:extLst>
            <c:ext xmlns:c16="http://schemas.microsoft.com/office/drawing/2014/chart" uri="{C3380CC4-5D6E-409C-BE32-E72D297353CC}">
              <c16:uniqueId val="{00000002-A561-464A-9629-C95D9DBD2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64</c:v>
                </c:pt>
                <c:pt idx="6">
                  <c:v>23</c:v>
                </c:pt>
                <c:pt idx="9">
                  <c:v>0</c:v>
                </c:pt>
                <c:pt idx="12">
                  <c:v>2</c:v>
                </c:pt>
              </c:numCache>
            </c:numRef>
          </c:val>
          <c:extLst>
            <c:ext xmlns:c16="http://schemas.microsoft.com/office/drawing/2014/chart" uri="{C3380CC4-5D6E-409C-BE32-E72D297353CC}">
              <c16:uniqueId val="{00000003-A561-464A-9629-C95D9DBD2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320</c:v>
                </c:pt>
                <c:pt idx="3">
                  <c:v>326</c:v>
                </c:pt>
                <c:pt idx="6">
                  <c:v>328</c:v>
                </c:pt>
                <c:pt idx="9">
                  <c:v>311</c:v>
                </c:pt>
                <c:pt idx="12">
                  <c:v>317</c:v>
                </c:pt>
              </c:numCache>
            </c:numRef>
          </c:val>
          <c:extLst>
            <c:ext xmlns:c16="http://schemas.microsoft.com/office/drawing/2014/chart" uri="{C3380CC4-5D6E-409C-BE32-E72D297353CC}">
              <c16:uniqueId val="{00000004-A561-464A-9629-C95D9DBD2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1-464A-9629-C95D9DBD2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61-464A-9629-C95D9DBD2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688</c:v>
                </c:pt>
                <c:pt idx="3">
                  <c:v>607</c:v>
                </c:pt>
                <c:pt idx="6">
                  <c:v>665</c:v>
                </c:pt>
                <c:pt idx="9">
                  <c:v>654</c:v>
                </c:pt>
                <c:pt idx="12">
                  <c:v>645</c:v>
                </c:pt>
              </c:numCache>
            </c:numRef>
          </c:val>
          <c:extLst>
            <c:ext xmlns:c16="http://schemas.microsoft.com/office/drawing/2014/chart" uri="{C3380CC4-5D6E-409C-BE32-E72D297353CC}">
              <c16:uniqueId val="{00000007-A561-464A-9629-C95D9DBD29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299</c:v>
                </c:pt>
                <c:pt idx="2">
                  <c:v>#N/A</c:v>
                </c:pt>
                <c:pt idx="3">
                  <c:v>#N/A</c:v>
                </c:pt>
                <c:pt idx="4">
                  <c:v>272</c:v>
                </c:pt>
                <c:pt idx="5">
                  <c:v>#N/A</c:v>
                </c:pt>
                <c:pt idx="6">
                  <c:v>#N/A</c:v>
                </c:pt>
                <c:pt idx="7">
                  <c:v>339</c:v>
                </c:pt>
                <c:pt idx="8">
                  <c:v>#N/A</c:v>
                </c:pt>
                <c:pt idx="9">
                  <c:v>#N/A</c:v>
                </c:pt>
                <c:pt idx="10">
                  <c:v>347</c:v>
                </c:pt>
                <c:pt idx="11">
                  <c:v>#N/A</c:v>
                </c:pt>
                <c:pt idx="12">
                  <c:v>#N/A</c:v>
                </c:pt>
                <c:pt idx="13">
                  <c:v>351</c:v>
                </c:pt>
                <c:pt idx="14">
                  <c:v>#N/A</c:v>
                </c:pt>
              </c:numCache>
            </c:numRef>
          </c:val>
          <c:smooth val="0"/>
          <c:extLst>
            <c:ext xmlns:c16="http://schemas.microsoft.com/office/drawing/2014/chart" uri="{C3380CC4-5D6E-409C-BE32-E72D297353CC}">
              <c16:uniqueId val="{00000008-A561-464A-9629-C95D9DBD29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6726</c:v>
                </c:pt>
                <c:pt idx="5">
                  <c:v>6662</c:v>
                </c:pt>
                <c:pt idx="8">
                  <c:v>6758</c:v>
                </c:pt>
                <c:pt idx="11">
                  <c:v>6616</c:v>
                </c:pt>
                <c:pt idx="14">
                  <c:v>6615</c:v>
                </c:pt>
              </c:numCache>
            </c:numRef>
          </c:val>
          <c:extLst>
            <c:ext xmlns:c16="http://schemas.microsoft.com/office/drawing/2014/chart" uri="{C3380CC4-5D6E-409C-BE32-E72D297353CC}">
              <c16:uniqueId val="{00000000-23FF-43C3-A3F9-6706736836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697</c:v>
                </c:pt>
                <c:pt idx="5">
                  <c:v>723</c:v>
                </c:pt>
                <c:pt idx="8">
                  <c:v>670</c:v>
                </c:pt>
                <c:pt idx="11">
                  <c:v>642</c:v>
                </c:pt>
                <c:pt idx="14">
                  <c:v>588</c:v>
                </c:pt>
              </c:numCache>
            </c:numRef>
          </c:val>
          <c:extLst>
            <c:ext xmlns:c16="http://schemas.microsoft.com/office/drawing/2014/chart" uri="{C3380CC4-5D6E-409C-BE32-E72D297353CC}">
              <c16:uniqueId val="{00000001-23FF-43C3-A3F9-6706736836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3667</c:v>
                </c:pt>
                <c:pt idx="5">
                  <c:v>3672</c:v>
                </c:pt>
                <c:pt idx="8">
                  <c:v>3581</c:v>
                </c:pt>
                <c:pt idx="11">
                  <c:v>3429</c:v>
                </c:pt>
                <c:pt idx="14">
                  <c:v>2993</c:v>
                </c:pt>
              </c:numCache>
            </c:numRef>
          </c:val>
          <c:extLst>
            <c:ext xmlns:c16="http://schemas.microsoft.com/office/drawing/2014/chart" uri="{C3380CC4-5D6E-409C-BE32-E72D297353CC}">
              <c16:uniqueId val="{00000002-23FF-43C3-A3F9-6706736836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FF-43C3-A3F9-6706736836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FF-43C3-A3F9-6706736836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FF-43C3-A3F9-6706736836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805</c:v>
                </c:pt>
                <c:pt idx="3">
                  <c:v>741</c:v>
                </c:pt>
                <c:pt idx="6">
                  <c:v>696</c:v>
                </c:pt>
                <c:pt idx="9">
                  <c:v>666</c:v>
                </c:pt>
                <c:pt idx="12">
                  <c:v>596</c:v>
                </c:pt>
              </c:numCache>
            </c:numRef>
          </c:val>
          <c:extLst>
            <c:ext xmlns:c16="http://schemas.microsoft.com/office/drawing/2014/chart" uri="{C3380CC4-5D6E-409C-BE32-E72D297353CC}">
              <c16:uniqueId val="{00000006-23FF-43C3-A3F9-6706736836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23</c:v>
                </c:pt>
                <c:pt idx="6">
                  <c:v>0</c:v>
                </c:pt>
                <c:pt idx="9">
                  <c:v>39</c:v>
                </c:pt>
                <c:pt idx="12">
                  <c:v>57</c:v>
                </c:pt>
              </c:numCache>
            </c:numRef>
          </c:val>
          <c:extLst>
            <c:ext xmlns:c16="http://schemas.microsoft.com/office/drawing/2014/chart" uri="{C3380CC4-5D6E-409C-BE32-E72D297353CC}">
              <c16:uniqueId val="{00000007-23FF-43C3-A3F9-6706736836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3881</c:v>
                </c:pt>
                <c:pt idx="3">
                  <c:v>3755</c:v>
                </c:pt>
                <c:pt idx="6">
                  <c:v>3598</c:v>
                </c:pt>
                <c:pt idx="9">
                  <c:v>3393</c:v>
                </c:pt>
                <c:pt idx="12">
                  <c:v>3194</c:v>
                </c:pt>
              </c:numCache>
            </c:numRef>
          </c:val>
          <c:extLst>
            <c:ext xmlns:c16="http://schemas.microsoft.com/office/drawing/2014/chart" uri="{C3380CC4-5D6E-409C-BE32-E72D297353CC}">
              <c16:uniqueId val="{00000008-23FF-43C3-A3F9-6706736836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639</c:v>
                </c:pt>
                <c:pt idx="3">
                  <c:v>621</c:v>
                </c:pt>
                <c:pt idx="6">
                  <c:v>617</c:v>
                </c:pt>
                <c:pt idx="9">
                  <c:v>557</c:v>
                </c:pt>
                <c:pt idx="12">
                  <c:v>565</c:v>
                </c:pt>
              </c:numCache>
            </c:numRef>
          </c:val>
          <c:extLst>
            <c:ext xmlns:c16="http://schemas.microsoft.com/office/drawing/2014/chart" uri="{C3380CC4-5D6E-409C-BE32-E72D297353CC}">
              <c16:uniqueId val="{00000009-23FF-43C3-A3F9-6706736836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6421</c:v>
                </c:pt>
                <c:pt idx="3">
                  <c:v>6621</c:v>
                </c:pt>
                <c:pt idx="6">
                  <c:v>6945</c:v>
                </c:pt>
                <c:pt idx="9">
                  <c:v>7033</c:v>
                </c:pt>
                <c:pt idx="12">
                  <c:v>7190</c:v>
                </c:pt>
              </c:numCache>
            </c:numRef>
          </c:val>
          <c:extLst>
            <c:ext xmlns:c16="http://schemas.microsoft.com/office/drawing/2014/chart" uri="{C3380CC4-5D6E-409C-BE32-E72D297353CC}">
              <c16:uniqueId val="{0000000A-23FF-43C3-A3F9-6706736836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743</c:v>
                </c:pt>
                <c:pt idx="2">
                  <c:v>#N/A</c:v>
                </c:pt>
                <c:pt idx="3">
                  <c:v>#N/A</c:v>
                </c:pt>
                <c:pt idx="4">
                  <c:v>702</c:v>
                </c:pt>
                <c:pt idx="5">
                  <c:v>#N/A</c:v>
                </c:pt>
                <c:pt idx="6">
                  <c:v>#N/A</c:v>
                </c:pt>
                <c:pt idx="7">
                  <c:v>848</c:v>
                </c:pt>
                <c:pt idx="8">
                  <c:v>#N/A</c:v>
                </c:pt>
                <c:pt idx="9">
                  <c:v>#N/A</c:v>
                </c:pt>
                <c:pt idx="10">
                  <c:v>1001</c:v>
                </c:pt>
                <c:pt idx="11">
                  <c:v>#N/A</c:v>
                </c:pt>
                <c:pt idx="12">
                  <c:v>#N/A</c:v>
                </c:pt>
                <c:pt idx="13">
                  <c:v>1405</c:v>
                </c:pt>
                <c:pt idx="14">
                  <c:v>#N/A</c:v>
                </c:pt>
              </c:numCache>
            </c:numRef>
          </c:val>
          <c:smooth val="0"/>
          <c:extLst>
            <c:ext xmlns:c16="http://schemas.microsoft.com/office/drawing/2014/chart" uri="{C3380CC4-5D6E-409C-BE32-E72D297353CC}">
              <c16:uniqueId val="{0000000B-23FF-43C3-A3F9-6706736836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1436</c:v>
                </c:pt>
                <c:pt idx="1">
                  <c:v>1255</c:v>
                </c:pt>
                <c:pt idx="2">
                  <c:v>803</c:v>
                </c:pt>
              </c:numCache>
            </c:numRef>
          </c:val>
          <c:extLst>
            <c:ext xmlns:c16="http://schemas.microsoft.com/office/drawing/2014/chart" uri="{C3380CC4-5D6E-409C-BE32-E72D297353CC}">
              <c16:uniqueId val="{00000000-DA75-40C8-940F-DC4DB040B3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585</c:v>
                </c:pt>
                <c:pt idx="1">
                  <c:v>539</c:v>
                </c:pt>
                <c:pt idx="2">
                  <c:v>492</c:v>
                </c:pt>
              </c:numCache>
            </c:numRef>
          </c:val>
          <c:extLst>
            <c:ext xmlns:c16="http://schemas.microsoft.com/office/drawing/2014/chart" uri="{C3380CC4-5D6E-409C-BE32-E72D297353CC}">
              <c16:uniqueId val="{00000001-DA75-40C8-940F-DC4DB040B3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1424</c:v>
                </c:pt>
                <c:pt idx="1">
                  <c:v>1426</c:v>
                </c:pt>
                <c:pt idx="2">
                  <c:v>1442</c:v>
                </c:pt>
              </c:numCache>
            </c:numRef>
          </c:val>
          <c:extLst>
            <c:ext xmlns:c16="http://schemas.microsoft.com/office/drawing/2014/chart" uri="{C3380CC4-5D6E-409C-BE32-E72D297353CC}">
              <c16:uniqueId val="{00000002-DA75-40C8-940F-DC4DB040B3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{87EC8328-9DC1-4D87-B4AC-C17E22BB842F}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42F-407B-B2DF-77FBA9354A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{14B9F957-F5D6-4830-B728-023E57022A6B}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2F-407B-B2DF-77FBA9354A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{E7CC84C1-5C80-42C3-9BB4-E22C9C46C07B}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2F-407B-B2DF-77FBA9354A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{889B0FF5-E618-402D-8367-B01830527B84}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2F-407B-B2DF-77FBA9354A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{C3B5B798-7A7F-4EE9-99F3-3AF1A582373A}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2F-407B-B2DF-77FBA9354A4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{08207FD7-4C88-4D76-8DA2-482F467D056B}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42F-407B-B2DF-77FBA9354A4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{2F15013B-CE43-4DCB-A0A4-4CE593B3C378}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42F-407B-B2DF-77FBA9354A4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{0E430995-D179-44B8-AF37-9C4B49746630}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42F-407B-B2DF-77FBA9354A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{3BF04812-4AF2-46F5-94A5-CD4B5C594B73}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42F-407B-B2DF-77FBA9354A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55.1</c:v>
                </c:pt>
                <c:pt idx="16">
                  <c:v>55.8</c:v>
                </c:pt>
                <c:pt idx="24">
                  <c:v>57.8</c:v>
                </c:pt>
              </c:numCache>
            </c:numRef>
          </c:xVal>
          <c:yVal>
            <c:numRef>
              <c:f>公会計指標分析・財政指標組合せ分析表!$BP$51:$DC$51</c:f>
              <c:numCache>
                <c:formatCode>#,##0.0;"▲ "#,##0.0</c:formatCode>
                <c:ptCount val="40"/>
                <c:pt idx="8">
                  <c:v>20.100000000000001</c:v>
                </c:pt>
                <c:pt idx="16">
                  <c:v>25</c:v>
                </c:pt>
                <c:pt idx="24">
                  <c:v>30.1</c:v>
                </c:pt>
              </c:numCache>
            </c:numRef>
          </c:yVal>
          <c:smooth val="0"/>
          <c:extLst>
            <c:ext xmlns:c16="http://schemas.microsoft.com/office/drawing/2014/chart" uri="{C3380CC4-5D6E-409C-BE32-E72D297353CC}">
              <c16:uniqueId val="{00000009-C42F-407B-B2DF-77FBA9354A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{239664A9-9FBB-4270-B19A-22AAC0BD6610}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42F-407B-B2DF-77FBA9354A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{5DCFE64B-977D-4412-8DEE-80197078E4A8}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2F-407B-B2DF-77FBA9354A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{860E5F41-F990-40B1-A245-B473FD2F264A}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2F-407B-B2DF-77FBA9354A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{F0ED6DDB-EB2D-4757-AB74-D3FE7D017979}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2F-407B-B2DF-77FBA9354A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{22D8F4B9-0491-48B1-8CFA-049AFACC86A8}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2F-407B-B2DF-77FBA9354A4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{049FC781-F3EA-4E82-8079-B29F6EC175C3}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42F-407B-B2DF-77FBA9354A4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{EB1D559D-1F61-4F96-AED2-60820027C33F}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42F-407B-B2DF-77FBA9354A4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{594519F8-0070-4945-8A69-1753B95E3AE3}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42F-407B-B2DF-77FBA9354A4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{FC4A999A-74D9-41D4-BEC7-10B560C17C79}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42F-407B-B2DF-77FBA9354A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C42F-407B-B2DF-77FBA9354A44}"/>
            </c:ext>
          </c:extLst>
        </c:ser>
        <c:dLbls>
          <c:showLegendKey val="0"/>
          <c:showVal val="1"/>
          <c:showCatName val="0"/>
          <c:showSerName val="0"/>
          <c:showPercent val="0"/>
          <c:showBubbleSize val="0"/>
        </c:dLbls>
        <c:axId val="46179840"/>
        <c:axId val="46181760"/>
      </c:scatterChart>
      <c:valAx>
        <c:axId val="46179840"/>
        <c:scaling>
          <c:orientation val="minMax"/>
          <c:max val="60.7"/>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{1177A865-4D03-4422-8699-FD9D17F0844C}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07C-48A2-903C-B271122A95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{F7F815CB-F450-4794-A3C7-D432C1673323}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C-48A2-903C-B271122A95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{C6C6378C-DB6C-49E7-BBD3-696C54B3F133}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C-48A2-903C-B271122A95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{B8A3BE54-462A-43E8-BEFC-583D829A54F2}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C-48A2-903C-B271122A95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{5E064BA7-7182-4871-8D69-B83AD653F09A}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C-48A2-903C-B271122A957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{79C0BDF7-8C1F-4FD6-A850-FADC2BC745E5}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07C-48A2-903C-B271122A957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{FAE80E79-7FCE-4FDD-AB30-9021169601D5}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07C-48A2-903C-B271122A957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{1BE420EE-1225-47CE-9455-0A8DF8B9860A}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07C-48A2-903C-B271122A957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{853EB024-AF4D-4B5D-A87E-B18726C1265E}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07C-48A2-903C-B271122A95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8.6999999999999993</c:v>
                </c:pt>
                <c:pt idx="16">
                  <c:v>8.6999999999999993</c:v>
                </c:pt>
                <c:pt idx="24">
                  <c:v>9.4</c:v>
                </c:pt>
                <c:pt idx="32">
                  <c:v>10.3</c:v>
                </c:pt>
              </c:numCache>
            </c:numRef>
          </c:xVal>
          <c:yVal>
            <c:numRef>
              <c:f>公会計指標分析・財政指標組合せ分析表!$BP$73:$DC$73</c:f>
              <c:numCache>
                <c:formatCode>#,##0.0;"▲ "#,##0.0</c:formatCode>
                <c:ptCount val="40"/>
                <c:pt idx="0">
                  <c:v>20.6</c:v>
                </c:pt>
                <c:pt idx="8">
                  <c:v>20.100000000000001</c:v>
                </c:pt>
                <c:pt idx="16">
                  <c:v>25</c:v>
                </c:pt>
                <c:pt idx="24">
                  <c:v>30.1</c:v>
                </c:pt>
                <c:pt idx="32">
                  <c:v>41.9</c:v>
                </c:pt>
              </c:numCache>
            </c:numRef>
          </c:yVal>
          <c:smooth val="0"/>
          <c:extLst>
            <c:ext xmlns:c16="http://schemas.microsoft.com/office/drawing/2014/chart" uri="{C3380CC4-5D6E-409C-BE32-E72D297353CC}">
              <c16:uniqueId val="{00000009-907C-48A2-903C-B271122A95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4228977706099119E-2"/>
                  <c:y val="-9.789287947793942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{87D1FFB6-C0C8-4AC4-8DA3-86FD5F49418B}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07C-48A2-903C-B271122A95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{543D3443-BE5B-4CD3-BE68-E7EA183D881B}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C-48A2-903C-B271122A95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{2FCC4CF6-654A-4DB1-80CD-9A4C4D847D43}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C-48A2-903C-B271122A95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{46A70ED5-B154-443D-A304-C93A2D0EF29C}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C-48A2-903C-B271122A95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{5A944AA5-D87F-4578-A9C6-17D1468D955D}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C-48A2-903C-B271122A957C}"/>
                </c:ext>
              </c:extLst>
            </c:dLbl>
            <c:dLbl>
              <c:idx val="8"/>
              <c:layout>
                <c:manualLayout>
                  <c:x val="-3.2629297273454087E-2"/>
                  <c:y val="-8.13373728600519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{8759968A-C85F-4E13-9B6F-ECEA75BD1279}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07C-48A2-903C-B271122A957C}"/>
                </c:ext>
              </c:extLst>
            </c:dLbl>
            <c:dLbl>
              <c:idx val="16"/>
              <c:layout>
                <c:manualLayout>
                  <c:x val="-3.169799161911063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{5B36416F-F522-4D56-A0D3-AF5014387540}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07C-48A2-903C-B271122A957C}"/>
                </c:ext>
              </c:extLst>
            </c:dLbl>
            <c:dLbl>
              <c:idx val="24"/>
              <c:layout>
                <c:manualLayout>
                  <c:x val="-1.8235628084249993E-2"/>
                  <c:y val="-6.35990854211946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{15C5CAB7-4E8E-4C7B-8565-A87DCF9E7B84}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07C-48A2-903C-B271122A957C}"/>
                </c:ext>
              </c:extLst>
            </c:dLbl>
            <c:dLbl>
              <c:idx val="32"/>
              <c:layout>
                <c:manualLayout>
                  <c:x val="-3.1570342725075584E-2"/>
                  <c:y val="-2.57576338766785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{60ED6E29-638E-4658-8F00-7CFF5EB6F4CC}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07C-48A2-903C-B271122A9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07C-48A2-903C-B271122A957C}"/>
            </c:ext>
          </c:extLst>
        </c:ser>
        <c:dLbls>
          <c:showLegendKey val="0"/>
          <c:showVal val="1"/>
          <c:showCatName val="0"/>
          <c:showSerName val="0"/>
          <c:showPercent val="0"/>
          <c:showBubbleSize val="0"/>
        </c:dLbls>
        <c:axId val="84219776"/>
        <c:axId val="84234240"/>
      </c:scatterChart>
      <c:valAx>
        <c:axId val="84219776"/>
        <c:scaling>
          <c:orientation val="minMax"/>
          <c:max val="10.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実質公債費比率は、平成１８年度に２０．６％に達したが、これまで事業の平準化、地方債借入の抑制に努めてきた結果、平成１９年度には１９．３％となり、</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においては前年度比較０．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ポイント増の</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％となっている。（平成１８年度との比較で</a:t>
          </a:r>
          <a:r>
            <a:rPr kumimoji="1" lang="ja-JP" altLang="en-US" sz="1100">
              <a:solidFill>
                <a:schemeClr val="dk1"/>
              </a:solidFill>
              <a:effectLst/>
              <a:latin typeface="+mn-lt"/>
              <a:ea typeface="+mn-ea"/>
              <a:cs typeface="+mn-cs"/>
            </a:rPr>
            <a:t>１０．３</a:t>
          </a:r>
          <a:r>
            <a:rPr kumimoji="1" lang="ja-JP" altLang="ja-JP" sz="1100">
              <a:solidFill>
                <a:schemeClr val="dk1"/>
              </a:solidFill>
              <a:effectLst/>
              <a:latin typeface="+mn-lt"/>
              <a:ea typeface="+mn-ea"/>
              <a:cs typeface="+mn-cs"/>
            </a:rPr>
            <a:t>ポイント減）</a:t>
          </a:r>
          <a:endParaRPr lang="ja-JP" altLang="ja-JP" sz="1400">
            <a:effectLst/>
          </a:endParaRPr>
        </a:p>
        <a:p>
          <a:r>
            <a:rPr kumimoji="1" lang="ja-JP" altLang="ja-JP" sz="1100">
              <a:solidFill>
                <a:schemeClr val="dk1"/>
              </a:solidFill>
              <a:effectLst/>
              <a:latin typeface="+mn-lt"/>
              <a:ea typeface="+mn-ea"/>
              <a:cs typeface="+mn-cs"/>
            </a:rPr>
            <a:t>　左表（分子の構造）を見ると、</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の地方債の元利償還金が平成２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百万円の減となっており、前年度との比較では</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平成２５年度以降の大型事業実施により、今後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する見込みである。</a:t>
          </a:r>
          <a:endParaRPr lang="ja-JP" altLang="ja-JP" sz="1400">
            <a:effectLst/>
          </a:endParaRPr>
        </a:p>
        <a:p>
          <a:r>
            <a:rPr kumimoji="1" lang="ja-JP" altLang="ja-JP" sz="1100">
              <a:solidFill>
                <a:schemeClr val="dk1"/>
              </a:solidFill>
              <a:effectLst/>
              <a:latin typeface="+mn-lt"/>
              <a:ea typeface="+mn-ea"/>
              <a:cs typeface="+mn-cs"/>
            </a:rPr>
            <a:t>　今後も引き続き、公債費負担の適正化に努めていく。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減債基金残高のうち、満期一括償還地方債の償還財源として積立はありません。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100">
              <a:solidFill>
                <a:schemeClr val="dk1"/>
              </a:solidFill>
              <a:effectLst/>
              <a:latin typeface="+mn-lt"/>
              <a:ea typeface="+mn-ea"/>
              <a:cs typeface="+mn-cs"/>
            </a:rPr>
            <a:t>　将来負担比率の状況は、平成１９年度に８５．３％であったものが、</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には</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左表の将来負担額（Ａ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を見ると、一般会計等に係る地方債の現在高は前年度と比較して</a:t>
          </a:r>
          <a:r>
            <a:rPr kumimoji="1" lang="ja-JP" altLang="en-US" sz="1100">
              <a:solidFill>
                <a:schemeClr val="dk1"/>
              </a:solidFill>
              <a:effectLst/>
              <a:latin typeface="+mn-lt"/>
              <a:ea typeface="+mn-ea"/>
              <a:cs typeface="+mn-cs"/>
            </a:rPr>
            <a:t>１５７</a:t>
          </a:r>
          <a:r>
            <a:rPr kumimoji="1" lang="ja-JP" altLang="ja-JP" sz="1100">
              <a:solidFill>
                <a:schemeClr val="dk1"/>
              </a:solidFill>
              <a:effectLst/>
              <a:latin typeface="+mn-lt"/>
              <a:ea typeface="+mn-ea"/>
              <a:cs typeface="+mn-cs"/>
            </a:rPr>
            <a:t>百万円の増となっているが、公営企業債等繰入見込額については前年度と比較して</a:t>
          </a:r>
          <a:r>
            <a:rPr kumimoji="1" lang="ja-JP" altLang="en-US" sz="1100">
              <a:solidFill>
                <a:schemeClr val="dk1"/>
              </a:solidFill>
              <a:effectLst/>
              <a:latin typeface="+mn-lt"/>
              <a:ea typeface="+mn-ea"/>
              <a:cs typeface="+mn-cs"/>
            </a:rPr>
            <a:t>１９９</a:t>
          </a:r>
          <a:r>
            <a:rPr kumimoji="1" lang="ja-JP" altLang="ja-JP" sz="1100">
              <a:solidFill>
                <a:schemeClr val="dk1"/>
              </a:solidFill>
              <a:effectLst/>
              <a:latin typeface="+mn-lt"/>
              <a:ea typeface="+mn-ea"/>
              <a:cs typeface="+mn-cs"/>
            </a:rPr>
            <a:t>百万円の減、さらに退職手当負担見込額も減額となっている。一方、債務負担行為に基づく支出予定額は、認定こども園の設置事業者に対する建設費補助により平成２７年度から大きく増加している。将来負担額の合計は前年度比較</a:t>
          </a:r>
          <a:r>
            <a:rPr kumimoji="1" lang="ja-JP" altLang="en-US" sz="1100">
              <a:solidFill>
                <a:schemeClr val="dk1"/>
              </a:solidFill>
              <a:effectLst/>
              <a:latin typeface="+mn-lt"/>
              <a:ea typeface="+mn-ea"/>
              <a:cs typeface="+mn-cs"/>
            </a:rPr>
            <a:t>８６</a:t>
          </a:r>
          <a:r>
            <a:rPr kumimoji="1" lang="ja-JP" altLang="ja-JP" sz="1100">
              <a:solidFill>
                <a:schemeClr val="dk1"/>
              </a:solidFill>
              <a:effectLst/>
              <a:latin typeface="+mn-lt"/>
              <a:ea typeface="+mn-ea"/>
              <a:cs typeface="+mn-cs"/>
            </a:rPr>
            <a:t>百万円の減となっている。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これに対し、充当可能財源等（Ｂ）を見ると、充当可能基金は</a:t>
          </a:r>
          <a:r>
            <a:rPr kumimoji="1" lang="ja-JP" altLang="en-US" sz="1100">
              <a:solidFill>
                <a:schemeClr val="dk1"/>
              </a:solidFill>
              <a:effectLst/>
              <a:latin typeface="+mn-lt"/>
              <a:ea typeface="+mn-ea"/>
              <a:cs typeface="+mn-cs"/>
            </a:rPr>
            <a:t>４３６</a:t>
          </a:r>
          <a:r>
            <a:rPr kumimoji="1" lang="ja-JP" altLang="ja-JP" sz="1100">
              <a:solidFill>
                <a:schemeClr val="dk1"/>
              </a:solidFill>
              <a:effectLst/>
              <a:latin typeface="+mn-lt"/>
              <a:ea typeface="+mn-ea"/>
              <a:cs typeface="+mn-cs"/>
            </a:rPr>
            <a:t>百万円、充当可能特定歳入は前年度と比較して</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百万円の減、基準財政需要額算入見込額は１百万円の減となり、あわせて前年度比較</a:t>
          </a:r>
          <a:r>
            <a:rPr kumimoji="1" lang="ja-JP" altLang="en-US" sz="1100">
              <a:solidFill>
                <a:schemeClr val="dk1"/>
              </a:solidFill>
              <a:effectLst/>
              <a:latin typeface="+mn-lt"/>
              <a:ea typeface="+mn-ea"/>
              <a:cs typeface="+mn-cs"/>
            </a:rPr>
            <a:t>４９１</a:t>
          </a:r>
          <a:r>
            <a:rPr kumimoji="1" lang="ja-JP" altLang="ja-JP" sz="1100">
              <a:solidFill>
                <a:schemeClr val="dk1"/>
              </a:solidFill>
              <a:effectLst/>
              <a:latin typeface="+mn-lt"/>
              <a:ea typeface="+mn-ea"/>
              <a:cs typeface="+mn-cs"/>
            </a:rPr>
            <a:t>百万円の減となっている。</a:t>
          </a:r>
          <a:endParaRPr lang="ja-JP" altLang="ja-JP" sz="1400">
            <a:effectLst/>
          </a:endParaRPr>
        </a:p>
        <a:p>
          <a:pPr eaLnBrk="1" fontAlgn="auto" latinLnBrk="0" hangingPunct="1">
            <a:lnSpc>
              <a:spcPts val="1500"/>
            </a:lnSpc>
          </a:pPr>
          <a:r>
            <a:rPr kumimoji="1" lang="ja-JP" altLang="ja-JP" sz="1100">
              <a:solidFill>
                <a:schemeClr val="dk1"/>
              </a:solidFill>
              <a:effectLst/>
              <a:latin typeface="+mn-lt"/>
              <a:ea typeface="+mn-ea"/>
              <a:cs typeface="+mn-cs"/>
            </a:rPr>
            <a:t>　将来負担額から充当可能財源を差し引いた将来負担比率の分子の額は増加となり、比率の悪化が認められるが、</a:t>
          </a:r>
          <a:r>
            <a:rPr kumimoji="1" lang="ja-JP" altLang="en-US" sz="1100">
              <a:solidFill>
                <a:schemeClr val="dk1"/>
              </a:solidFill>
              <a:effectLst/>
              <a:latin typeface="+mn-lt"/>
              <a:ea typeface="+mn-ea"/>
              <a:cs typeface="+mn-cs"/>
            </a:rPr>
            <a:t>令和１</a:t>
          </a:r>
          <a:r>
            <a:rPr kumimoji="1" lang="ja-JP" altLang="ja-JP" sz="1100">
              <a:solidFill>
                <a:schemeClr val="dk1"/>
              </a:solidFill>
              <a:effectLst/>
              <a:latin typeface="+mn-lt"/>
              <a:ea typeface="+mn-ea"/>
              <a:cs typeface="+mn-cs"/>
            </a:rPr>
            <a:t>２年度をもって認定こども園に対する補助が終了することから、その後は改善される見込みである。</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今後も引き続き、厳しい財政状況を踏まえながら、経常経費の削減、地方債の抑制に努めていく。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及び国保病院への負担金の増により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百万円を取崩しを行い、コスト意識の徹底により何とか取崩し額を超える積戻しを行いたかったが、結果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２４８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百万円の積戻しにとどまったこと、継続した積立による農業振興基金の２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百万円の積立、ふるさと納税である個性あるふるさとづくり基金から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百万円の積立ができたこと等により、基金全体としては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４８３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基金はこれまでの大型事業による起債償還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国保病院への負担金の増等により、右肩下がりに減少していくものと推計している。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今後は長期的な視点のもと、将来的に基金に依存しない財源基盤の確立を目指して行財政改革に推進に努める。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・ふるさと銀河線跡地活用等振興基金：鉄道跡地の活用等に要する費用に充てる。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・地域福祉基金：在宅福祉の普及及び向上、生きがいづくりの推進、地域福祉の推進を図るために民間団体が行う事業の支援を図る。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・農業振興基金：町全体の農業振興を図るとともに、農業者の育成及び経営基盤強化を促進し、その農業経営の基礎となる金融の円滑化を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・個性あるふるさとづくり基金：保育料の軽減などの財源に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百万円を取り崩している一方で、ふるさと納税の寄付額が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積立があったことによる増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・職員退職手当基金：退職手当清算納付金による減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・歳出の調整による取崩し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・国保病院負担金増による取崩し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・公債費償還財源とする減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・大幅な積立は見込めないので、計画的な事業実施による借入と償還のバランスを検証したうえでの運用を行う。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全国、北海道平均を下回っているが、施設の老朽化、現在の保有資産の年数が経過することで、上昇傾向にある。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今後の厳しい財政状況を踏まえ、公共施設等総合管理計画に基づき公共施設等の維持管理コスト、課題を含めて進行管理を進めていく。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1" name="楕円 80"/>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2" name="楕円 81"/>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77893</xdr:rowOff>
    </xdr:to>
    <xdr:cxnSp macro="">
      <xdr:nvCxnSpPr>
        <xdr:cNvPr id="83" name="直線コネクタ 82"/>
        <xdr:cNvCxnSpPr/>
      </xdr:nvCxnSpPr>
      <xdr:spPr>
        <a:xfrm>
          <a:off x="3289300" y="595693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149966</xdr:rowOff>
    </xdr:from>
    <xdr:to>
      <xdr:col>11</xdr:col>
      <xdr:colOff>187325</xdr:colOff>
      <xdr:row>30</xdr:row>
      <xdr:rowOff>80116</xdr:rowOff>
    </xdr:to>
    <xdr:sp macro="" textlink="">
      <xdr:nvSpPr>
        <xdr:cNvPr id="84" name="楕円 83"/>
        <xdr:cNvSpPr/>
      </xdr:nvSpPr>
      <xdr:spPr>
        <a:xfrm>
          <a:off x="2476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29316</xdr:rowOff>
    </xdr:from>
    <xdr:to>
      <xdr:col>15</xdr:col>
      <xdr:colOff>136525</xdr:colOff>
      <xdr:row>30</xdr:row>
      <xdr:rowOff>41910</xdr:rowOff>
    </xdr:to>
    <xdr:cxnSp macro="">
      <xdr:nvCxnSpPr>
        <xdr:cNvPr id="85" name="直線コネクタ 84"/>
        <xdr:cNvCxnSpPr/>
      </xdr:nvCxnSpPr>
      <xdr:spPr>
        <a:xfrm>
          <a:off x="2527300" y="5944341"/>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86"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87"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88"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89"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0" name="n_1mainValue有形固定資産減価償却率"/>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1" name="n_2mainValue有形固定資産減価償却率"/>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96643</xdr:rowOff>
    </xdr:from>
    <xdr:ext cx="405111" cy="259045"/>
    <xdr:sp macro="" textlink="">
      <xdr:nvSpPr>
        <xdr:cNvPr id="92" name="n_3mainValue有形固定資産減価償却率"/>
        <xdr:cNvSpPr txBox="1"/>
      </xdr:nvSpPr>
      <xdr:spPr>
        <a:xfrm>
          <a:off x="23247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全国、北海道平均を下回っているが、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。今後は厳しい財政状況の下、充当可能基金が減少傾向にあることから債務償還比率の上昇が予想される。新規事業の実施に係る総点検を行い将来負担額の抑制、財政の健全化に努めていく。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3" name="直線コネクタ 122"/>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4"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5" name="直線コネクタ 124"/>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28"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29" name="フローチャート: 判断 128"/>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0" name="フローチャート: 判断 129"/>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1" name="フローチャート: 判断 130"/>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2" name="フローチャート: 判断 131"/>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3" name="フローチャート: 判断 132"/>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69796</xdr:rowOff>
    </xdr:from>
    <xdr:to>
      <xdr:col>76</xdr:col>
      <xdr:colOff>73025</xdr:colOff>
      <xdr:row>31</xdr:row>
      <xdr:rowOff>171396</xdr:rowOff>
    </xdr:to>
    <xdr:sp macro="" textlink="">
      <xdr:nvSpPr>
        <xdr:cNvPr id="139" name="楕円 138"/>
        <xdr:cNvSpPr/>
      </xdr:nvSpPr>
      <xdr:spPr>
        <a:xfrm>
          <a:off x="14744700" y="61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48223</xdr:rowOff>
    </xdr:from>
    <xdr:ext cx="469744" cy="259045"/>
    <xdr:sp macro="" textlink="">
      <xdr:nvSpPr>
        <xdr:cNvPr id="140" name="債務償還比率該当値テキスト"/>
        <xdr:cNvSpPr txBox="1"/>
      </xdr:nvSpPr>
      <xdr:spPr>
        <a:xfrm>
          <a:off x="14846300" y="613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86414</xdr:rowOff>
    </xdr:from>
    <xdr:to>
      <xdr:col>72</xdr:col>
      <xdr:colOff>123825</xdr:colOff>
      <xdr:row>31</xdr:row>
      <xdr:rowOff>16564</xdr:rowOff>
    </xdr:to>
    <xdr:sp macro="" textlink="">
      <xdr:nvSpPr>
        <xdr:cNvPr id="141" name="楕円 140"/>
        <xdr:cNvSpPr/>
      </xdr:nvSpPr>
      <xdr:spPr>
        <a:xfrm>
          <a:off x="14033500" y="60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137214</xdr:rowOff>
    </xdr:from>
    <xdr:to>
      <xdr:col>76</xdr:col>
      <xdr:colOff>22225</xdr:colOff>
      <xdr:row>31</xdr:row>
      <xdr:rowOff>120596</xdr:rowOff>
    </xdr:to>
    <xdr:cxnSp macro="">
      <xdr:nvCxnSpPr>
        <xdr:cNvPr id="142" name="直線コネクタ 141"/>
        <xdr:cNvCxnSpPr/>
      </xdr:nvCxnSpPr>
      <xdr:spPr>
        <a:xfrm>
          <a:off x="14084300" y="6052239"/>
          <a:ext cx="711200" cy="15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35986</xdr:rowOff>
    </xdr:from>
    <xdr:to>
      <xdr:col>68</xdr:col>
      <xdr:colOff>123825</xdr:colOff>
      <xdr:row>30</xdr:row>
      <xdr:rowOff>137586</xdr:rowOff>
    </xdr:to>
    <xdr:sp macro="" textlink="">
      <xdr:nvSpPr>
        <xdr:cNvPr id="143" name="楕円 142"/>
        <xdr:cNvSpPr/>
      </xdr:nvSpPr>
      <xdr:spPr>
        <a:xfrm>
          <a:off x="13271500" y="59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86786</xdr:rowOff>
    </xdr:from>
    <xdr:to>
      <xdr:col>72</xdr:col>
      <xdr:colOff>73025</xdr:colOff>
      <xdr:row>30</xdr:row>
      <xdr:rowOff>137214</xdr:rowOff>
    </xdr:to>
    <xdr:cxnSp macro="">
      <xdr:nvCxnSpPr>
        <xdr:cNvPr id="144" name="直線コネクタ 143"/>
        <xdr:cNvCxnSpPr/>
      </xdr:nvCxnSpPr>
      <xdr:spPr>
        <a:xfrm>
          <a:off x="13322300" y="6001811"/>
          <a:ext cx="762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149452</xdr:rowOff>
    </xdr:from>
    <xdr:to>
      <xdr:col>64</xdr:col>
      <xdr:colOff>123825</xdr:colOff>
      <xdr:row>30</xdr:row>
      <xdr:rowOff>79602</xdr:rowOff>
    </xdr:to>
    <xdr:sp macro="" textlink="">
      <xdr:nvSpPr>
        <xdr:cNvPr id="145" name="楕円 144"/>
        <xdr:cNvSpPr/>
      </xdr:nvSpPr>
      <xdr:spPr>
        <a:xfrm>
          <a:off x="12509500" y="58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28802</xdr:rowOff>
    </xdr:from>
    <xdr:to>
      <xdr:col>68</xdr:col>
      <xdr:colOff>73025</xdr:colOff>
      <xdr:row>30</xdr:row>
      <xdr:rowOff>86786</xdr:rowOff>
    </xdr:to>
    <xdr:cxnSp macro="">
      <xdr:nvCxnSpPr>
        <xdr:cNvPr id="146" name="直線コネクタ 145"/>
        <xdr:cNvCxnSpPr/>
      </xdr:nvCxnSpPr>
      <xdr:spPr>
        <a:xfrm>
          <a:off x="12560300" y="5943827"/>
          <a:ext cx="762000" cy="5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123544</xdr:rowOff>
    </xdr:from>
    <xdr:to>
      <xdr:col>60</xdr:col>
      <xdr:colOff>123825</xdr:colOff>
      <xdr:row>30</xdr:row>
      <xdr:rowOff>53694</xdr:rowOff>
    </xdr:to>
    <xdr:sp macro="" textlink="">
      <xdr:nvSpPr>
        <xdr:cNvPr id="147" name="楕円 146"/>
        <xdr:cNvSpPr/>
      </xdr:nvSpPr>
      <xdr:spPr>
        <a:xfrm>
          <a:off x="11747500" y="5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2894</xdr:rowOff>
    </xdr:from>
    <xdr:to>
      <xdr:col>64</xdr:col>
      <xdr:colOff>73025</xdr:colOff>
      <xdr:row>30</xdr:row>
      <xdr:rowOff>28802</xdr:rowOff>
    </xdr:to>
    <xdr:cxnSp macro="">
      <xdr:nvCxnSpPr>
        <xdr:cNvPr id="148" name="直線コネクタ 147"/>
        <xdr:cNvCxnSpPr/>
      </xdr:nvCxnSpPr>
      <xdr:spPr>
        <a:xfrm>
          <a:off x="11798300" y="591791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49"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0"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1"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2"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7691</xdr:rowOff>
    </xdr:from>
    <xdr:ext cx="469744" cy="259045"/>
    <xdr:sp macro="" textlink="">
      <xdr:nvSpPr>
        <xdr:cNvPr id="153" name="n_1mainValue債務償還比率"/>
        <xdr:cNvSpPr txBox="1"/>
      </xdr:nvSpPr>
      <xdr:spPr>
        <a:xfrm>
          <a:off x="13836727" y="60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128713</xdr:rowOff>
    </xdr:from>
    <xdr:ext cx="469744" cy="259045"/>
    <xdr:sp macro="" textlink="">
      <xdr:nvSpPr>
        <xdr:cNvPr id="154" name="n_2mainValue債務償還比率"/>
        <xdr:cNvSpPr txBox="1"/>
      </xdr:nvSpPr>
      <xdr:spPr>
        <a:xfrm>
          <a:off x="13087427" y="60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70729</xdr:rowOff>
    </xdr:from>
    <xdr:ext cx="469744" cy="259045"/>
    <xdr:sp macro="" textlink="">
      <xdr:nvSpPr>
        <xdr:cNvPr id="155" name="n_3mainValue債務償還比率"/>
        <xdr:cNvSpPr txBox="1"/>
      </xdr:nvSpPr>
      <xdr:spPr>
        <a:xfrm>
          <a:off x="12325427" y="59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44821</xdr:rowOff>
    </xdr:from>
    <xdr:ext cx="469744" cy="259045"/>
    <xdr:sp macro="" textlink="">
      <xdr:nvSpPr>
        <xdr:cNvPr id="156" name="n_4mainValue債務償還比率"/>
        <xdr:cNvSpPr txBox="1"/>
      </xdr:nvSpPr>
      <xdr:spPr>
        <a:xfrm>
          <a:off x="11563427" y="59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129903</xdr:rowOff>
    </xdr:from>
    <xdr:to>
      <xdr:col>15</xdr:col>
      <xdr:colOff>101600</xdr:colOff>
      <xdr:row>38</xdr:row>
      <xdr:rowOff>60053</xdr:rowOff>
    </xdr:to>
    <xdr:sp macro="" textlink="">
      <xdr:nvSpPr>
        <xdr:cNvPr id="75" name="楕円 74"/>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74567</xdr:rowOff>
    </xdr:to>
    <xdr:cxnSp macro="">
      <xdr:nvCxnSpPr>
        <xdr:cNvPr id="76" name="直線コネクタ 75"/>
        <xdr:cNvCxnSpPr/>
      </xdr:nvCxnSpPr>
      <xdr:spPr>
        <a:xfrm>
          <a:off x="2908300" y="652435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129903</xdr:rowOff>
    </xdr:from>
    <xdr:to>
      <xdr:col>10</xdr:col>
      <xdr:colOff>165100</xdr:colOff>
      <xdr:row>38</xdr:row>
      <xdr:rowOff>60053</xdr:rowOff>
    </xdr:to>
    <xdr:sp macro="" textlink="">
      <xdr:nvSpPr>
        <xdr:cNvPr id="77" name="楕円 76"/>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9253</xdr:rowOff>
    </xdr:to>
    <xdr:cxnSp macro="">
      <xdr:nvCxnSpPr>
        <xdr:cNvPr id="78" name="直線コネクタ 77"/>
        <xdr:cNvCxnSpPr/>
      </xdr:nvCxnSpPr>
      <xdr:spPr>
        <a:xfrm>
          <a:off x="2019300" y="6524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79"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0"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1"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2"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3" name="n_1main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76580</xdr:rowOff>
    </xdr:from>
    <xdr:ext cx="405111" cy="259045"/>
    <xdr:sp macro="" textlink="">
      <xdr:nvSpPr>
        <xdr:cNvPr id="84" name="n_2mainValue【道路】&#10;有形固定資産減価償却率"/>
        <xdr:cNvSpPr txBox="1"/>
      </xdr:nvSpPr>
      <xdr:spPr>
        <a:xfrm>
          <a:off x="2705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76580</xdr:rowOff>
    </xdr:from>
    <xdr:ext cx="405111" cy="259045"/>
    <xdr:sp macro="" textlink="">
      <xdr:nvSpPr>
        <xdr:cNvPr id="85" name="n_3mainValue【道路】&#10;有形固定資産減価償却率"/>
        <xdr:cNvSpPr txBox="1"/>
      </xdr:nvSpPr>
      <xdr:spPr>
        <a:xfrm>
          <a:off x="1816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9" name="テキスト ボックス 98"/>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1" name="テキスト ボックス 100"/>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3" name="テキスト ボックス 102"/>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5" name="テキスト ボックス 104"/>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7" name="テキスト ボックス 106"/>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130715</xdr:rowOff>
    </xdr:from>
    <xdr:to>
      <xdr:col>54</xdr:col>
      <xdr:colOff>189865</xdr:colOff>
      <xdr:row>42</xdr:row>
      <xdr:rowOff>87753</xdr:rowOff>
    </xdr:to>
    <xdr:cxnSp macro="">
      <xdr:nvCxnSpPr>
        <xdr:cNvPr id="111" name="直線コネクタ 110"/>
        <xdr:cNvCxnSpPr/>
      </xdr:nvCxnSpPr>
      <xdr:spPr>
        <a:xfrm flipV="1">
          <a:off x="10476865" y="6645815"/>
          <a:ext cx="0" cy="64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91580</xdr:rowOff>
    </xdr:from>
    <xdr:ext cx="469744" cy="259045"/>
    <xdr:sp macro="" textlink="">
      <xdr:nvSpPr>
        <xdr:cNvPr id="112" name="【道路】&#10;一人当たり延長最小値テキスト"/>
        <xdr:cNvSpPr txBox="1"/>
      </xdr:nvSpPr>
      <xdr:spPr>
        <a:xfrm>
          <a:off x="10515600" y="729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87753</xdr:rowOff>
    </xdr:from>
    <xdr:to>
      <xdr:col>55</xdr:col>
      <xdr:colOff>88900</xdr:colOff>
      <xdr:row>42</xdr:row>
      <xdr:rowOff>87753</xdr:rowOff>
    </xdr:to>
    <xdr:cxnSp macro="">
      <xdr:nvCxnSpPr>
        <xdr:cNvPr id="113" name="直線コネクタ 112"/>
        <xdr:cNvCxnSpPr/>
      </xdr:nvCxnSpPr>
      <xdr:spPr>
        <a:xfrm>
          <a:off x="10388600" y="7288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77392</xdr:rowOff>
    </xdr:from>
    <xdr:ext cx="599010" cy="259045"/>
    <xdr:sp macro="" textlink="">
      <xdr:nvSpPr>
        <xdr:cNvPr id="114" name="【道路】&#10;一人当たり延長最大値テキスト"/>
        <xdr:cNvSpPr txBox="1"/>
      </xdr:nvSpPr>
      <xdr:spPr>
        <a:xfrm>
          <a:off x="10515600" y="64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130715</xdr:rowOff>
    </xdr:from>
    <xdr:to>
      <xdr:col>55</xdr:col>
      <xdr:colOff>88900</xdr:colOff>
      <xdr:row>38</xdr:row>
      <xdr:rowOff>130715</xdr:rowOff>
    </xdr:to>
    <xdr:cxnSp macro="">
      <xdr:nvCxnSpPr>
        <xdr:cNvPr id="115" name="直線コネクタ 114"/>
        <xdr:cNvCxnSpPr/>
      </xdr:nvCxnSpPr>
      <xdr:spPr>
        <a:xfrm>
          <a:off x="10388600" y="66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90839</xdr:rowOff>
    </xdr:from>
    <xdr:ext cx="534377" cy="259045"/>
    <xdr:sp macro="" textlink="">
      <xdr:nvSpPr>
        <xdr:cNvPr id="116" name="【道路】&#10;一人当たり延長平均値テキスト"/>
        <xdr:cNvSpPr txBox="1"/>
      </xdr:nvSpPr>
      <xdr:spPr>
        <a:xfrm>
          <a:off x="10515600" y="712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112412</xdr:rowOff>
    </xdr:from>
    <xdr:to>
      <xdr:col>55</xdr:col>
      <xdr:colOff>50800</xdr:colOff>
      <xdr:row>42</xdr:row>
      <xdr:rowOff>42562</xdr:rowOff>
    </xdr:to>
    <xdr:sp macro="" textlink="">
      <xdr:nvSpPr>
        <xdr:cNvPr id="117" name="フローチャート: 判断 116"/>
        <xdr:cNvSpPr/>
      </xdr:nvSpPr>
      <xdr:spPr>
        <a:xfrm>
          <a:off x="10426700" y="714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95936</xdr:rowOff>
    </xdr:from>
    <xdr:to>
      <xdr:col>50</xdr:col>
      <xdr:colOff>165100</xdr:colOff>
      <xdr:row>42</xdr:row>
      <xdr:rowOff>26086</xdr:rowOff>
    </xdr:to>
    <xdr:sp macro="" textlink="">
      <xdr:nvSpPr>
        <xdr:cNvPr id="118" name="フローチャート: 判断 117"/>
        <xdr:cNvSpPr/>
      </xdr:nvSpPr>
      <xdr:spPr>
        <a:xfrm>
          <a:off x="9588500" y="7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119374</xdr:rowOff>
    </xdr:from>
    <xdr:to>
      <xdr:col>46</xdr:col>
      <xdr:colOff>38100</xdr:colOff>
      <xdr:row>42</xdr:row>
      <xdr:rowOff>49524</xdr:rowOff>
    </xdr:to>
    <xdr:sp macro="" textlink="">
      <xdr:nvSpPr>
        <xdr:cNvPr id="119" name="フローチャート: 判断 118"/>
        <xdr:cNvSpPr/>
      </xdr:nvSpPr>
      <xdr:spPr>
        <a:xfrm>
          <a:off x="8699500" y="714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116653</xdr:rowOff>
    </xdr:from>
    <xdr:to>
      <xdr:col>41</xdr:col>
      <xdr:colOff>101600</xdr:colOff>
      <xdr:row>42</xdr:row>
      <xdr:rowOff>46803</xdr:rowOff>
    </xdr:to>
    <xdr:sp macro="" textlink="">
      <xdr:nvSpPr>
        <xdr:cNvPr id="120" name="フローチャート: 判断 119"/>
        <xdr:cNvSpPr/>
      </xdr:nvSpPr>
      <xdr:spPr>
        <a:xfrm>
          <a:off x="7810500" y="714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123528</xdr:rowOff>
    </xdr:from>
    <xdr:to>
      <xdr:col>36</xdr:col>
      <xdr:colOff>165100</xdr:colOff>
      <xdr:row>42</xdr:row>
      <xdr:rowOff>53678</xdr:rowOff>
    </xdr:to>
    <xdr:sp macro="" textlink="">
      <xdr:nvSpPr>
        <xdr:cNvPr id="121" name="フローチャート: 判断 120"/>
        <xdr:cNvSpPr/>
      </xdr:nvSpPr>
      <xdr:spPr>
        <a:xfrm>
          <a:off x="6921500" y="715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162010</xdr:rowOff>
    </xdr:from>
    <xdr:to>
      <xdr:col>50</xdr:col>
      <xdr:colOff>165100</xdr:colOff>
      <xdr:row>33</xdr:row>
      <xdr:rowOff>92160</xdr:rowOff>
    </xdr:to>
    <xdr:sp macro="" textlink="">
      <xdr:nvSpPr>
        <xdr:cNvPr id="127" name="楕円 126"/>
        <xdr:cNvSpPr/>
      </xdr:nvSpPr>
      <xdr:spPr>
        <a:xfrm>
          <a:off x="9588500" y="56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110005</xdr:rowOff>
    </xdr:from>
    <xdr:to>
      <xdr:col>46</xdr:col>
      <xdr:colOff>38100</xdr:colOff>
      <xdr:row>42</xdr:row>
      <xdr:rowOff>40155</xdr:rowOff>
    </xdr:to>
    <xdr:sp macro="" textlink="">
      <xdr:nvSpPr>
        <xdr:cNvPr id="128" name="楕円 127"/>
        <xdr:cNvSpPr/>
      </xdr:nvSpPr>
      <xdr:spPr>
        <a:xfrm>
          <a:off x="8699500" y="71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41360</xdr:rowOff>
    </xdr:from>
    <xdr:to>
      <xdr:col>50</xdr:col>
      <xdr:colOff>114300</xdr:colOff>
      <xdr:row>41</xdr:row>
      <xdr:rowOff>160805</xdr:rowOff>
    </xdr:to>
    <xdr:cxnSp macro="">
      <xdr:nvCxnSpPr>
        <xdr:cNvPr id="129" name="直線コネクタ 128"/>
        <xdr:cNvCxnSpPr/>
      </xdr:nvCxnSpPr>
      <xdr:spPr>
        <a:xfrm flipV="1">
          <a:off x="8750300" y="5699210"/>
          <a:ext cx="889000" cy="14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112121</xdr:rowOff>
    </xdr:from>
    <xdr:to>
      <xdr:col>41</xdr:col>
      <xdr:colOff>101600</xdr:colOff>
      <xdr:row>42</xdr:row>
      <xdr:rowOff>42271</xdr:rowOff>
    </xdr:to>
    <xdr:sp macro="" textlink="">
      <xdr:nvSpPr>
        <xdr:cNvPr id="130" name="楕円 129"/>
        <xdr:cNvSpPr/>
      </xdr:nvSpPr>
      <xdr:spPr>
        <a:xfrm>
          <a:off x="7810500" y="71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160805</xdr:rowOff>
    </xdr:from>
    <xdr:to>
      <xdr:col>45</xdr:col>
      <xdr:colOff>177800</xdr:colOff>
      <xdr:row>41</xdr:row>
      <xdr:rowOff>162921</xdr:rowOff>
    </xdr:to>
    <xdr:cxnSp macro="">
      <xdr:nvCxnSpPr>
        <xdr:cNvPr id="131" name="直線コネクタ 130"/>
        <xdr:cNvCxnSpPr/>
      </xdr:nvCxnSpPr>
      <xdr:spPr>
        <a:xfrm flipV="1">
          <a:off x="7861300" y="7190255"/>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17213</xdr:rowOff>
    </xdr:from>
    <xdr:ext cx="534377" cy="259045"/>
    <xdr:sp macro="" textlink="">
      <xdr:nvSpPr>
        <xdr:cNvPr id="132" name="n_1aveValue【道路】&#10;一人当たり延長"/>
        <xdr:cNvSpPr txBox="1"/>
      </xdr:nvSpPr>
      <xdr:spPr>
        <a:xfrm>
          <a:off x="9359411" y="72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40651</xdr:rowOff>
    </xdr:from>
    <xdr:ext cx="534377" cy="259045"/>
    <xdr:sp macro="" textlink="">
      <xdr:nvSpPr>
        <xdr:cNvPr id="133" name="n_2aveValue【道路】&#10;一人当たり延長"/>
        <xdr:cNvSpPr txBox="1"/>
      </xdr:nvSpPr>
      <xdr:spPr>
        <a:xfrm>
          <a:off x="8483111" y="72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37930</xdr:rowOff>
    </xdr:from>
    <xdr:ext cx="534377" cy="259045"/>
    <xdr:sp macro="" textlink="">
      <xdr:nvSpPr>
        <xdr:cNvPr id="134" name="n_3aveValue【道路】&#10;一人当たり延長"/>
        <xdr:cNvSpPr txBox="1"/>
      </xdr:nvSpPr>
      <xdr:spPr>
        <a:xfrm>
          <a:off x="7594111" y="72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70205</xdr:rowOff>
    </xdr:from>
    <xdr:ext cx="534377" cy="259045"/>
    <xdr:sp macro="" textlink="">
      <xdr:nvSpPr>
        <xdr:cNvPr id="135" name="n_4aveValue【道路】&#10;一人当たり延長"/>
        <xdr:cNvSpPr txBox="1"/>
      </xdr:nvSpPr>
      <xdr:spPr>
        <a:xfrm>
          <a:off x="6705111" y="692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108687</xdr:rowOff>
    </xdr:from>
    <xdr:ext cx="599010" cy="259045"/>
    <xdr:sp macro="" textlink="">
      <xdr:nvSpPr>
        <xdr:cNvPr id="136" name="n_1mainValue【道路】&#10;一人当たり延長"/>
        <xdr:cNvSpPr txBox="1"/>
      </xdr:nvSpPr>
      <xdr:spPr>
        <a:xfrm>
          <a:off x="9327094" y="54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56682</xdr:rowOff>
    </xdr:from>
    <xdr:ext cx="534377" cy="259045"/>
    <xdr:sp macro="" textlink="">
      <xdr:nvSpPr>
        <xdr:cNvPr id="137" name="n_2mainValue【道路】&#10;一人当たり延長"/>
        <xdr:cNvSpPr txBox="1"/>
      </xdr:nvSpPr>
      <xdr:spPr>
        <a:xfrm>
          <a:off x="8483111" y="691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58798</xdr:rowOff>
    </xdr:from>
    <xdr:ext cx="534377" cy="259045"/>
    <xdr:sp macro="" textlink="">
      <xdr:nvSpPr>
        <xdr:cNvPr id="138" name="n_3mainValue【道路】&#10;一人当たり延長"/>
        <xdr:cNvSpPr txBox="1"/>
      </xdr:nvSpPr>
      <xdr:spPr>
        <a:xfrm>
          <a:off x="7594111" y="69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4" name="直線コネクタ 16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8" name="直線コネクタ 16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6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0" name="フローチャート: 判断 16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1" name="フローチャート: 判断 17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2" name="フローチャート: 判断 17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4" name="フローチャート: 判断 17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0" name="楕円 17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81" name="楕円 180"/>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47353</xdr:rowOff>
    </xdr:to>
    <xdr:cxnSp macro="">
      <xdr:nvCxnSpPr>
        <xdr:cNvPr id="182" name="直線コネクタ 181"/>
        <xdr:cNvCxnSpPr/>
      </xdr:nvCxnSpPr>
      <xdr:spPr>
        <a:xfrm>
          <a:off x="2908300" y="102804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3" name="楕円 182"/>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59</xdr:row>
      <xdr:rowOff>164919</xdr:rowOff>
    </xdr:to>
    <xdr:cxnSp macro="">
      <xdr:nvCxnSpPr>
        <xdr:cNvPr id="184" name="直線コネクタ 183"/>
        <xdr:cNvCxnSpPr/>
      </xdr:nvCxnSpPr>
      <xdr:spPr>
        <a:xfrm>
          <a:off x="2019300" y="1028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85"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86"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7"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8"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189"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90"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91"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3" name="テキスト ボックス 21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5" name="直線コネクタ 214"/>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16"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17" name="直線コネクタ 216"/>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18"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19" name="直線コネクタ 218"/>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0"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1" name="フローチャート: 判断 220"/>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2" name="フローチャート: 判断 221"/>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3" name="フローチャート: 判断 222"/>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4" name="フローチャート: 判断 223"/>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5" name="フローチャート: 判断 224"/>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57528</xdr:rowOff>
    </xdr:from>
    <xdr:to>
      <xdr:col>50</xdr:col>
      <xdr:colOff>165100</xdr:colOff>
      <xdr:row>63</xdr:row>
      <xdr:rowOff>159128</xdr:rowOff>
    </xdr:to>
    <xdr:sp macro="" textlink="">
      <xdr:nvSpPr>
        <xdr:cNvPr id="231" name="楕円 230"/>
        <xdr:cNvSpPr/>
      </xdr:nvSpPr>
      <xdr:spPr>
        <a:xfrm>
          <a:off x="9588500" y="10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60736</xdr:rowOff>
    </xdr:from>
    <xdr:to>
      <xdr:col>46</xdr:col>
      <xdr:colOff>38100</xdr:colOff>
      <xdr:row>63</xdr:row>
      <xdr:rowOff>162336</xdr:rowOff>
    </xdr:to>
    <xdr:sp macro="" textlink="">
      <xdr:nvSpPr>
        <xdr:cNvPr id="232" name="楕円 231"/>
        <xdr:cNvSpPr/>
      </xdr:nvSpPr>
      <xdr:spPr>
        <a:xfrm>
          <a:off x="8699500" y="108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108328</xdr:rowOff>
    </xdr:from>
    <xdr:to>
      <xdr:col>50</xdr:col>
      <xdr:colOff>114300</xdr:colOff>
      <xdr:row>63</xdr:row>
      <xdr:rowOff>111536</xdr:rowOff>
    </xdr:to>
    <xdr:cxnSp macro="">
      <xdr:nvCxnSpPr>
        <xdr:cNvPr id="233" name="直線コネクタ 232"/>
        <xdr:cNvCxnSpPr/>
      </xdr:nvCxnSpPr>
      <xdr:spPr>
        <a:xfrm flipV="1">
          <a:off x="8750300" y="10909678"/>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63529</xdr:rowOff>
    </xdr:from>
    <xdr:to>
      <xdr:col>41</xdr:col>
      <xdr:colOff>101600</xdr:colOff>
      <xdr:row>63</xdr:row>
      <xdr:rowOff>165129</xdr:rowOff>
    </xdr:to>
    <xdr:sp macro="" textlink="">
      <xdr:nvSpPr>
        <xdr:cNvPr id="234" name="楕円 233"/>
        <xdr:cNvSpPr/>
      </xdr:nvSpPr>
      <xdr:spPr>
        <a:xfrm>
          <a:off x="7810500" y="108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111536</xdr:rowOff>
    </xdr:from>
    <xdr:to>
      <xdr:col>45</xdr:col>
      <xdr:colOff>177800</xdr:colOff>
      <xdr:row>63</xdr:row>
      <xdr:rowOff>114329</xdr:rowOff>
    </xdr:to>
    <xdr:cxnSp macro="">
      <xdr:nvCxnSpPr>
        <xdr:cNvPr id="235" name="直線コネクタ 234"/>
        <xdr:cNvCxnSpPr/>
      </xdr:nvCxnSpPr>
      <xdr:spPr>
        <a:xfrm flipV="1">
          <a:off x="7861300" y="1091288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3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37"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38"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3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150255</xdr:rowOff>
    </xdr:from>
    <xdr:ext cx="599010" cy="259045"/>
    <xdr:sp macro="" textlink="">
      <xdr:nvSpPr>
        <xdr:cNvPr id="240" name="n_1mainValue【橋りょう・トンネル】&#10;一人当たり有形固定資産（償却資産）額"/>
        <xdr:cNvSpPr txBox="1"/>
      </xdr:nvSpPr>
      <xdr:spPr>
        <a:xfrm>
          <a:off x="9327095" y="10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153463</xdr:rowOff>
    </xdr:from>
    <xdr:ext cx="599010" cy="259045"/>
    <xdr:sp macro="" textlink="">
      <xdr:nvSpPr>
        <xdr:cNvPr id="241" name="n_2mainValue【橋りょう・トンネル】&#10;一人当たり有形固定資産（償却資産）額"/>
        <xdr:cNvSpPr txBox="1"/>
      </xdr:nvSpPr>
      <xdr:spPr>
        <a:xfrm>
          <a:off x="8450795" y="1095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156256</xdr:rowOff>
    </xdr:from>
    <xdr:ext cx="599010" cy="259045"/>
    <xdr:sp macro="" textlink="">
      <xdr:nvSpPr>
        <xdr:cNvPr id="242" name="n_3mainValue【橋りょう・トンネル】&#10;一人当たり有形固定資産（償却資産）額"/>
        <xdr:cNvSpPr txBox="1"/>
      </xdr:nvSpPr>
      <xdr:spPr>
        <a:xfrm>
          <a:off x="7561795" y="10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5" name="テキスト ボックス 25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5" name="テキスト ボックス 26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68" name="直線コネクタ 26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0" name="直線コネクタ 26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7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2" name="直線コネクタ 27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7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74" name="フローチャート: 判断 27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75" name="フローチャート: 判断 27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76" name="フローチャート: 判断 27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77" name="フローチャート: 判断 27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8" name="フローチャート: 判断 27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93436</xdr:rowOff>
    </xdr:from>
    <xdr:to>
      <xdr:col>20</xdr:col>
      <xdr:colOff>38100</xdr:colOff>
      <xdr:row>84</xdr:row>
      <xdr:rowOff>23586</xdr:rowOff>
    </xdr:to>
    <xdr:sp macro="" textlink="">
      <xdr:nvSpPr>
        <xdr:cNvPr id="284" name="楕円 283"/>
        <xdr:cNvSpPr/>
      </xdr:nvSpPr>
      <xdr:spPr>
        <a:xfrm>
          <a:off x="3746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106499</xdr:rowOff>
    </xdr:from>
    <xdr:to>
      <xdr:col>15</xdr:col>
      <xdr:colOff>101600</xdr:colOff>
      <xdr:row>84</xdr:row>
      <xdr:rowOff>36649</xdr:rowOff>
    </xdr:to>
    <xdr:sp macro="" textlink="">
      <xdr:nvSpPr>
        <xdr:cNvPr id="285" name="楕円 284"/>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144236</xdr:rowOff>
    </xdr:from>
    <xdr:to>
      <xdr:col>19</xdr:col>
      <xdr:colOff>177800</xdr:colOff>
      <xdr:row>83</xdr:row>
      <xdr:rowOff>157299</xdr:rowOff>
    </xdr:to>
    <xdr:cxnSp macro="">
      <xdr:nvCxnSpPr>
        <xdr:cNvPr id="286" name="直線コネクタ 285"/>
        <xdr:cNvCxnSpPr/>
      </xdr:nvCxnSpPr>
      <xdr:spPr>
        <a:xfrm flipV="1">
          <a:off x="2908300" y="143745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7" name="楕円 286"/>
        <xdr:cNvSpPr/>
      </xdr:nvSpPr>
      <xdr:spPr>
        <a:xfrm>
          <a:off x="196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116477</xdr:rowOff>
    </xdr:from>
    <xdr:to>
      <xdr:col>15</xdr:col>
      <xdr:colOff>50800</xdr:colOff>
      <xdr:row>83</xdr:row>
      <xdr:rowOff>157299</xdr:rowOff>
    </xdr:to>
    <xdr:cxnSp macro="">
      <xdr:nvCxnSpPr>
        <xdr:cNvPr id="288" name="直線コネクタ 287"/>
        <xdr:cNvCxnSpPr/>
      </xdr:nvCxnSpPr>
      <xdr:spPr>
        <a:xfrm>
          <a:off x="2019300" y="1434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89"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90"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91"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92"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14713</xdr:rowOff>
    </xdr:from>
    <xdr:ext cx="405111" cy="259045"/>
    <xdr:sp macro="" textlink="">
      <xdr:nvSpPr>
        <xdr:cNvPr id="293" name="n_1mainValue【公営住宅】&#10;有形固定資産減価償却率"/>
        <xdr:cNvSpPr txBox="1"/>
      </xdr:nvSpPr>
      <xdr:spPr>
        <a:xfrm>
          <a:off x="3582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294" name="n_2mainValue【公営住宅】&#10;有形固定資産減価償却率"/>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295" name="n_3main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1" name="テキスト ボックス 310"/>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3" name="テキスト ボックス 31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5" name="テキスト ボックス 31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7" name="テキスト ボックス 31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19" name="直線コネクタ 318"/>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20"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21" name="直線コネクタ 320"/>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22"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23" name="直線コネクタ 322"/>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24"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25" name="フローチャート: 判断 324"/>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26" name="フローチャート: 判断 325"/>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27" name="フローチャート: 判断 326"/>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28" name="フローチャート: 判断 327"/>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29" name="フローチャート: 判断 328"/>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96495</xdr:rowOff>
    </xdr:from>
    <xdr:to>
      <xdr:col>50</xdr:col>
      <xdr:colOff>165100</xdr:colOff>
      <xdr:row>85</xdr:row>
      <xdr:rowOff>26645</xdr:rowOff>
    </xdr:to>
    <xdr:sp macro="" textlink="">
      <xdr:nvSpPr>
        <xdr:cNvPr id="335" name="楕円 334"/>
        <xdr:cNvSpPr/>
      </xdr:nvSpPr>
      <xdr:spPr>
        <a:xfrm>
          <a:off x="9588500" y="14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100991</xdr:rowOff>
    </xdr:from>
    <xdr:to>
      <xdr:col>46</xdr:col>
      <xdr:colOff>38100</xdr:colOff>
      <xdr:row>85</xdr:row>
      <xdr:rowOff>31141</xdr:rowOff>
    </xdr:to>
    <xdr:sp macro="" textlink="">
      <xdr:nvSpPr>
        <xdr:cNvPr id="336" name="楕円 335"/>
        <xdr:cNvSpPr/>
      </xdr:nvSpPr>
      <xdr:spPr>
        <a:xfrm>
          <a:off x="8699500" y="145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147295</xdr:rowOff>
    </xdr:from>
    <xdr:to>
      <xdr:col>50</xdr:col>
      <xdr:colOff>114300</xdr:colOff>
      <xdr:row>84</xdr:row>
      <xdr:rowOff>151791</xdr:rowOff>
    </xdr:to>
    <xdr:cxnSp macro="">
      <xdr:nvCxnSpPr>
        <xdr:cNvPr id="337" name="直線コネクタ 336"/>
        <xdr:cNvCxnSpPr/>
      </xdr:nvCxnSpPr>
      <xdr:spPr>
        <a:xfrm flipV="1">
          <a:off x="8750300" y="1454909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107314</xdr:rowOff>
    </xdr:from>
    <xdr:to>
      <xdr:col>41</xdr:col>
      <xdr:colOff>101600</xdr:colOff>
      <xdr:row>85</xdr:row>
      <xdr:rowOff>37464</xdr:rowOff>
    </xdr:to>
    <xdr:sp macro="" textlink="">
      <xdr:nvSpPr>
        <xdr:cNvPr id="338" name="楕円 337"/>
        <xdr:cNvSpPr/>
      </xdr:nvSpPr>
      <xdr:spPr>
        <a:xfrm>
          <a:off x="781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151791</xdr:rowOff>
    </xdr:from>
    <xdr:to>
      <xdr:col>45</xdr:col>
      <xdr:colOff>177800</xdr:colOff>
      <xdr:row>84</xdr:row>
      <xdr:rowOff>158114</xdr:rowOff>
    </xdr:to>
    <xdr:cxnSp macro="">
      <xdr:nvCxnSpPr>
        <xdr:cNvPr id="339" name="直線コネクタ 338"/>
        <xdr:cNvCxnSpPr/>
      </xdr:nvCxnSpPr>
      <xdr:spPr>
        <a:xfrm flipV="1">
          <a:off x="7861300" y="14553591"/>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40"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41"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42"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43"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43172</xdr:rowOff>
    </xdr:from>
    <xdr:ext cx="469744" cy="259045"/>
    <xdr:sp macro="" textlink="">
      <xdr:nvSpPr>
        <xdr:cNvPr id="344" name="n_1mainValue【公営住宅】&#10;一人当たり面積"/>
        <xdr:cNvSpPr txBox="1"/>
      </xdr:nvSpPr>
      <xdr:spPr>
        <a:xfrm>
          <a:off x="9391727" y="1427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47668</xdr:rowOff>
    </xdr:from>
    <xdr:ext cx="469744" cy="259045"/>
    <xdr:sp macro="" textlink="">
      <xdr:nvSpPr>
        <xdr:cNvPr id="345" name="n_2mainValue【公営住宅】&#10;一人当たり面積"/>
        <xdr:cNvSpPr txBox="1"/>
      </xdr:nvSpPr>
      <xdr:spPr>
        <a:xfrm>
          <a:off x="8515427" y="142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53991</xdr:rowOff>
    </xdr:from>
    <xdr:ext cx="469744" cy="259045"/>
    <xdr:sp macro="" textlink="">
      <xdr:nvSpPr>
        <xdr:cNvPr id="346" name="n_3mainValue【公営住宅】&#10;一人当たり面積"/>
        <xdr:cNvSpPr txBox="1"/>
      </xdr:nvSpPr>
      <xdr:spPr>
        <a:xfrm>
          <a:off x="76264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5" name="テキスト ボックス 3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5" name="テキスト ボックス 3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88" name="直線コネクタ 387"/>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0" name="直線コネクタ 38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91"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92" name="直線コネクタ 391"/>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393"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94" name="フローチャート: 判断 393"/>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95" name="フローチャート: 判断 394"/>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96" name="フローチャート: 判断 395"/>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7" name="フローチャート: 判断 396"/>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98" name="フローチャート: 判断 397"/>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97246</xdr:rowOff>
    </xdr:from>
    <xdr:to>
      <xdr:col>81</xdr:col>
      <xdr:colOff>101600</xdr:colOff>
      <xdr:row>37</xdr:row>
      <xdr:rowOff>27396</xdr:rowOff>
    </xdr:to>
    <xdr:sp macro="" textlink="">
      <xdr:nvSpPr>
        <xdr:cNvPr id="404" name="楕円 403"/>
        <xdr:cNvSpPr/>
      </xdr:nvSpPr>
      <xdr:spPr>
        <a:xfrm>
          <a:off x="15430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41728</xdr:rowOff>
    </xdr:from>
    <xdr:to>
      <xdr:col>76</xdr:col>
      <xdr:colOff>165100</xdr:colOff>
      <xdr:row>36</xdr:row>
      <xdr:rowOff>143328</xdr:rowOff>
    </xdr:to>
    <xdr:sp macro="" textlink="">
      <xdr:nvSpPr>
        <xdr:cNvPr id="405" name="楕円 404"/>
        <xdr:cNvSpPr/>
      </xdr:nvSpPr>
      <xdr:spPr>
        <a:xfrm>
          <a:off x="14541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92528</xdr:rowOff>
    </xdr:from>
    <xdr:to>
      <xdr:col>81</xdr:col>
      <xdr:colOff>50800</xdr:colOff>
      <xdr:row>36</xdr:row>
      <xdr:rowOff>148046</xdr:rowOff>
    </xdr:to>
    <xdr:cxnSp macro="">
      <xdr:nvCxnSpPr>
        <xdr:cNvPr id="406" name="直線コネクタ 405"/>
        <xdr:cNvCxnSpPr/>
      </xdr:nvCxnSpPr>
      <xdr:spPr>
        <a:xfrm>
          <a:off x="14592300" y="62647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407" name="楕円 406"/>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92528</xdr:rowOff>
    </xdr:to>
    <xdr:cxnSp macro="">
      <xdr:nvCxnSpPr>
        <xdr:cNvPr id="408" name="直線コネクタ 407"/>
        <xdr:cNvCxnSpPr/>
      </xdr:nvCxnSpPr>
      <xdr:spPr>
        <a:xfrm>
          <a:off x="13703300" y="620921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09"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10"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11"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12"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413" name="n_1mainValue【認定こども園・幼稚園・保育所】&#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414" name="n_2mainValue【認定こども園・幼稚園・保育所】&#10;有形固定資産減価償却率"/>
        <xdr:cNvSpPr txBox="1"/>
      </xdr:nvSpPr>
      <xdr:spPr>
        <a:xfrm>
          <a:off x="14389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415" name="n_3mainValue【認定こども園・幼稚園・保育所】&#10;有形固定資産減価償却率"/>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37" name="直線コネクタ 43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4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41" name="直線コネクタ 44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4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43" name="フローチャート: 判断 44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44" name="フローチャート: 判断 44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45" name="フローチャート: 判断 44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46" name="フローチャート: 判断 44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47" name="フローチャート: 判断 44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165303</xdr:rowOff>
    </xdr:from>
    <xdr:to>
      <xdr:col>112</xdr:col>
      <xdr:colOff>38100</xdr:colOff>
      <xdr:row>41</xdr:row>
      <xdr:rowOff>95453</xdr:rowOff>
    </xdr:to>
    <xdr:sp macro="" textlink="">
      <xdr:nvSpPr>
        <xdr:cNvPr id="453" name="楕円 452"/>
        <xdr:cNvSpPr/>
      </xdr:nvSpPr>
      <xdr:spPr>
        <a:xfrm>
          <a:off x="212725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167132</xdr:rowOff>
    </xdr:from>
    <xdr:to>
      <xdr:col>107</xdr:col>
      <xdr:colOff>101600</xdr:colOff>
      <xdr:row>41</xdr:row>
      <xdr:rowOff>97282</xdr:rowOff>
    </xdr:to>
    <xdr:sp macro="" textlink="">
      <xdr:nvSpPr>
        <xdr:cNvPr id="454" name="楕円 453"/>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44653</xdr:rowOff>
    </xdr:from>
    <xdr:to>
      <xdr:col>111</xdr:col>
      <xdr:colOff>177800</xdr:colOff>
      <xdr:row>41</xdr:row>
      <xdr:rowOff>46482</xdr:rowOff>
    </xdr:to>
    <xdr:cxnSp macro="">
      <xdr:nvCxnSpPr>
        <xdr:cNvPr id="455" name="直線コネクタ 454"/>
        <xdr:cNvCxnSpPr/>
      </xdr:nvCxnSpPr>
      <xdr:spPr>
        <a:xfrm flipV="1">
          <a:off x="20434300" y="707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168961</xdr:rowOff>
    </xdr:from>
    <xdr:to>
      <xdr:col>102</xdr:col>
      <xdr:colOff>165100</xdr:colOff>
      <xdr:row>41</xdr:row>
      <xdr:rowOff>99111</xdr:rowOff>
    </xdr:to>
    <xdr:sp macro="" textlink="">
      <xdr:nvSpPr>
        <xdr:cNvPr id="456" name="楕円 455"/>
        <xdr:cNvSpPr/>
      </xdr:nvSpPr>
      <xdr:spPr>
        <a:xfrm>
          <a:off x="19494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48311</xdr:rowOff>
    </xdr:to>
    <xdr:cxnSp macro="">
      <xdr:nvCxnSpPr>
        <xdr:cNvPr id="457" name="直線コネクタ 456"/>
        <xdr:cNvCxnSpPr/>
      </xdr:nvCxnSpPr>
      <xdr:spPr>
        <a:xfrm flipV="1">
          <a:off x="19545300" y="7075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58"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459"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60"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61"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86580</xdr:rowOff>
    </xdr:from>
    <xdr:ext cx="469744" cy="259045"/>
    <xdr:sp macro="" textlink="">
      <xdr:nvSpPr>
        <xdr:cNvPr id="462" name="n_1mainValue【認定こども園・幼稚園・保育所】&#10;一人当たり面積"/>
        <xdr:cNvSpPr txBox="1"/>
      </xdr:nvSpPr>
      <xdr:spPr>
        <a:xfrm>
          <a:off x="21075727" y="71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463" name="n_2mainValue【認定こども園・幼稚園・保育所】&#10;一人当たり面積"/>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90238</xdr:rowOff>
    </xdr:from>
    <xdr:ext cx="469744" cy="259045"/>
    <xdr:sp macro="" textlink="">
      <xdr:nvSpPr>
        <xdr:cNvPr id="464" name="n_3mainValue【認定こども園・幼稚園・保育所】&#10;一人当たり面積"/>
        <xdr:cNvSpPr txBox="1"/>
      </xdr:nvSpPr>
      <xdr:spPr>
        <a:xfrm>
          <a:off x="19310427" y="7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7" name="テキスト ボックス 47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7" name="テキスト ボックス 48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89" name="直線コネクタ 488"/>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90"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91" name="直線コネクタ 490"/>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92"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93" name="直線コネクタ 492"/>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4"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5" name="フローチャート: 判断 494"/>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96" name="フローチャート: 判断 495"/>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97" name="フローチャート: 判断 496"/>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98" name="フローチャート: 判断 497"/>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99" name="フローチャート: 判断 498"/>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05" name="楕円 504"/>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06" name="楕円 505"/>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118110</xdr:rowOff>
    </xdr:to>
    <xdr:cxnSp macro="">
      <xdr:nvCxnSpPr>
        <xdr:cNvPr id="507" name="直線コネクタ 506"/>
        <xdr:cNvCxnSpPr/>
      </xdr:nvCxnSpPr>
      <xdr:spPr>
        <a:xfrm>
          <a:off x="14592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08" name="楕円 507"/>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80010</xdr:rowOff>
    </xdr:to>
    <xdr:cxnSp macro="">
      <xdr:nvCxnSpPr>
        <xdr:cNvPr id="509" name="直線コネクタ 508"/>
        <xdr:cNvCxnSpPr/>
      </xdr:nvCxnSpPr>
      <xdr:spPr>
        <a:xfrm>
          <a:off x="13703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10"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11"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12"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13"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14" name="n_1mainValue【学校施設】&#10;有形固定資産減価償却率"/>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515" name="n_2mainValue【学校施設】&#10;有形固定資産減価償却率"/>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516" name="n_3mainValue【学校施設】&#10;有形固定資産減価償却率"/>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2" name="テキスト ボックス 53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4" name="テキスト ボックス 53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40" name="直線コネクタ 539"/>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41"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42" name="直線コネクタ 541"/>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43"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44" name="直線コネクタ 543"/>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45"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46" name="フローチャート: 判断 545"/>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47" name="フローチャート: 判断 546"/>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48" name="フローチャート: 判断 547"/>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49" name="フローチャート: 判断 548"/>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50" name="フローチャート: 判断 549"/>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556" name="楕円 555"/>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124079</xdr:rowOff>
    </xdr:from>
    <xdr:to>
      <xdr:col>107</xdr:col>
      <xdr:colOff>101600</xdr:colOff>
      <xdr:row>63</xdr:row>
      <xdr:rowOff>54229</xdr:rowOff>
    </xdr:to>
    <xdr:sp macro="" textlink="">
      <xdr:nvSpPr>
        <xdr:cNvPr id="557" name="楕円 556"/>
        <xdr:cNvSpPr/>
      </xdr:nvSpPr>
      <xdr:spPr>
        <a:xfrm>
          <a:off x="20383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3429</xdr:rowOff>
    </xdr:to>
    <xdr:cxnSp macro="">
      <xdr:nvCxnSpPr>
        <xdr:cNvPr id="558" name="直線コネクタ 557"/>
        <xdr:cNvCxnSpPr/>
      </xdr:nvCxnSpPr>
      <xdr:spPr>
        <a:xfrm flipV="1">
          <a:off x="20434300" y="107990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99314</xdr:rowOff>
    </xdr:from>
    <xdr:to>
      <xdr:col>102</xdr:col>
      <xdr:colOff>165100</xdr:colOff>
      <xdr:row>63</xdr:row>
      <xdr:rowOff>29464</xdr:rowOff>
    </xdr:to>
    <xdr:sp macro="" textlink="">
      <xdr:nvSpPr>
        <xdr:cNvPr id="559" name="楕円 558"/>
        <xdr:cNvSpPr/>
      </xdr:nvSpPr>
      <xdr:spPr>
        <a:xfrm>
          <a:off x="19494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150114</xdr:rowOff>
    </xdr:from>
    <xdr:to>
      <xdr:col>107</xdr:col>
      <xdr:colOff>50800</xdr:colOff>
      <xdr:row>63</xdr:row>
      <xdr:rowOff>3429</xdr:rowOff>
    </xdr:to>
    <xdr:cxnSp macro="">
      <xdr:nvCxnSpPr>
        <xdr:cNvPr id="560" name="直線コネクタ 559"/>
        <xdr:cNvCxnSpPr/>
      </xdr:nvCxnSpPr>
      <xdr:spPr>
        <a:xfrm>
          <a:off x="19545300" y="1078001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61"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62"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63"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64"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565" name="n_1mainValue【学校施設】&#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45356</xdr:rowOff>
    </xdr:from>
    <xdr:ext cx="469744" cy="259045"/>
    <xdr:sp macro="" textlink="">
      <xdr:nvSpPr>
        <xdr:cNvPr id="566" name="n_2mainValue【学校施設】&#10;一人当たり面積"/>
        <xdr:cNvSpPr txBox="1"/>
      </xdr:nvSpPr>
      <xdr:spPr>
        <a:xfrm>
          <a:off x="20199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45991</xdr:rowOff>
    </xdr:from>
    <xdr:ext cx="469744" cy="259045"/>
    <xdr:sp macro="" textlink="">
      <xdr:nvSpPr>
        <xdr:cNvPr id="567" name="n_3mainValue【学校施設】&#10;一人当たり面積"/>
        <xdr:cNvSpPr txBox="1"/>
      </xdr:nvSpPr>
      <xdr:spPr>
        <a:xfrm>
          <a:off x="19310427" y="105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93" name="直線コネクタ 592"/>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96"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7" name="直線コネクタ 59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598" name="【児童館】&#10;有形固定資産減価償却率平均値テキスト"/>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99" name="フローチャート: 判断 598"/>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00" name="フローチャート: 判断 599"/>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01" name="フローチャート: 判断 600"/>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02" name="フローチャート: 判断 601"/>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03" name="フローチャート: 判断 602"/>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609" name="楕円 608"/>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610" name="楕円 609"/>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80555</xdr:rowOff>
    </xdr:to>
    <xdr:cxnSp macro="">
      <xdr:nvCxnSpPr>
        <xdr:cNvPr id="611" name="直線コネクタ 610"/>
        <xdr:cNvCxnSpPr/>
      </xdr:nvCxnSpPr>
      <xdr:spPr>
        <a:xfrm>
          <a:off x="14592300" y="147942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612" name="楕円 611"/>
        <xdr:cNvSpPr/>
      </xdr:nvSpPr>
      <xdr:spPr>
        <a:xfrm>
          <a:off x="13652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49530</xdr:rowOff>
    </xdr:to>
    <xdr:cxnSp macro="">
      <xdr:nvCxnSpPr>
        <xdr:cNvPr id="613" name="直線コネクタ 612"/>
        <xdr:cNvCxnSpPr/>
      </xdr:nvCxnSpPr>
      <xdr:spPr>
        <a:xfrm>
          <a:off x="13703300" y="147615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14"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15"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16"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17"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122482</xdr:rowOff>
    </xdr:from>
    <xdr:ext cx="405111" cy="259045"/>
    <xdr:sp macro="" textlink="">
      <xdr:nvSpPr>
        <xdr:cNvPr id="618" name="n_1mainValue【児童館】&#10;有形固定資産減価償却率"/>
        <xdr:cNvSpPr txBox="1"/>
      </xdr:nvSpPr>
      <xdr:spPr>
        <a:xfrm>
          <a:off x="15266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619" name="n_2mainValue【児童館】&#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620" name="n_3mainValue【児童館】&#10;有形固定資産減価償却率"/>
        <xdr:cNvSpPr txBox="1"/>
      </xdr:nvSpPr>
      <xdr:spPr>
        <a:xfrm>
          <a:off x="13500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42" name="直線コネクタ 641"/>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4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44" name="直線コネクタ 64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45"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46" name="直線コネクタ 645"/>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647"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48" name="フローチャート: 判断 647"/>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49" name="フローチャート: 判断 648"/>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50" name="フローチャート: 判断 649"/>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51" name="フローチャート: 判断 65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52" name="フローチャート: 判断 651"/>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58" name="楕円 657"/>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59" name="楕円 658"/>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115824</xdr:rowOff>
    </xdr:to>
    <xdr:cxnSp macro="">
      <xdr:nvCxnSpPr>
        <xdr:cNvPr id="660" name="直線コネクタ 659"/>
        <xdr:cNvCxnSpPr/>
      </xdr:nvCxnSpPr>
      <xdr:spPr>
        <a:xfrm flipV="1">
          <a:off x="20434300" y="1450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61" name="楕円 660"/>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120396</xdr:rowOff>
    </xdr:to>
    <xdr:cxnSp macro="">
      <xdr:nvCxnSpPr>
        <xdr:cNvPr id="662" name="直線コネクタ 661"/>
        <xdr:cNvCxnSpPr/>
      </xdr:nvCxnSpPr>
      <xdr:spPr>
        <a:xfrm flipV="1">
          <a:off x="19545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63"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64"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65"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66"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67"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68" name="n_2mainValue【児童館】&#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669" name="n_3mainValue【児童館】&#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0" name="テキスト ボックス 6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2" name="テキスト ボックス 68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2" name="テキスト ボックス 69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95" name="直線コネクタ 69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7" name="直線コネクタ 69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9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99" name="直線コネクタ 69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00"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01" name="フローチャート: 判断 70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02" name="フローチャート: 判断 70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03" name="フローチャート: 判断 70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04" name="フローチャート: 判断 70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05" name="フローチャート: 判断 70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11" name="楕円 710"/>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712" name="楕円 711"/>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164374</xdr:rowOff>
    </xdr:from>
    <xdr:to>
      <xdr:col>81</xdr:col>
      <xdr:colOff>50800</xdr:colOff>
      <xdr:row>103</xdr:row>
      <xdr:rowOff>32113</xdr:rowOff>
    </xdr:to>
    <xdr:cxnSp macro="">
      <xdr:nvCxnSpPr>
        <xdr:cNvPr id="713" name="直線コネクタ 712"/>
        <xdr:cNvCxnSpPr/>
      </xdr:nvCxnSpPr>
      <xdr:spPr>
        <a:xfrm>
          <a:off x="14592300" y="17652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72752</xdr:rowOff>
    </xdr:from>
    <xdr:to>
      <xdr:col>72</xdr:col>
      <xdr:colOff>38100</xdr:colOff>
      <xdr:row>103</xdr:row>
      <xdr:rowOff>2902</xdr:rowOff>
    </xdr:to>
    <xdr:sp macro="" textlink="">
      <xdr:nvSpPr>
        <xdr:cNvPr id="714" name="楕円 713"/>
        <xdr:cNvSpPr/>
      </xdr:nvSpPr>
      <xdr:spPr>
        <a:xfrm>
          <a:off x="13652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102</xdr:row>
      <xdr:rowOff>164374</xdr:rowOff>
    </xdr:to>
    <xdr:cxnSp macro="">
      <xdr:nvCxnSpPr>
        <xdr:cNvPr id="715" name="直線コネクタ 714"/>
        <xdr:cNvCxnSpPr/>
      </xdr:nvCxnSpPr>
      <xdr:spPr>
        <a:xfrm>
          <a:off x="13703300" y="176114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16"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17"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18"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19"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20" name="n_1mainValue【公民館】&#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721" name="n_2main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19429</xdr:rowOff>
    </xdr:from>
    <xdr:ext cx="405111" cy="259045"/>
    <xdr:sp macro="" textlink="">
      <xdr:nvSpPr>
        <xdr:cNvPr id="722" name="n_3mainValue【公民館】&#10;有形固定資産減価償却率"/>
        <xdr:cNvSpPr txBox="1"/>
      </xdr:nvSpPr>
      <xdr:spPr>
        <a:xfrm>
          <a:off x="13500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46" name="直線コネクタ 745"/>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4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48" name="直線コネクタ 74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49"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50" name="直線コネクタ 749"/>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51"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52" name="フローチャート: 判断 751"/>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53" name="フローチャート: 判断 752"/>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54" name="フローチャート: 判断 753"/>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55" name="フローチャート: 判断 754"/>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56" name="フローチャート: 判断 755"/>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81787</xdr:rowOff>
    </xdr:from>
    <xdr:to>
      <xdr:col>112</xdr:col>
      <xdr:colOff>38100</xdr:colOff>
      <xdr:row>106</xdr:row>
      <xdr:rowOff>11937</xdr:rowOff>
    </xdr:to>
    <xdr:sp macro="" textlink="">
      <xdr:nvSpPr>
        <xdr:cNvPr id="762" name="楕円 761"/>
        <xdr:cNvSpPr/>
      </xdr:nvSpPr>
      <xdr:spPr>
        <a:xfrm>
          <a:off x="21272500" y="180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94742</xdr:rowOff>
    </xdr:from>
    <xdr:to>
      <xdr:col>107</xdr:col>
      <xdr:colOff>101600</xdr:colOff>
      <xdr:row>106</xdr:row>
      <xdr:rowOff>24892</xdr:rowOff>
    </xdr:to>
    <xdr:sp macro="" textlink="">
      <xdr:nvSpPr>
        <xdr:cNvPr id="763" name="楕円 762"/>
        <xdr:cNvSpPr/>
      </xdr:nvSpPr>
      <xdr:spPr>
        <a:xfrm>
          <a:off x="20383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132587</xdr:rowOff>
    </xdr:from>
    <xdr:to>
      <xdr:col>111</xdr:col>
      <xdr:colOff>177800</xdr:colOff>
      <xdr:row>105</xdr:row>
      <xdr:rowOff>145542</xdr:rowOff>
    </xdr:to>
    <xdr:cxnSp macro="">
      <xdr:nvCxnSpPr>
        <xdr:cNvPr id="764" name="直線コネクタ 763"/>
        <xdr:cNvCxnSpPr/>
      </xdr:nvCxnSpPr>
      <xdr:spPr>
        <a:xfrm flipV="1">
          <a:off x="20434300" y="18134837"/>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65" name="楕円 764"/>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145542</xdr:rowOff>
    </xdr:from>
    <xdr:to>
      <xdr:col>107</xdr:col>
      <xdr:colOff>50800</xdr:colOff>
      <xdr:row>105</xdr:row>
      <xdr:rowOff>156211</xdr:rowOff>
    </xdr:to>
    <xdr:cxnSp macro="">
      <xdr:nvCxnSpPr>
        <xdr:cNvPr id="766" name="直線コネクタ 765"/>
        <xdr:cNvCxnSpPr/>
      </xdr:nvCxnSpPr>
      <xdr:spPr>
        <a:xfrm flipV="1">
          <a:off x="19545300" y="1814779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67"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68"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69"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70"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28464</xdr:rowOff>
    </xdr:from>
    <xdr:ext cx="469744" cy="259045"/>
    <xdr:sp macro="" textlink="">
      <xdr:nvSpPr>
        <xdr:cNvPr id="771" name="n_1mainValue【公民館】&#10;一人当たり面積"/>
        <xdr:cNvSpPr txBox="1"/>
      </xdr:nvSpPr>
      <xdr:spPr>
        <a:xfrm>
          <a:off x="21075727" y="178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41419</xdr:rowOff>
    </xdr:from>
    <xdr:ext cx="469744" cy="259045"/>
    <xdr:sp macro="" textlink="">
      <xdr:nvSpPr>
        <xdr:cNvPr id="772" name="n_2mainValue【公民館】&#10;一人当たり面積"/>
        <xdr:cNvSpPr txBox="1"/>
      </xdr:nvSpPr>
      <xdr:spPr>
        <a:xfrm>
          <a:off x="201994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73" name="n_3main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では、類似団体内平均値を上回っている児童館は相当の年数が経過している施設が多いためで、平均値を下回っている保育所、公民館等については比較的新しい施設が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いずれにしても、個別施設計画（長寿命化計画）等の策定を進め、適切な施設管理を実施し、財政負担の軽減を図っていく。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また、一人当たり面積については、公営住宅、公民館が類似団体内平均値を上回る水準となっている。各施設に対する住民ニーズや財政状況を考慮しつつ策定する計画に反映させる。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147864</xdr:rowOff>
    </xdr:from>
    <xdr:to>
      <xdr:col>20</xdr:col>
      <xdr:colOff>38100</xdr:colOff>
      <xdr:row>36</xdr:row>
      <xdr:rowOff>78014</xdr:rowOff>
    </xdr:to>
    <xdr:sp macro="" textlink="">
      <xdr:nvSpPr>
        <xdr:cNvPr id="74" name="楕円 73"/>
        <xdr:cNvSpPr/>
      </xdr:nvSpPr>
      <xdr:spPr>
        <a:xfrm>
          <a:off x="3746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111942</xdr:rowOff>
    </xdr:from>
    <xdr:to>
      <xdr:col>15</xdr:col>
      <xdr:colOff>101600</xdr:colOff>
      <xdr:row>36</xdr:row>
      <xdr:rowOff>42092</xdr:rowOff>
    </xdr:to>
    <xdr:sp macro="" textlink="">
      <xdr:nvSpPr>
        <xdr:cNvPr id="75" name="楕円 74"/>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27214</xdr:rowOff>
    </xdr:to>
    <xdr:cxnSp macro="">
      <xdr:nvCxnSpPr>
        <xdr:cNvPr id="76" name="直線コネクタ 75"/>
        <xdr:cNvCxnSpPr/>
      </xdr:nvCxnSpPr>
      <xdr:spPr>
        <a:xfrm>
          <a:off x="2908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76019</xdr:rowOff>
    </xdr:from>
    <xdr:to>
      <xdr:col>10</xdr:col>
      <xdr:colOff>165100</xdr:colOff>
      <xdr:row>36</xdr:row>
      <xdr:rowOff>6169</xdr:rowOff>
    </xdr:to>
    <xdr:sp macro="" textlink="">
      <xdr:nvSpPr>
        <xdr:cNvPr id="77" name="楕円 76"/>
        <xdr:cNvSpPr/>
      </xdr:nvSpPr>
      <xdr:spPr>
        <a:xfrm>
          <a:off x="1968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126819</xdr:rowOff>
    </xdr:from>
    <xdr:to>
      <xdr:col>15</xdr:col>
      <xdr:colOff>50800</xdr:colOff>
      <xdr:row>35</xdr:row>
      <xdr:rowOff>162742</xdr:rowOff>
    </xdr:to>
    <xdr:cxnSp macro="">
      <xdr:nvCxnSpPr>
        <xdr:cNvPr id="78" name="直線コネクタ 77"/>
        <xdr:cNvCxnSpPr/>
      </xdr:nvCxnSpPr>
      <xdr:spPr>
        <a:xfrm>
          <a:off x="2019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9"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0"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1"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2"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94541</xdr:rowOff>
    </xdr:from>
    <xdr:ext cx="405111" cy="259045"/>
    <xdr:sp macro="" textlink="">
      <xdr:nvSpPr>
        <xdr:cNvPr id="83" name="n_1mainValue【図書館】&#10;有形固定資産減価償却率"/>
        <xdr:cNvSpPr txBox="1"/>
      </xdr:nvSpPr>
      <xdr:spPr>
        <a:xfrm>
          <a:off x="3582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4" name="n_2mainValue【図書館】&#10;有形固定資産減価償却率"/>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22696</xdr:rowOff>
    </xdr:from>
    <xdr:ext cx="405111" cy="259045"/>
    <xdr:sp macro="" textlink="">
      <xdr:nvSpPr>
        <xdr:cNvPr id="85" name="n_3mainValue【図書館】&#10;有形固定資産減価償却率"/>
        <xdr:cNvSpPr txBox="1"/>
      </xdr:nvSpPr>
      <xdr:spPr>
        <a:xfrm>
          <a:off x="1816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07" name="直線コネクタ 106"/>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8"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9" name="直線コネクタ 108"/>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0"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1" name="直線コネクタ 110"/>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2"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3" name="フローチャート: 判断 112"/>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5" name="フローチャート: 判断 114"/>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6" name="フローチャート: 判断 115"/>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17" name="フローチャート: 判断 116"/>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3" name="楕円 122"/>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9398</xdr:rowOff>
    </xdr:from>
    <xdr:to>
      <xdr:col>46</xdr:col>
      <xdr:colOff>38100</xdr:colOff>
      <xdr:row>37</xdr:row>
      <xdr:rowOff>110998</xdr:rowOff>
    </xdr:to>
    <xdr:sp macro="" textlink="">
      <xdr:nvSpPr>
        <xdr:cNvPr id="124" name="楕円 123"/>
        <xdr:cNvSpPr/>
      </xdr:nvSpPr>
      <xdr:spPr>
        <a:xfrm>
          <a:off x="869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60198</xdr:rowOff>
    </xdr:to>
    <xdr:cxnSp macro="">
      <xdr:nvCxnSpPr>
        <xdr:cNvPr id="125" name="直線コネクタ 124"/>
        <xdr:cNvCxnSpPr/>
      </xdr:nvCxnSpPr>
      <xdr:spPr>
        <a:xfrm flipV="1">
          <a:off x="8750300" y="6385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27686</xdr:rowOff>
    </xdr:from>
    <xdr:to>
      <xdr:col>41</xdr:col>
      <xdr:colOff>101600</xdr:colOff>
      <xdr:row>37</xdr:row>
      <xdr:rowOff>129286</xdr:rowOff>
    </xdr:to>
    <xdr:sp macro="" textlink="">
      <xdr:nvSpPr>
        <xdr:cNvPr id="126" name="楕円 125"/>
        <xdr:cNvSpPr/>
      </xdr:nvSpPr>
      <xdr:spPr>
        <a:xfrm>
          <a:off x="7810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60198</xdr:rowOff>
    </xdr:from>
    <xdr:to>
      <xdr:col>45</xdr:col>
      <xdr:colOff>177800</xdr:colOff>
      <xdr:row>37</xdr:row>
      <xdr:rowOff>78486</xdr:rowOff>
    </xdr:to>
    <xdr:cxnSp macro="">
      <xdr:nvCxnSpPr>
        <xdr:cNvPr id="127" name="直線コネクタ 126"/>
        <xdr:cNvCxnSpPr/>
      </xdr:nvCxnSpPr>
      <xdr:spPr>
        <a:xfrm flipV="1">
          <a:off x="7861300" y="64038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29"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0"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1"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32"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127525</xdr:rowOff>
    </xdr:from>
    <xdr:ext cx="469744" cy="259045"/>
    <xdr:sp macro="" textlink="">
      <xdr:nvSpPr>
        <xdr:cNvPr id="133" name="n_2mainValue【図書館】&#10;一人当たり面積"/>
        <xdr:cNvSpPr txBox="1"/>
      </xdr:nvSpPr>
      <xdr:spPr>
        <a:xfrm>
          <a:off x="8515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145813</xdr:rowOff>
    </xdr:from>
    <xdr:ext cx="469744" cy="259045"/>
    <xdr:sp macro="" textlink="">
      <xdr:nvSpPr>
        <xdr:cNvPr id="134" name="n_3mainValue【図書館】&#10;一人当たり面積"/>
        <xdr:cNvSpPr txBox="1"/>
      </xdr:nvSpPr>
      <xdr:spPr>
        <a:xfrm>
          <a:off x="7626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0" name="直線コネクタ 159"/>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3"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4" name="直線コネクタ 163"/>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5"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6" name="フローチャート: 判断 165"/>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67" name="フローチャート: 判断 166"/>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9" name="フローチャート: 判断 168"/>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0" name="フローチャート: 判断 169"/>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84727</xdr:rowOff>
    </xdr:from>
    <xdr:to>
      <xdr:col>20</xdr:col>
      <xdr:colOff>38100</xdr:colOff>
      <xdr:row>64</xdr:row>
      <xdr:rowOff>14877</xdr:rowOff>
    </xdr:to>
    <xdr:sp macro="" textlink="">
      <xdr:nvSpPr>
        <xdr:cNvPr id="176" name="楕円 175"/>
        <xdr:cNvSpPr/>
      </xdr:nvSpPr>
      <xdr:spPr>
        <a:xfrm>
          <a:off x="3746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73297</xdr:rowOff>
    </xdr:from>
    <xdr:to>
      <xdr:col>15</xdr:col>
      <xdr:colOff>101600</xdr:colOff>
      <xdr:row>64</xdr:row>
      <xdr:rowOff>3447</xdr:rowOff>
    </xdr:to>
    <xdr:sp macro="" textlink="">
      <xdr:nvSpPr>
        <xdr:cNvPr id="177" name="楕円 176"/>
        <xdr:cNvSpPr/>
      </xdr:nvSpPr>
      <xdr:spPr>
        <a:xfrm>
          <a:off x="2857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124097</xdr:rowOff>
    </xdr:from>
    <xdr:to>
      <xdr:col>19</xdr:col>
      <xdr:colOff>177800</xdr:colOff>
      <xdr:row>63</xdr:row>
      <xdr:rowOff>135527</xdr:rowOff>
    </xdr:to>
    <xdr:cxnSp macro="">
      <xdr:nvCxnSpPr>
        <xdr:cNvPr id="178" name="直線コネクタ 177"/>
        <xdr:cNvCxnSpPr/>
      </xdr:nvCxnSpPr>
      <xdr:spPr>
        <a:xfrm>
          <a:off x="2908300" y="109254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35741</xdr:rowOff>
    </xdr:from>
    <xdr:to>
      <xdr:col>10</xdr:col>
      <xdr:colOff>165100</xdr:colOff>
      <xdr:row>63</xdr:row>
      <xdr:rowOff>137341</xdr:rowOff>
    </xdr:to>
    <xdr:sp macro="" textlink="">
      <xdr:nvSpPr>
        <xdr:cNvPr id="179" name="楕円 178"/>
        <xdr:cNvSpPr/>
      </xdr:nvSpPr>
      <xdr:spPr>
        <a:xfrm>
          <a:off x="1968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86541</xdr:rowOff>
    </xdr:from>
    <xdr:to>
      <xdr:col>15</xdr:col>
      <xdr:colOff>50800</xdr:colOff>
      <xdr:row>63</xdr:row>
      <xdr:rowOff>124097</xdr:rowOff>
    </xdr:to>
    <xdr:cxnSp macro="">
      <xdr:nvCxnSpPr>
        <xdr:cNvPr id="180" name="直線コネクタ 179"/>
        <xdr:cNvCxnSpPr/>
      </xdr:nvCxnSpPr>
      <xdr:spPr>
        <a:xfrm>
          <a:off x="2019300" y="108878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81"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2"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3"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84"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6004</xdr:rowOff>
    </xdr:from>
    <xdr:ext cx="405111" cy="259045"/>
    <xdr:sp macro="" textlink="">
      <xdr:nvSpPr>
        <xdr:cNvPr id="185" name="n_1mainValue【体育館・プール】&#10;有形固定資産減価償却率"/>
        <xdr:cNvSpPr txBox="1"/>
      </xdr:nvSpPr>
      <xdr:spPr>
        <a:xfrm>
          <a:off x="35820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166024</xdr:rowOff>
    </xdr:from>
    <xdr:ext cx="405111" cy="259045"/>
    <xdr:sp macro="" textlink="">
      <xdr:nvSpPr>
        <xdr:cNvPr id="186" name="n_2mainValue【体育館・プール】&#10;有形固定資産減価償却率"/>
        <xdr:cNvSpPr txBox="1"/>
      </xdr:nvSpPr>
      <xdr:spPr>
        <a:xfrm>
          <a:off x="2705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128468</xdr:rowOff>
    </xdr:from>
    <xdr:ext cx="405111" cy="259045"/>
    <xdr:sp macro="" textlink="">
      <xdr:nvSpPr>
        <xdr:cNvPr id="187" name="n_3mainValue【体育館・プール】&#10;有形固定資産減価償却率"/>
        <xdr:cNvSpPr txBox="1"/>
      </xdr:nvSpPr>
      <xdr:spPr>
        <a:xfrm>
          <a:off x="1816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07" name="直線コネクタ 20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0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09" name="直線コネクタ 20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11" name="直線コネクタ 21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1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3" name="フローチャート: 判断 21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14" name="フローチャート: 判断 21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15" name="フローチャート: 判断 21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16" name="フローチャート: 判断 21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17" name="フローチャート: 判断 21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70930</xdr:rowOff>
    </xdr:from>
    <xdr:to>
      <xdr:col>50</xdr:col>
      <xdr:colOff>165100</xdr:colOff>
      <xdr:row>62</xdr:row>
      <xdr:rowOff>1080</xdr:rowOff>
    </xdr:to>
    <xdr:sp macro="" textlink="">
      <xdr:nvSpPr>
        <xdr:cNvPr id="223" name="楕円 222"/>
        <xdr:cNvSpPr/>
      </xdr:nvSpPr>
      <xdr:spPr>
        <a:xfrm>
          <a:off x="9588500" y="10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77788</xdr:rowOff>
    </xdr:from>
    <xdr:to>
      <xdr:col>46</xdr:col>
      <xdr:colOff>38100</xdr:colOff>
      <xdr:row>62</xdr:row>
      <xdr:rowOff>7938</xdr:rowOff>
    </xdr:to>
    <xdr:sp macro="" textlink="">
      <xdr:nvSpPr>
        <xdr:cNvPr id="224" name="楕円 223"/>
        <xdr:cNvSpPr/>
      </xdr:nvSpPr>
      <xdr:spPr>
        <a:xfrm>
          <a:off x="8699500" y="105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121730</xdr:rowOff>
    </xdr:from>
    <xdr:to>
      <xdr:col>50</xdr:col>
      <xdr:colOff>114300</xdr:colOff>
      <xdr:row>61</xdr:row>
      <xdr:rowOff>128588</xdr:rowOff>
    </xdr:to>
    <xdr:cxnSp macro="">
      <xdr:nvCxnSpPr>
        <xdr:cNvPr id="225" name="直線コネクタ 224"/>
        <xdr:cNvCxnSpPr/>
      </xdr:nvCxnSpPr>
      <xdr:spPr>
        <a:xfrm flipV="1">
          <a:off x="8750300" y="105801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82931</xdr:rowOff>
    </xdr:from>
    <xdr:to>
      <xdr:col>41</xdr:col>
      <xdr:colOff>101600</xdr:colOff>
      <xdr:row>62</xdr:row>
      <xdr:rowOff>13081</xdr:rowOff>
    </xdr:to>
    <xdr:sp macro="" textlink="">
      <xdr:nvSpPr>
        <xdr:cNvPr id="226" name="楕円 225"/>
        <xdr:cNvSpPr/>
      </xdr:nvSpPr>
      <xdr:spPr>
        <a:xfrm>
          <a:off x="7810500" y="105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128588</xdr:rowOff>
    </xdr:from>
    <xdr:to>
      <xdr:col>45</xdr:col>
      <xdr:colOff>177800</xdr:colOff>
      <xdr:row>61</xdr:row>
      <xdr:rowOff>133731</xdr:rowOff>
    </xdr:to>
    <xdr:cxnSp macro="">
      <xdr:nvCxnSpPr>
        <xdr:cNvPr id="227" name="直線コネクタ 226"/>
        <xdr:cNvCxnSpPr/>
      </xdr:nvCxnSpPr>
      <xdr:spPr>
        <a:xfrm flipV="1">
          <a:off x="7861300" y="1058703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28"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29"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30"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31"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163657</xdr:rowOff>
    </xdr:from>
    <xdr:ext cx="469744" cy="259045"/>
    <xdr:sp macro="" textlink="">
      <xdr:nvSpPr>
        <xdr:cNvPr id="232" name="n_1mainValue【体育館・プール】&#10;一人当たり面積"/>
        <xdr:cNvSpPr txBox="1"/>
      </xdr:nvSpPr>
      <xdr:spPr>
        <a:xfrm>
          <a:off x="9391727" y="1062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170515</xdr:rowOff>
    </xdr:from>
    <xdr:ext cx="469744" cy="259045"/>
    <xdr:sp macro="" textlink="">
      <xdr:nvSpPr>
        <xdr:cNvPr id="233" name="n_2mainValue【体育館・プール】&#10;一人当たり面積"/>
        <xdr:cNvSpPr txBox="1"/>
      </xdr:nvSpPr>
      <xdr:spPr>
        <a:xfrm>
          <a:off x="8515427" y="1062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4208</xdr:rowOff>
    </xdr:from>
    <xdr:ext cx="469744" cy="259045"/>
    <xdr:sp macro="" textlink="">
      <xdr:nvSpPr>
        <xdr:cNvPr id="234" name="n_3mainValue【体育館・プール】&#10;一人当たり面積"/>
        <xdr:cNvSpPr txBox="1"/>
      </xdr:nvSpPr>
      <xdr:spPr>
        <a:xfrm>
          <a:off x="7626427" y="106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60" name="直線コネクタ 259"/>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63"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64" name="直線コネクタ 263"/>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65"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66" name="フローチャート: 判断 265"/>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67" name="フローチャート: 判断 266"/>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68" name="フローチャート: 判断 267"/>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69" name="フローチャート: 判断 268"/>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70" name="フローチャート: 判断 269"/>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276" name="楕円 275"/>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121194</xdr:rowOff>
    </xdr:from>
    <xdr:to>
      <xdr:col>15</xdr:col>
      <xdr:colOff>101600</xdr:colOff>
      <xdr:row>84</xdr:row>
      <xdr:rowOff>51344</xdr:rowOff>
    </xdr:to>
    <xdr:sp macro="" textlink="">
      <xdr:nvSpPr>
        <xdr:cNvPr id="277" name="楕円 276"/>
        <xdr:cNvSpPr/>
      </xdr:nvSpPr>
      <xdr:spPr>
        <a:xfrm>
          <a:off x="2857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84</xdr:row>
      <xdr:rowOff>544</xdr:rowOff>
    </xdr:to>
    <xdr:cxnSp macro="">
      <xdr:nvCxnSpPr>
        <xdr:cNvPr id="278" name="直線コネクタ 277"/>
        <xdr:cNvCxnSpPr/>
      </xdr:nvCxnSpPr>
      <xdr:spPr>
        <a:xfrm flipV="1">
          <a:off x="2908300" y="13985966"/>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62412</xdr:rowOff>
    </xdr:from>
    <xdr:to>
      <xdr:col>10</xdr:col>
      <xdr:colOff>165100</xdr:colOff>
      <xdr:row>85</xdr:row>
      <xdr:rowOff>164012</xdr:rowOff>
    </xdr:to>
    <xdr:sp macro="" textlink="">
      <xdr:nvSpPr>
        <xdr:cNvPr id="279" name="楕円 278"/>
        <xdr:cNvSpPr/>
      </xdr:nvSpPr>
      <xdr:spPr>
        <a:xfrm>
          <a:off x="1968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85</xdr:row>
      <xdr:rowOff>113212</xdr:rowOff>
    </xdr:to>
    <xdr:cxnSp macro="">
      <xdr:nvCxnSpPr>
        <xdr:cNvPr id="280" name="直線コネクタ 279"/>
        <xdr:cNvCxnSpPr/>
      </xdr:nvCxnSpPr>
      <xdr:spPr>
        <a:xfrm flipV="1">
          <a:off x="2019300" y="14402344"/>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81"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82"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83"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84"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285" name="n_1mainValue【福祉施設】&#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42471</xdr:rowOff>
    </xdr:from>
    <xdr:ext cx="405111" cy="259045"/>
    <xdr:sp macro="" textlink="">
      <xdr:nvSpPr>
        <xdr:cNvPr id="286" name="n_2mainValue【福祉施設】&#10;有形固定資産減価償却率"/>
        <xdr:cNvSpPr txBox="1"/>
      </xdr:nvSpPr>
      <xdr:spPr>
        <a:xfrm>
          <a:off x="2705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155139</xdr:rowOff>
    </xdr:from>
    <xdr:ext cx="405111" cy="259045"/>
    <xdr:sp macro="" textlink="">
      <xdr:nvSpPr>
        <xdr:cNvPr id="287" name="n_3mainValue【福祉施設】&#10;有形固定資産減価償却率"/>
        <xdr:cNvSpPr txBox="1"/>
      </xdr:nvSpPr>
      <xdr:spPr>
        <a:xfrm>
          <a:off x="1816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8" name="直線コネクタ 2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9" name="テキスト ボックス 2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0" name="直線コネクタ 2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1" name="テキスト ボックス 3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2" name="直線コネクタ 3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3" name="テキスト ボックス 3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4" name="直線コネクタ 3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5" name="テキスト ボックス 3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09" name="直線コネクタ 30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1" name="直線コネクタ 31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1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13" name="直線コネクタ 31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14"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15" name="フローチャート: 判断 31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16" name="フローチャート: 判断 31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17" name="フローチャート: 判断 31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18" name="フローチャート: 判断 31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19" name="フローチャート: 判断 31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35764</xdr:rowOff>
    </xdr:from>
    <xdr:to>
      <xdr:col>50</xdr:col>
      <xdr:colOff>165100</xdr:colOff>
      <xdr:row>85</xdr:row>
      <xdr:rowOff>137364</xdr:rowOff>
    </xdr:to>
    <xdr:sp macro="" textlink="">
      <xdr:nvSpPr>
        <xdr:cNvPr id="325" name="楕円 324"/>
        <xdr:cNvSpPr/>
      </xdr:nvSpPr>
      <xdr:spPr>
        <a:xfrm>
          <a:off x="9588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1015</xdr:rowOff>
    </xdr:from>
    <xdr:to>
      <xdr:col>46</xdr:col>
      <xdr:colOff>38100</xdr:colOff>
      <xdr:row>85</xdr:row>
      <xdr:rowOff>102615</xdr:rowOff>
    </xdr:to>
    <xdr:sp macro="" textlink="">
      <xdr:nvSpPr>
        <xdr:cNvPr id="326" name="楕円 325"/>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86564</xdr:rowOff>
    </xdr:to>
    <xdr:cxnSp macro="">
      <xdr:nvCxnSpPr>
        <xdr:cNvPr id="327" name="直線コネクタ 326"/>
        <xdr:cNvCxnSpPr/>
      </xdr:nvCxnSpPr>
      <xdr:spPr>
        <a:xfrm>
          <a:off x="8750300" y="14625065"/>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81483</xdr:rowOff>
    </xdr:from>
    <xdr:to>
      <xdr:col>41</xdr:col>
      <xdr:colOff>101600</xdr:colOff>
      <xdr:row>86</xdr:row>
      <xdr:rowOff>11633</xdr:rowOff>
    </xdr:to>
    <xdr:sp macro="" textlink="">
      <xdr:nvSpPr>
        <xdr:cNvPr id="328" name="楕円 327"/>
        <xdr:cNvSpPr/>
      </xdr:nvSpPr>
      <xdr:spPr>
        <a:xfrm>
          <a:off x="7810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132283</xdr:rowOff>
    </xdr:to>
    <xdr:cxnSp macro="">
      <xdr:nvCxnSpPr>
        <xdr:cNvPr id="329" name="直線コネクタ 328"/>
        <xdr:cNvCxnSpPr/>
      </xdr:nvCxnSpPr>
      <xdr:spPr>
        <a:xfrm flipV="1">
          <a:off x="7861300" y="14625065"/>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30"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31"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32"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33"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128491</xdr:rowOff>
    </xdr:from>
    <xdr:ext cx="469744" cy="259045"/>
    <xdr:sp macro="" textlink="">
      <xdr:nvSpPr>
        <xdr:cNvPr id="334" name="n_1mainValue【福祉施設】&#10;一人当たり面積"/>
        <xdr:cNvSpPr txBox="1"/>
      </xdr:nvSpPr>
      <xdr:spPr>
        <a:xfrm>
          <a:off x="93917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35"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2760</xdr:rowOff>
    </xdr:from>
    <xdr:ext cx="469744" cy="259045"/>
    <xdr:sp macro="" textlink="">
      <xdr:nvSpPr>
        <xdr:cNvPr id="336" name="n_3mainValue【福祉施設】&#10;一人当たり面積"/>
        <xdr:cNvSpPr txBox="1"/>
      </xdr:nvSpPr>
      <xdr:spPr>
        <a:xfrm>
          <a:off x="76264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5" name="テキスト ボックス 3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6" name="直線コネクタ 3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97" name="テキスト ボックス 3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8" name="直線コネクタ 3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99" name="テキスト ボックス 3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0" name="直線コネクタ 3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1" name="テキスト ボックス 4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2" name="直線コネクタ 4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3" name="テキスト ボックス 4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4" name="直線コネクタ 4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05" name="テキスト ボックス 4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07" name="テキスト ボックス 4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09" name="直線コネクタ 408"/>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1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11" name="直線コネクタ 4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12"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13" name="直線コネクタ 412"/>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1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15" name="フローチャート: 判断 41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16" name="フローチャート: 判断 415"/>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17" name="フローチャート: 判断 41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18" name="フローチャート: 判断 41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19" name="フローチャート: 判断 418"/>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0" name="テキスト ボックス 4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1" name="テキスト ボックス 4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2" name="テキスト ボックス 4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3" name="テキスト ボックス 4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4" name="テキスト ボックス 4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425" name="楕円 424"/>
        <xdr:cNvSpPr/>
      </xdr:nvSpPr>
      <xdr:spPr>
        <a:xfrm>
          <a:off x="15430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101600</xdr:rowOff>
    </xdr:from>
    <xdr:to>
      <xdr:col>76</xdr:col>
      <xdr:colOff>165100</xdr:colOff>
      <xdr:row>84</xdr:row>
      <xdr:rowOff>31750</xdr:rowOff>
    </xdr:to>
    <xdr:sp macro="" textlink="">
      <xdr:nvSpPr>
        <xdr:cNvPr id="426" name="楕円 425"/>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51436</xdr:rowOff>
    </xdr:to>
    <xdr:cxnSp macro="">
      <xdr:nvCxnSpPr>
        <xdr:cNvPr id="427" name="直線コネクタ 426"/>
        <xdr:cNvCxnSpPr/>
      </xdr:nvCxnSpPr>
      <xdr:spPr>
        <a:xfrm>
          <a:off x="14592300" y="1438275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42545</xdr:rowOff>
    </xdr:from>
    <xdr:to>
      <xdr:col>72</xdr:col>
      <xdr:colOff>38100</xdr:colOff>
      <xdr:row>83</xdr:row>
      <xdr:rowOff>144145</xdr:rowOff>
    </xdr:to>
    <xdr:sp macro="" textlink="">
      <xdr:nvSpPr>
        <xdr:cNvPr id="428" name="楕円 427"/>
        <xdr:cNvSpPr/>
      </xdr:nvSpPr>
      <xdr:spPr>
        <a:xfrm>
          <a:off x="13652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152400</xdr:rowOff>
    </xdr:to>
    <xdr:cxnSp macro="">
      <xdr:nvCxnSpPr>
        <xdr:cNvPr id="429" name="直線コネクタ 428"/>
        <xdr:cNvCxnSpPr/>
      </xdr:nvCxnSpPr>
      <xdr:spPr>
        <a:xfrm>
          <a:off x="13703300" y="143236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30"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31"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32"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33"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434" name="n_1mainValue【消防施設】&#10;有形固定資産減価償却率"/>
        <xdr:cNvSpPr txBox="1"/>
      </xdr:nvSpPr>
      <xdr:spPr>
        <a:xfrm>
          <a:off x="15266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22877</xdr:rowOff>
    </xdr:from>
    <xdr:ext cx="405111" cy="259045"/>
    <xdr:sp macro="" textlink="">
      <xdr:nvSpPr>
        <xdr:cNvPr id="435" name="n_2mainValue【消防施設】&#10;有形固定資産減価償却率"/>
        <xdr:cNvSpPr txBox="1"/>
      </xdr:nvSpPr>
      <xdr:spPr>
        <a:xfrm>
          <a:off x="14389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135272</xdr:rowOff>
    </xdr:from>
    <xdr:ext cx="405111" cy="259045"/>
    <xdr:sp macro="" textlink="">
      <xdr:nvSpPr>
        <xdr:cNvPr id="436" name="n_3mainValue【消防施設】&#10;有形固定資産減価償却率"/>
        <xdr:cNvSpPr txBox="1"/>
      </xdr:nvSpPr>
      <xdr:spPr>
        <a:xfrm>
          <a:off x="13500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7" name="直線コネクタ 4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8" name="テキスト ボックス 4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9" name="直線コネクタ 4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0" name="テキスト ボックス 4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1" name="直線コネクタ 4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2" name="テキスト ボックス 4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3" name="直線コネクタ 4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4" name="テキスト ボックス 4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5" name="直線コネクタ 4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6" name="テキスト ボックス 4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60" name="直線コネクタ 459"/>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2" name="直線コネクタ 46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63"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64" name="直線コネクタ 46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465"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66" name="フローチャート: 判断 46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67" name="フローチャート: 判断 46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68" name="フローチャート: 判断 46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69" name="フローチャート: 判断 468"/>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70" name="フローチャート: 判断 469"/>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476" name="楕円 475"/>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477" name="楕円 476"/>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478" name="直線コネクタ 477"/>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15875</xdr:rowOff>
    </xdr:from>
    <xdr:to>
      <xdr:col>102</xdr:col>
      <xdr:colOff>165100</xdr:colOff>
      <xdr:row>86</xdr:row>
      <xdr:rowOff>117475</xdr:rowOff>
    </xdr:to>
    <xdr:sp macro="" textlink="">
      <xdr:nvSpPr>
        <xdr:cNvPr id="479" name="楕円 478"/>
        <xdr:cNvSpPr/>
      </xdr:nvSpPr>
      <xdr:spPr>
        <a:xfrm>
          <a:off x="19494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86</xdr:row>
      <xdr:rowOff>66675</xdr:rowOff>
    </xdr:to>
    <xdr:cxnSp macro="">
      <xdr:nvCxnSpPr>
        <xdr:cNvPr id="480" name="直線コネクタ 479"/>
        <xdr:cNvCxnSpPr/>
      </xdr:nvCxnSpPr>
      <xdr:spPr>
        <a:xfrm flipV="1">
          <a:off x="19545300" y="14706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81"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82"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83"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84"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485"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486"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108602</xdr:rowOff>
    </xdr:from>
    <xdr:ext cx="469744" cy="259045"/>
    <xdr:sp macro="" textlink="">
      <xdr:nvSpPr>
        <xdr:cNvPr id="487" name="n_3mainValue【消防施設】&#10;一人当たり面積"/>
        <xdr:cNvSpPr txBox="1"/>
      </xdr:nvSpPr>
      <xdr:spPr>
        <a:xfrm>
          <a:off x="19310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8" name="テキスト ボックス 4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0" name="テキスト ボックス 4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0" name="テキスト ボックス 5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13" name="直線コネクタ 51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5" name="直線コネクタ 51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1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17" name="直線コネクタ 51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18"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19" name="フローチャート: 判断 51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20" name="フローチャート: 判断 51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21" name="フローチャート: 判断 52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22" name="フローチャート: 判断 52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23" name="フローチャート: 判断 52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529" name="楕円 528"/>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530" name="楕円 529"/>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43543</xdr:rowOff>
    </xdr:to>
    <xdr:cxnSp macro="">
      <xdr:nvCxnSpPr>
        <xdr:cNvPr id="531" name="直線コネクタ 530"/>
        <xdr:cNvCxnSpPr/>
      </xdr:nvCxnSpPr>
      <xdr:spPr>
        <a:xfrm>
          <a:off x="14592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532" name="楕円 531"/>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533" name="直線コネクタ 532"/>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34"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35"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36"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37"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538" name="n_1mainValue【庁舎】&#10;有形固定資産減価償却率"/>
        <xdr:cNvSpPr txBox="1"/>
      </xdr:nvSpPr>
      <xdr:spPr>
        <a:xfrm>
          <a:off x="15266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539"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540"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1" name="直線コネクタ 5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2" name="テキスト ボックス 5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3" name="直線コネクタ 5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4" name="テキスト ボックス 5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5" name="直線コネクタ 5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6" name="テキスト ボックス 5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7" name="直線コネクタ 5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8" name="テキスト ボックス 5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9" name="直線コネクタ 5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0" name="テキスト ボックス 5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1" name="直線コネクタ 5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2" name="テキスト ボックス 56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4" name="テキスト ボックス 56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66" name="直線コネクタ 565"/>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67"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68" name="直線コネクタ 56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6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70" name="直線コネクタ 56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571"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72" name="フローチャート: 判断 571"/>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73" name="フローチャート: 判断 572"/>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74" name="フローチャート: 判断 573"/>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75" name="フローチャート: 判断 574"/>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76" name="フローチャート: 判断 575"/>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85816</xdr:rowOff>
    </xdr:from>
    <xdr:to>
      <xdr:col>112</xdr:col>
      <xdr:colOff>38100</xdr:colOff>
      <xdr:row>109</xdr:row>
      <xdr:rowOff>15966</xdr:rowOff>
    </xdr:to>
    <xdr:sp macro="" textlink="">
      <xdr:nvSpPr>
        <xdr:cNvPr id="582" name="楕円 581"/>
        <xdr:cNvSpPr/>
      </xdr:nvSpPr>
      <xdr:spPr>
        <a:xfrm>
          <a:off x="21272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87449</xdr:rowOff>
    </xdr:from>
    <xdr:to>
      <xdr:col>107</xdr:col>
      <xdr:colOff>101600</xdr:colOff>
      <xdr:row>109</xdr:row>
      <xdr:rowOff>17599</xdr:rowOff>
    </xdr:to>
    <xdr:sp macro="" textlink="">
      <xdr:nvSpPr>
        <xdr:cNvPr id="583" name="楕円 582"/>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136616</xdr:rowOff>
    </xdr:from>
    <xdr:to>
      <xdr:col>111</xdr:col>
      <xdr:colOff>177800</xdr:colOff>
      <xdr:row>108</xdr:row>
      <xdr:rowOff>138249</xdr:rowOff>
    </xdr:to>
    <xdr:cxnSp macro="">
      <xdr:nvCxnSpPr>
        <xdr:cNvPr id="584" name="直線コネクタ 583"/>
        <xdr:cNvCxnSpPr/>
      </xdr:nvCxnSpPr>
      <xdr:spPr>
        <a:xfrm flipV="1">
          <a:off x="20434300" y="186532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88754</xdr:rowOff>
    </xdr:from>
    <xdr:to>
      <xdr:col>102</xdr:col>
      <xdr:colOff>165100</xdr:colOff>
      <xdr:row>109</xdr:row>
      <xdr:rowOff>18904</xdr:rowOff>
    </xdr:to>
    <xdr:sp macro="" textlink="">
      <xdr:nvSpPr>
        <xdr:cNvPr id="585" name="楕円 584"/>
        <xdr:cNvSpPr/>
      </xdr:nvSpPr>
      <xdr:spPr>
        <a:xfrm>
          <a:off x="19494500" y="186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139554</xdr:rowOff>
    </xdr:to>
    <xdr:cxnSp macro="">
      <xdr:nvCxnSpPr>
        <xdr:cNvPr id="586" name="直線コネクタ 585"/>
        <xdr:cNvCxnSpPr/>
      </xdr:nvCxnSpPr>
      <xdr:spPr>
        <a:xfrm flipV="1">
          <a:off x="19545300" y="18654849"/>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87"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88"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89"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90"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7093</xdr:rowOff>
    </xdr:from>
    <xdr:ext cx="469744" cy="259045"/>
    <xdr:sp macro="" textlink="">
      <xdr:nvSpPr>
        <xdr:cNvPr id="591" name="n_1mainValue【庁舎】&#10;一人当たり面積"/>
        <xdr:cNvSpPr txBox="1"/>
      </xdr:nvSpPr>
      <xdr:spPr>
        <a:xfrm>
          <a:off x="210757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592" name="n_2mainValue【庁舎】&#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10031</xdr:rowOff>
    </xdr:from>
    <xdr:ext cx="469744" cy="259045"/>
    <xdr:sp macro="" textlink="">
      <xdr:nvSpPr>
        <xdr:cNvPr id="593" name="n_3mainValue【庁舎】&#10;一人当たり面積"/>
        <xdr:cNvSpPr txBox="1"/>
      </xdr:nvSpPr>
      <xdr:spPr>
        <a:xfrm>
          <a:off x="19310427" y="1869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では、体育館・プール、消防施設、庁舎については全国平均、北海道平均、類似団体内平均を上回っている。これは建設から年数が経過し老朽化が進んでいることが要因であるため、個別施設計画（長寿命化計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の策定を進め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、適切な施設管理を実施していくこととする。また、図書館をはじめ一人当たり面積においても各施設に対するニーズや財政状況を考慮しつつ計画に反映さ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せ、今後の施設運営を計画的に行っていけるよう努める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　人口の減少や地方の経済回復の遅れにより地域経済は依然厳しい状況にあることから、全国平均を大きく下回っているが、類似団体内平均及び北海道平均との比較では同水準で推移している。これまでも行財政改革によって人件費を含め経常経費の圧縮に取り組んでいるが、当面町税等自主財源の大幅な伸びは見込めず、依然として財政基盤の改善は難しい状況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今後も本別町第６次行財政改革大綱の推進による一層の行財政の効率化に努めるとともに、本別町まち・ひと・しごと創生人口ビジョン・総合戦略の着実な進捗により、税収の増加等歳入の確保を目指す。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　これまで厳しい財政状況を踏まえながら、行財政改革の取り組みによる人件費をはじめとする経常経費の縮減など、財政運営の安定化を図ってきたが、</a:t>
          </a:r>
          <a:endParaRPr lang="ja-JP" altLang="ja-JP" sz="1400">
            <a:effectLst/>
          </a:endParaRPr>
        </a:p>
        <a:p>
          <a:pPr>
            <a:lnSpc>
              <a:spcPts val="1500"/>
            </a:lnSpc>
          </a:pPr>
          <a:r>
            <a:rPr kumimoji="1" lang="ja-JP" altLang="ja-JP" sz="1100">
              <a:solidFill>
                <a:schemeClr val="dk1"/>
              </a:solidFill>
              <a:effectLst/>
              <a:latin typeface="+mn-lt"/>
              <a:ea typeface="+mn-ea"/>
              <a:cs typeface="+mn-cs"/>
            </a:rPr>
            <a:t>　現段階においては経常収支比率は全国平均及び北海道平均を下回っており、類似団体内平均を若干</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回る水準で推移している。</a:t>
          </a:r>
          <a:endParaRPr lang="ja-JP" altLang="ja-JP" sz="1400">
            <a:effectLst/>
          </a:endParaRPr>
        </a:p>
        <a:p>
          <a:pPr eaLnBrk="1" fontAlgn="auto" latinLnBrk="0" hangingPunct="1">
            <a:lnSpc>
              <a:spcPts val="1500"/>
            </a:lnSpc>
          </a:pPr>
          <a:r>
            <a:rPr kumimoji="1" lang="ja-JP" altLang="ja-JP" sz="1100">
              <a:solidFill>
                <a:schemeClr val="dk1"/>
              </a:solidFill>
              <a:effectLst/>
              <a:latin typeface="+mn-lt"/>
              <a:ea typeface="+mn-ea"/>
              <a:cs typeface="+mn-cs"/>
            </a:rPr>
            <a:t>　本町は、地方交付税が歳入総額の３８．０％、町税が１３．０％を占めているが、いずれも今後大きな伸びは期待できず、さらには老朽化した施設の再整備・長寿命化事業等により将来的には義務的経費である公債費の増が見込まれていることから、引き続き事務事業評価の実施などによる経常経費の増加を最小限に抑えるよう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87630</xdr:rowOff>
    </xdr:to>
    <xdr:cxnSp macro="">
      <xdr:nvCxnSpPr>
        <xdr:cNvPr id="129" name="直線コネクタ 128"/>
        <xdr:cNvCxnSpPr/>
      </xdr:nvCxnSpPr>
      <xdr:spPr>
        <a:xfrm>
          <a:off x="4114800" y="108432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41910</xdr:rowOff>
    </xdr:to>
    <xdr:cxnSp macro="">
      <xdr:nvCxnSpPr>
        <xdr:cNvPr id="132" name="直線コネクタ 131"/>
        <xdr:cNvCxnSpPr/>
      </xdr:nvCxnSpPr>
      <xdr:spPr>
        <a:xfrm>
          <a:off x="3225800" y="1079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160274</xdr:rowOff>
    </xdr:to>
    <xdr:cxnSp macro="">
      <xdr:nvCxnSpPr>
        <xdr:cNvPr id="135" name="直線コネクタ 134"/>
        <xdr:cNvCxnSpPr/>
      </xdr:nvCxnSpPr>
      <xdr:spPr>
        <a:xfrm>
          <a:off x="2336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25146</xdr:rowOff>
    </xdr:to>
    <xdr:cxnSp macro="">
      <xdr:nvCxnSpPr>
        <xdr:cNvPr id="138" name="直線コネクタ 137"/>
        <xdr:cNvCxnSpPr/>
      </xdr:nvCxnSpPr>
      <xdr:spPr>
        <a:xfrm>
          <a:off x="1447800" y="1065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0" name="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1" name="テキスト ボックス 15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2" name="楕円 151"/>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3" name="テキスト ボックス 152"/>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4" name="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5" name="テキスト ボックス 154"/>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6" name="楕円 155"/>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7" name="テキスト ボックス 156"/>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　類似団体内平均値と比較すると１，７３４円、０．６％</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回っている状況であり、ほぼ同水準となっている。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本町はへき地保育所、老人ホーム、病院等の保健・福祉・医療に関する行政サービスを直営で提供していることから、北海道平均及び全国平均よりも高い状況となっている。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現在、児童福祉サービスなどについて民間活力の導入を行うなど構造改革を進めているところであるが、引き続き本町の規模に対する適正な人員配置を検討していく上での職員数の削減や給与水準の適正化を進め、義務的経費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139523</xdr:rowOff>
    </xdr:from>
    <xdr:to>
      <xdr:col>23</xdr:col>
      <xdr:colOff>133350</xdr:colOff>
      <xdr:row>84</xdr:row>
      <xdr:rowOff>23242</xdr:rowOff>
    </xdr:to>
    <xdr:cxnSp macro="">
      <xdr:nvCxnSpPr>
        <xdr:cNvPr id="194" name="直線コネクタ 193"/>
        <xdr:cNvCxnSpPr/>
      </xdr:nvCxnSpPr>
      <xdr:spPr>
        <a:xfrm>
          <a:off x="4114800" y="14369873"/>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139523</xdr:rowOff>
    </xdr:from>
    <xdr:to>
      <xdr:col>19</xdr:col>
      <xdr:colOff>133350</xdr:colOff>
      <xdr:row>83</xdr:row>
      <xdr:rowOff>147955</xdr:rowOff>
    </xdr:to>
    <xdr:cxnSp macro="">
      <xdr:nvCxnSpPr>
        <xdr:cNvPr id="197" name="直線コネクタ 196"/>
        <xdr:cNvCxnSpPr/>
      </xdr:nvCxnSpPr>
      <xdr:spPr>
        <a:xfrm flipV="1">
          <a:off x="3225800" y="14369873"/>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147955</xdr:rowOff>
    </xdr:from>
    <xdr:to>
      <xdr:col>15</xdr:col>
      <xdr:colOff>82550</xdr:colOff>
      <xdr:row>84</xdr:row>
      <xdr:rowOff>52470</xdr:rowOff>
    </xdr:to>
    <xdr:cxnSp macro="">
      <xdr:nvCxnSpPr>
        <xdr:cNvPr id="200" name="直線コネクタ 199"/>
        <xdr:cNvCxnSpPr/>
      </xdr:nvCxnSpPr>
      <xdr:spPr>
        <a:xfrm flipV="1">
          <a:off x="2336800" y="14378305"/>
          <a:ext cx="8890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156074</xdr:rowOff>
    </xdr:from>
    <xdr:to>
      <xdr:col>11</xdr:col>
      <xdr:colOff>31750</xdr:colOff>
      <xdr:row>84</xdr:row>
      <xdr:rowOff>52470</xdr:rowOff>
    </xdr:to>
    <xdr:cxnSp macro="">
      <xdr:nvCxnSpPr>
        <xdr:cNvPr id="203" name="直線コネクタ 202"/>
        <xdr:cNvCxnSpPr/>
      </xdr:nvCxnSpPr>
      <xdr:spPr>
        <a:xfrm>
          <a:off x="1447800" y="14386424"/>
          <a:ext cx="889000" cy="6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143892</xdr:rowOff>
    </xdr:from>
    <xdr:to>
      <xdr:col>23</xdr:col>
      <xdr:colOff>184150</xdr:colOff>
      <xdr:row>84</xdr:row>
      <xdr:rowOff>74042</xdr:rowOff>
    </xdr:to>
    <xdr:sp macro="" textlink="">
      <xdr:nvSpPr>
        <xdr:cNvPr id="213" name="楕円 212"/>
        <xdr:cNvSpPr/>
      </xdr:nvSpPr>
      <xdr:spPr>
        <a:xfrm>
          <a:off x="4902200" y="1437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115969</xdr:rowOff>
    </xdr:from>
    <xdr:ext cx="762000" cy="259045"/>
    <xdr:sp macro="" textlink="">
      <xdr:nvSpPr>
        <xdr:cNvPr id="214" name="人件費・物件費等の状況該当値テキスト"/>
        <xdr:cNvSpPr txBox="1"/>
      </xdr:nvSpPr>
      <xdr:spPr>
        <a:xfrm>
          <a:off x="5041900" y="1434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88723</xdr:rowOff>
    </xdr:from>
    <xdr:to>
      <xdr:col>19</xdr:col>
      <xdr:colOff>184150</xdr:colOff>
      <xdr:row>84</xdr:row>
      <xdr:rowOff>18873</xdr:rowOff>
    </xdr:to>
    <xdr:sp macro="" textlink="">
      <xdr:nvSpPr>
        <xdr:cNvPr id="215" name="楕円 214"/>
        <xdr:cNvSpPr/>
      </xdr:nvSpPr>
      <xdr:spPr>
        <a:xfrm>
          <a:off x="4064000" y="143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29050</xdr:rowOff>
    </xdr:from>
    <xdr:ext cx="736600" cy="259045"/>
    <xdr:sp macro="" textlink="">
      <xdr:nvSpPr>
        <xdr:cNvPr id="216" name="テキスト ボックス 215"/>
        <xdr:cNvSpPr txBox="1"/>
      </xdr:nvSpPr>
      <xdr:spPr>
        <a:xfrm>
          <a:off x="3733800" y="1408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97155</xdr:rowOff>
    </xdr:from>
    <xdr:to>
      <xdr:col>15</xdr:col>
      <xdr:colOff>133350</xdr:colOff>
      <xdr:row>84</xdr:row>
      <xdr:rowOff>27305</xdr:rowOff>
    </xdr:to>
    <xdr:sp macro="" textlink="">
      <xdr:nvSpPr>
        <xdr:cNvPr id="217" name="楕円 216"/>
        <xdr:cNvSpPr/>
      </xdr:nvSpPr>
      <xdr:spPr>
        <a:xfrm>
          <a:off x="3175000" y="143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12082</xdr:rowOff>
    </xdr:from>
    <xdr:ext cx="762000" cy="259045"/>
    <xdr:sp macro="" textlink="">
      <xdr:nvSpPr>
        <xdr:cNvPr id="218" name="テキスト ボックス 217"/>
        <xdr:cNvSpPr txBox="1"/>
      </xdr:nvSpPr>
      <xdr:spPr>
        <a:xfrm>
          <a:off x="2844800" y="1441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1670</xdr:rowOff>
    </xdr:from>
    <xdr:to>
      <xdr:col>11</xdr:col>
      <xdr:colOff>82550</xdr:colOff>
      <xdr:row>84</xdr:row>
      <xdr:rowOff>103270</xdr:rowOff>
    </xdr:to>
    <xdr:sp macro="" textlink="">
      <xdr:nvSpPr>
        <xdr:cNvPr id="219" name="楕円 218"/>
        <xdr:cNvSpPr/>
      </xdr:nvSpPr>
      <xdr:spPr>
        <a:xfrm>
          <a:off x="2286000" y="144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88047</xdr:rowOff>
    </xdr:from>
    <xdr:ext cx="762000" cy="259045"/>
    <xdr:sp macro="" textlink="">
      <xdr:nvSpPr>
        <xdr:cNvPr id="220" name="テキスト ボックス 219"/>
        <xdr:cNvSpPr txBox="1"/>
      </xdr:nvSpPr>
      <xdr:spPr>
        <a:xfrm>
          <a:off x="1955800" y="1448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105274</xdr:rowOff>
    </xdr:from>
    <xdr:to>
      <xdr:col>7</xdr:col>
      <xdr:colOff>31750</xdr:colOff>
      <xdr:row>84</xdr:row>
      <xdr:rowOff>35424</xdr:rowOff>
    </xdr:to>
    <xdr:sp macro="" textlink="">
      <xdr:nvSpPr>
        <xdr:cNvPr id="221" name="楕円 220"/>
        <xdr:cNvSpPr/>
      </xdr:nvSpPr>
      <xdr:spPr>
        <a:xfrm>
          <a:off x="1397000" y="14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20201</xdr:rowOff>
    </xdr:from>
    <xdr:ext cx="762000" cy="259045"/>
    <xdr:sp macro="" textlink="">
      <xdr:nvSpPr>
        <xdr:cNvPr id="222" name="テキスト ボックス 221"/>
        <xdr:cNvSpPr txBox="1"/>
      </xdr:nvSpPr>
      <xdr:spPr>
        <a:xfrm>
          <a:off x="1066800" y="144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これまで、行財政改革の推進による諸手当の削減をはじめ、給与水準の適正化を図っているが、類似団体平均を０．５ポイント上回った。</a:t>
          </a:r>
          <a:endParaRPr lang="ja-JP" altLang="ja-JP" sz="1400">
            <a:effectLst/>
          </a:endParaRPr>
        </a:p>
        <a:p>
          <a:r>
            <a:rPr kumimoji="1" lang="ja-JP" altLang="ja-JP" sz="1100">
              <a:solidFill>
                <a:schemeClr val="dk1"/>
              </a:solidFill>
              <a:effectLst/>
              <a:latin typeface="+mn-lt"/>
              <a:ea typeface="+mn-ea"/>
              <a:cs typeface="+mn-cs"/>
            </a:rPr>
            <a:t>　前年度比較においては、類似団体平均は同水準なのに対し、本町は０．６ポイントの減少となっている。</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今後も国や北海道、類似団体の給与水準などを参考に、財政状況を考慮しながら適切な給与制度のあり方を検討する。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29211</xdr:rowOff>
    </xdr:to>
    <xdr:cxnSp macro="">
      <xdr:nvCxnSpPr>
        <xdr:cNvPr id="256" name="直線コネクタ 255"/>
        <xdr:cNvCxnSpPr/>
      </xdr:nvCxnSpPr>
      <xdr:spPr>
        <a:xfrm flipV="1">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29211</xdr:rowOff>
    </xdr:to>
    <xdr:cxnSp macro="">
      <xdr:nvCxnSpPr>
        <xdr:cNvPr id="259" name="直線コネクタ 258"/>
        <xdr:cNvCxnSpPr/>
      </xdr:nvCxnSpPr>
      <xdr:spPr>
        <a:xfrm>
          <a:off x="15290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160443</xdr:rowOff>
    </xdr:to>
    <xdr:cxnSp macro="">
      <xdr:nvCxnSpPr>
        <xdr:cNvPr id="262" name="直線コネクタ 261"/>
        <xdr:cNvCxnSpPr/>
      </xdr:nvCxnSpPr>
      <xdr:spPr>
        <a:xfrm>
          <a:off x="14401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86</xdr:row>
      <xdr:rowOff>5080</xdr:rowOff>
    </xdr:to>
    <xdr:cxnSp macro="">
      <xdr:nvCxnSpPr>
        <xdr:cNvPr id="265" name="直線コネクタ 264"/>
        <xdr:cNvCxnSpPr/>
      </xdr:nvCxnSpPr>
      <xdr:spPr>
        <a:xfrm flipV="1">
          <a:off x="13512800" y="146532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5" name="楕円 27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7" name="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79" name="楕円 278"/>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80" name="テキスト ボックス 279"/>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1" name="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2" name="テキスト ボックス 281"/>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保健・福祉・医療分野において町が担う役割が大きいことから、類似団体平均を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人余り上回る職員を配置しなければならない状況となっている。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これまでも平成１１年度からの行財政改革によって退職者不補充などに取り組んでいるが、職員構成の均衡に配慮しつつ新規採用の抑制に努め、今後も効率的な事務執行と適切な定員管理を図る。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51689</xdr:rowOff>
    </xdr:from>
    <xdr:to>
      <xdr:col>81</xdr:col>
      <xdr:colOff>44450</xdr:colOff>
      <xdr:row>62</xdr:row>
      <xdr:rowOff>99346</xdr:rowOff>
    </xdr:to>
    <xdr:cxnSp macro="">
      <xdr:nvCxnSpPr>
        <xdr:cNvPr id="315" name="直線コネクタ 314"/>
        <xdr:cNvCxnSpPr/>
      </xdr:nvCxnSpPr>
      <xdr:spPr>
        <a:xfrm flipV="1">
          <a:off x="16179800" y="10681589"/>
          <a:ext cx="8382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64357</xdr:rowOff>
    </xdr:from>
    <xdr:to>
      <xdr:col>77</xdr:col>
      <xdr:colOff>44450</xdr:colOff>
      <xdr:row>62</xdr:row>
      <xdr:rowOff>99346</xdr:rowOff>
    </xdr:to>
    <xdr:cxnSp macro="">
      <xdr:nvCxnSpPr>
        <xdr:cNvPr id="318" name="直線コネクタ 317"/>
        <xdr:cNvCxnSpPr/>
      </xdr:nvCxnSpPr>
      <xdr:spPr>
        <a:xfrm>
          <a:off x="15290800" y="1069425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64357</xdr:rowOff>
    </xdr:from>
    <xdr:to>
      <xdr:col>72</xdr:col>
      <xdr:colOff>203200</xdr:colOff>
      <xdr:row>62</xdr:row>
      <xdr:rowOff>66167</xdr:rowOff>
    </xdr:to>
    <xdr:cxnSp macro="">
      <xdr:nvCxnSpPr>
        <xdr:cNvPr id="321" name="直線コネクタ 320"/>
        <xdr:cNvCxnSpPr/>
      </xdr:nvCxnSpPr>
      <xdr:spPr>
        <a:xfrm flipV="1">
          <a:off x="14401800" y="1069425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66167</xdr:rowOff>
    </xdr:from>
    <xdr:to>
      <xdr:col>68</xdr:col>
      <xdr:colOff>152400</xdr:colOff>
      <xdr:row>62</xdr:row>
      <xdr:rowOff>132524</xdr:rowOff>
    </xdr:to>
    <xdr:cxnSp macro="">
      <xdr:nvCxnSpPr>
        <xdr:cNvPr id="324" name="直線コネクタ 323"/>
        <xdr:cNvCxnSpPr/>
      </xdr:nvCxnSpPr>
      <xdr:spPr>
        <a:xfrm flipV="1">
          <a:off x="13512800" y="1069606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34" name="楕円 333"/>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144416</xdr:rowOff>
    </xdr:from>
    <xdr:ext cx="762000" cy="259045"/>
    <xdr:sp macro="" textlink="">
      <xdr:nvSpPr>
        <xdr:cNvPr id="335" name="定員管理の状況該当値テキスト"/>
        <xdr:cNvSpPr txBox="1"/>
      </xdr:nvSpPr>
      <xdr:spPr>
        <a:xfrm>
          <a:off x="17106900" y="106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48546</xdr:rowOff>
    </xdr:from>
    <xdr:to>
      <xdr:col>77</xdr:col>
      <xdr:colOff>95250</xdr:colOff>
      <xdr:row>62</xdr:row>
      <xdr:rowOff>150146</xdr:rowOff>
    </xdr:to>
    <xdr:sp macro="" textlink="">
      <xdr:nvSpPr>
        <xdr:cNvPr id="336" name="楕円 335"/>
        <xdr:cNvSpPr/>
      </xdr:nvSpPr>
      <xdr:spPr>
        <a:xfrm>
          <a:off x="16129000" y="10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134923</xdr:rowOff>
    </xdr:from>
    <xdr:ext cx="736600" cy="259045"/>
    <xdr:sp macro="" textlink="">
      <xdr:nvSpPr>
        <xdr:cNvPr id="337" name="テキスト ボックス 336"/>
        <xdr:cNvSpPr txBox="1"/>
      </xdr:nvSpPr>
      <xdr:spPr>
        <a:xfrm>
          <a:off x="15798800" y="1076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13557</xdr:rowOff>
    </xdr:from>
    <xdr:to>
      <xdr:col>73</xdr:col>
      <xdr:colOff>44450</xdr:colOff>
      <xdr:row>62</xdr:row>
      <xdr:rowOff>115157</xdr:rowOff>
    </xdr:to>
    <xdr:sp macro="" textlink="">
      <xdr:nvSpPr>
        <xdr:cNvPr id="338" name="楕円 337"/>
        <xdr:cNvSpPr/>
      </xdr:nvSpPr>
      <xdr:spPr>
        <a:xfrm>
          <a:off x="15240000" y="10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99934</xdr:rowOff>
    </xdr:from>
    <xdr:ext cx="762000" cy="259045"/>
    <xdr:sp macro="" textlink="">
      <xdr:nvSpPr>
        <xdr:cNvPr id="339" name="テキスト ボックス 338"/>
        <xdr:cNvSpPr txBox="1"/>
      </xdr:nvSpPr>
      <xdr:spPr>
        <a:xfrm>
          <a:off x="14909800" y="107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15367</xdr:rowOff>
    </xdr:from>
    <xdr:to>
      <xdr:col>68</xdr:col>
      <xdr:colOff>203200</xdr:colOff>
      <xdr:row>62</xdr:row>
      <xdr:rowOff>116967</xdr:rowOff>
    </xdr:to>
    <xdr:sp macro="" textlink="">
      <xdr:nvSpPr>
        <xdr:cNvPr id="340" name="楕円 339"/>
        <xdr:cNvSpPr/>
      </xdr:nvSpPr>
      <xdr:spPr>
        <a:xfrm>
          <a:off x="14351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101744</xdr:rowOff>
    </xdr:from>
    <xdr:ext cx="762000" cy="259045"/>
    <xdr:sp macro="" textlink="">
      <xdr:nvSpPr>
        <xdr:cNvPr id="341" name="テキスト ボックス 340"/>
        <xdr:cNvSpPr txBox="1"/>
      </xdr:nvSpPr>
      <xdr:spPr>
        <a:xfrm>
          <a:off x="14020800" y="107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81724</xdr:rowOff>
    </xdr:from>
    <xdr:to>
      <xdr:col>64</xdr:col>
      <xdr:colOff>152400</xdr:colOff>
      <xdr:row>63</xdr:row>
      <xdr:rowOff>11874</xdr:rowOff>
    </xdr:to>
    <xdr:sp macro="" textlink="">
      <xdr:nvSpPr>
        <xdr:cNvPr id="342" name="楕円 341"/>
        <xdr:cNvSpPr/>
      </xdr:nvSpPr>
      <xdr:spPr>
        <a:xfrm>
          <a:off x="13462000" y="107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168101</xdr:rowOff>
    </xdr:from>
    <xdr:ext cx="762000" cy="259045"/>
    <xdr:sp macro="" textlink="">
      <xdr:nvSpPr>
        <xdr:cNvPr id="343" name="テキスト ボックス 342"/>
        <xdr:cNvSpPr txBox="1"/>
      </xdr:nvSpPr>
      <xdr:spPr>
        <a:xfrm>
          <a:off x="13131800" y="1079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mn-lt"/>
              <a:ea typeface="+mn-ea"/>
              <a:cs typeface="+mn-cs"/>
            </a:rPr>
            <a:t>　本町の実質公債費比率は、類似団体平均と比較すると１．７ポイント上回っており、前年度と比較すると０．９ポイント増加している。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　公債費は、これまで計画的な事業実施により地方債借入を抑制してきているが、元金償還額を上回っている現状であり。また、大型事業の償還終了が数年後まであるため１０％台で推移していくことが見込まれ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　町債はハード事業実施における貴重な財源となっており、地域経済に与える影響と納税者と受益者の負担の公平性に配慮しながら、借入の際には利率や地方財政措置など最良の選択をしつつ、借入額に応じて償還年数や据置期間の設定を工夫するなど、償還額の平準化と利子額の抑制を図りながらその適正な発行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39878</xdr:rowOff>
    </xdr:to>
    <xdr:cxnSp macro="">
      <xdr:nvCxnSpPr>
        <xdr:cNvPr id="374" name="直線コネクタ 373"/>
        <xdr:cNvCxnSpPr/>
      </xdr:nvCxnSpPr>
      <xdr:spPr>
        <a:xfrm>
          <a:off x="16179800" y="71973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167894</xdr:rowOff>
    </xdr:to>
    <xdr:cxnSp macro="">
      <xdr:nvCxnSpPr>
        <xdr:cNvPr id="377" name="直線コネクタ 376"/>
        <xdr:cNvCxnSpPr/>
      </xdr:nvCxnSpPr>
      <xdr:spPr>
        <a:xfrm>
          <a:off x="15290800" y="716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41</xdr:row>
      <xdr:rowOff>134112</xdr:rowOff>
    </xdr:to>
    <xdr:cxnSp macro="">
      <xdr:nvCxnSpPr>
        <xdr:cNvPr id="380" name="直線コネクタ 379"/>
        <xdr:cNvCxnSpPr/>
      </xdr:nvCxnSpPr>
      <xdr:spPr>
        <a:xfrm>
          <a:off x="14401800" y="716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1270</xdr:rowOff>
    </xdr:to>
    <xdr:cxnSp macro="">
      <xdr:nvCxnSpPr>
        <xdr:cNvPr id="383" name="直線コネクタ 382"/>
        <xdr:cNvCxnSpPr/>
      </xdr:nvCxnSpPr>
      <xdr:spPr>
        <a:xfrm flipV="1">
          <a:off x="13512800" y="71635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93" name="楕円 392"/>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4"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395" name="楕円 394"/>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396" name="テキスト ボックス 395"/>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9" name="楕円 398"/>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0" name="テキスト ボックス 399"/>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　類似団体平均値と比較すると４１．９ポイント上回っており、、前年度との比較でも１１．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要因としては、分子となる将来負担額について起債発行額は減少しているが、元金償還額を上回っており、また、財政調整基金の減少による充当可能基金の減少が挙げられ、今後も簡易水道事業等の大型事業実施に伴う町債の発行により増加傾向が続く見込みとな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可能な限り後世への負担を軽減するよう、新規事業の実施等について総点検を行い、財政の健全化に努めていく。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87328</xdr:rowOff>
    </xdr:from>
    <xdr:to>
      <xdr:col>81</xdr:col>
      <xdr:colOff>44450</xdr:colOff>
      <xdr:row>16</xdr:row>
      <xdr:rowOff>51465</xdr:rowOff>
    </xdr:to>
    <xdr:cxnSp macro="">
      <xdr:nvCxnSpPr>
        <xdr:cNvPr id="438" name="直線コネクタ 437"/>
        <xdr:cNvCxnSpPr/>
      </xdr:nvCxnSpPr>
      <xdr:spPr>
        <a:xfrm>
          <a:off x="16179800" y="2659078"/>
          <a:ext cx="8382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28726</xdr:rowOff>
    </xdr:from>
    <xdr:to>
      <xdr:col>77</xdr:col>
      <xdr:colOff>44450</xdr:colOff>
      <xdr:row>15</xdr:row>
      <xdr:rowOff>87328</xdr:rowOff>
    </xdr:to>
    <xdr:cxnSp macro="">
      <xdr:nvCxnSpPr>
        <xdr:cNvPr id="441" name="直線コネクタ 440"/>
        <xdr:cNvCxnSpPr/>
      </xdr:nvCxnSpPr>
      <xdr:spPr>
        <a:xfrm>
          <a:off x="15290800" y="260047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143873</xdr:rowOff>
    </xdr:from>
    <xdr:to>
      <xdr:col>72</xdr:col>
      <xdr:colOff>203200</xdr:colOff>
      <xdr:row>15</xdr:row>
      <xdr:rowOff>28726</xdr:rowOff>
    </xdr:to>
    <xdr:cxnSp macro="">
      <xdr:nvCxnSpPr>
        <xdr:cNvPr id="444" name="直線コネクタ 443"/>
        <xdr:cNvCxnSpPr/>
      </xdr:nvCxnSpPr>
      <xdr:spPr>
        <a:xfrm>
          <a:off x="14401800" y="254417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143873</xdr:rowOff>
    </xdr:from>
    <xdr:to>
      <xdr:col>68</xdr:col>
      <xdr:colOff>152400</xdr:colOff>
      <xdr:row>14</xdr:row>
      <xdr:rowOff>149618</xdr:rowOff>
    </xdr:to>
    <xdr:cxnSp macro="">
      <xdr:nvCxnSpPr>
        <xdr:cNvPr id="447" name="直線コネクタ 446"/>
        <xdr:cNvCxnSpPr/>
      </xdr:nvCxnSpPr>
      <xdr:spPr>
        <a:xfrm flipV="1">
          <a:off x="13512800" y="254417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665</xdr:rowOff>
    </xdr:from>
    <xdr:to>
      <xdr:col>81</xdr:col>
      <xdr:colOff>95250</xdr:colOff>
      <xdr:row>16</xdr:row>
      <xdr:rowOff>102265</xdr:rowOff>
    </xdr:to>
    <xdr:sp macro="" textlink="">
      <xdr:nvSpPr>
        <xdr:cNvPr id="457" name="楕円 456"/>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144192</xdr:rowOff>
    </xdr:from>
    <xdr:ext cx="762000" cy="259045"/>
    <xdr:sp macro="" textlink="">
      <xdr:nvSpPr>
        <xdr:cNvPr id="458" name="将来負担の状況該当値テキスト"/>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36528</xdr:rowOff>
    </xdr:from>
    <xdr:to>
      <xdr:col>77</xdr:col>
      <xdr:colOff>95250</xdr:colOff>
      <xdr:row>15</xdr:row>
      <xdr:rowOff>138128</xdr:rowOff>
    </xdr:to>
    <xdr:sp macro="" textlink="">
      <xdr:nvSpPr>
        <xdr:cNvPr id="459" name="楕円 458"/>
        <xdr:cNvSpPr/>
      </xdr:nvSpPr>
      <xdr:spPr>
        <a:xfrm>
          <a:off x="16129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122905</xdr:rowOff>
    </xdr:from>
    <xdr:ext cx="736600" cy="259045"/>
    <xdr:sp macro="" textlink="">
      <xdr:nvSpPr>
        <xdr:cNvPr id="460" name="テキスト ボックス 459"/>
        <xdr:cNvSpPr txBox="1"/>
      </xdr:nvSpPr>
      <xdr:spPr>
        <a:xfrm>
          <a:off x="15798800" y="269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149376</xdr:rowOff>
    </xdr:from>
    <xdr:to>
      <xdr:col>73</xdr:col>
      <xdr:colOff>44450</xdr:colOff>
      <xdr:row>15</xdr:row>
      <xdr:rowOff>79526</xdr:rowOff>
    </xdr:to>
    <xdr:sp macro="" textlink="">
      <xdr:nvSpPr>
        <xdr:cNvPr id="461" name="楕円 460"/>
        <xdr:cNvSpPr/>
      </xdr:nvSpPr>
      <xdr:spPr>
        <a:xfrm>
          <a:off x="15240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64303</xdr:rowOff>
    </xdr:from>
    <xdr:ext cx="762000" cy="259045"/>
    <xdr:sp macro="" textlink="">
      <xdr:nvSpPr>
        <xdr:cNvPr id="462" name="テキスト ボックス 461"/>
        <xdr:cNvSpPr txBox="1"/>
      </xdr:nvSpPr>
      <xdr:spPr>
        <a:xfrm>
          <a:off x="14909800" y="26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93073</xdr:rowOff>
    </xdr:from>
    <xdr:to>
      <xdr:col>68</xdr:col>
      <xdr:colOff>203200</xdr:colOff>
      <xdr:row>15</xdr:row>
      <xdr:rowOff>23223</xdr:rowOff>
    </xdr:to>
    <xdr:sp macro="" textlink="">
      <xdr:nvSpPr>
        <xdr:cNvPr id="463" name="楕円 462"/>
        <xdr:cNvSpPr/>
      </xdr:nvSpPr>
      <xdr:spPr>
        <a:xfrm>
          <a:off x="14351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8000</xdr:rowOff>
    </xdr:from>
    <xdr:ext cx="762000" cy="259045"/>
    <xdr:sp macro="" textlink="">
      <xdr:nvSpPr>
        <xdr:cNvPr id="464" name="テキスト ボックス 463"/>
        <xdr:cNvSpPr txBox="1"/>
      </xdr:nvSpPr>
      <xdr:spPr>
        <a:xfrm>
          <a:off x="14020800" y="25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98818</xdr:rowOff>
    </xdr:from>
    <xdr:to>
      <xdr:col>64</xdr:col>
      <xdr:colOff>152400</xdr:colOff>
      <xdr:row>15</xdr:row>
      <xdr:rowOff>28968</xdr:rowOff>
    </xdr:to>
    <xdr:sp macro="" textlink="">
      <xdr:nvSpPr>
        <xdr:cNvPr id="465" name="楕円 464"/>
        <xdr:cNvSpPr/>
      </xdr:nvSpPr>
      <xdr:spPr>
        <a:xfrm>
          <a:off x="134620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13745</xdr:rowOff>
    </xdr:from>
    <xdr:ext cx="762000" cy="259045"/>
    <xdr:sp macro="" textlink="">
      <xdr:nvSpPr>
        <xdr:cNvPr id="466" name="テキスト ボックス 465"/>
        <xdr:cNvSpPr txBox="1"/>
      </xdr:nvSpPr>
      <xdr:spPr>
        <a:xfrm>
          <a:off x="13131800" y="25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人件費の経常収支比率は、類似団体と比較し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これは類似団体と比較し、直営で医療・福祉サービスを提供するなど職員数が多いことが要因である。</a:t>
          </a:r>
          <a:endParaRPr lang="ja-JP" altLang="ja-JP" sz="1400">
            <a:effectLst/>
          </a:endParaRPr>
        </a:p>
        <a:p>
          <a:r>
            <a:rPr kumimoji="1" lang="ja-JP" altLang="ja-JP" sz="1100">
              <a:solidFill>
                <a:schemeClr val="dk1"/>
              </a:solidFill>
              <a:effectLst/>
              <a:latin typeface="+mn-lt"/>
              <a:ea typeface="+mn-ea"/>
              <a:cs typeface="+mn-cs"/>
            </a:rPr>
            <a:t>　平成１１年度からの行財政改革による退職者の不補充等による職員数の削減をはじめ、適正な定員管理に取り組んで</a:t>
          </a:r>
          <a:r>
            <a:rPr kumimoji="1" lang="ja-JP" altLang="en-US" sz="1100">
              <a:solidFill>
                <a:schemeClr val="dk1"/>
              </a:solidFill>
              <a:effectLst/>
              <a:latin typeface="+mn-lt"/>
              <a:ea typeface="+mn-ea"/>
              <a:cs typeface="+mn-cs"/>
            </a:rPr>
            <a:t>いるところではあるが</a:t>
          </a:r>
          <a:r>
            <a:rPr kumimoji="1" lang="ja-JP" altLang="ja-JP" sz="1100">
              <a:solidFill>
                <a:schemeClr val="dk1"/>
              </a:solidFill>
              <a:effectLst/>
              <a:latin typeface="+mn-lt"/>
              <a:ea typeface="+mn-ea"/>
              <a:cs typeface="+mn-cs"/>
            </a:rPr>
            <a:t>昨年度と比べて０．６ポイント</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133858</xdr:rowOff>
    </xdr:to>
    <xdr:cxnSp macro="">
      <xdr:nvCxnSpPr>
        <xdr:cNvPr id="64" name="直線コネクタ 63"/>
        <xdr:cNvCxnSpPr/>
      </xdr:nvCxnSpPr>
      <xdr:spPr>
        <a:xfrm>
          <a:off x="3987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133858</xdr:rowOff>
    </xdr:to>
    <xdr:cxnSp macro="">
      <xdr:nvCxnSpPr>
        <xdr:cNvPr id="67" name="直線コネクタ 66"/>
        <xdr:cNvCxnSpPr/>
      </xdr:nvCxnSpPr>
      <xdr:spPr>
        <a:xfrm flipV="1">
          <a:off x="3098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161290</xdr:rowOff>
    </xdr:to>
    <xdr:cxnSp macro="">
      <xdr:nvCxnSpPr>
        <xdr:cNvPr id="70" name="直線コネクタ 69"/>
        <xdr:cNvCxnSpPr/>
      </xdr:nvCxnSpPr>
      <xdr:spPr>
        <a:xfrm flipV="1">
          <a:off x="2209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21844</xdr:rowOff>
    </xdr:to>
    <xdr:cxnSp macro="">
      <xdr:nvCxnSpPr>
        <xdr:cNvPr id="73" name="直線コネクタ 72"/>
        <xdr:cNvCxnSpPr/>
      </xdr:nvCxnSpPr>
      <xdr:spPr>
        <a:xfrm flipV="1">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これまで、行財政改革による経常経費の削減に取り組んでおり、</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の物件費に係る経常収支比率は類似団体平均と比較して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ポイント下回る結果と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、前年度と比較して０．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　今後は、公共施設やインフラの老朽化に伴う修繕費の増が見込まれるが、これまでと同様事業費の抑制に取り組んでいく。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24130</xdr:rowOff>
    </xdr:to>
    <xdr:cxnSp macro="">
      <xdr:nvCxnSpPr>
        <xdr:cNvPr id="122" name="直線コネクタ 121"/>
        <xdr:cNvCxnSpPr/>
      </xdr:nvCxnSpPr>
      <xdr:spPr>
        <a:xfrm flipV="1">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24130</xdr:rowOff>
    </xdr:to>
    <xdr:cxnSp macro="">
      <xdr:nvCxnSpPr>
        <xdr:cNvPr id="125" name="直線コネクタ 124"/>
        <xdr:cNvCxnSpPr/>
      </xdr:nvCxnSpPr>
      <xdr:spPr>
        <a:xfrm>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1270</xdr:rowOff>
    </xdr:to>
    <xdr:cxnSp macro="">
      <xdr:nvCxnSpPr>
        <xdr:cNvPr id="128" name="直線コネクタ 127"/>
        <xdr:cNvCxnSpPr/>
      </xdr:nvCxnSpPr>
      <xdr:spPr>
        <a:xfrm>
          <a:off x="13893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145288</xdr:rowOff>
    </xdr:to>
    <xdr:cxnSp macro="">
      <xdr:nvCxnSpPr>
        <xdr:cNvPr id="131" name="直線コネクタ 130"/>
        <xdr:cNvCxnSpPr/>
      </xdr:nvCxnSpPr>
      <xdr:spPr>
        <a:xfrm>
          <a:off x="13004800" y="2815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これまで、行財政改革により単独事業の見直しを進めてきたことにより、扶助費に係る経常収支比率が類似団体平均を１．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ポイント下回っている。ただし、子ども子育て支援法に基づく施設型給付の増、高齢化の進行、障害者施策の充実に伴い、前年度と比較すると０．５ポイント増加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今後も各種手当、サービスが過剰サービスとならないよう、随時点検、見直しを進める。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137885</xdr:rowOff>
    </xdr:to>
    <xdr:cxnSp macro="">
      <xdr:nvCxnSpPr>
        <xdr:cNvPr id="184" name="直線コネクタ 183"/>
        <xdr:cNvCxnSpPr/>
      </xdr:nvCxnSpPr>
      <xdr:spPr>
        <a:xfrm>
          <a:off x="3987800" y="9341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54</xdr:row>
      <xdr:rowOff>148772</xdr:rowOff>
    </xdr:to>
    <xdr:cxnSp macro="">
      <xdr:nvCxnSpPr>
        <xdr:cNvPr id="187" name="直線コネクタ 186"/>
        <xdr:cNvCxnSpPr/>
      </xdr:nvCxnSpPr>
      <xdr:spPr>
        <a:xfrm flipV="1">
          <a:off x="3098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148772</xdr:rowOff>
    </xdr:to>
    <xdr:cxnSp macro="">
      <xdr:nvCxnSpPr>
        <xdr:cNvPr id="190" name="直線コネクタ 189"/>
        <xdr:cNvCxnSpPr/>
      </xdr:nvCxnSpPr>
      <xdr:spPr>
        <a:xfrm>
          <a:off x="2209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94343</xdr:rowOff>
    </xdr:to>
    <xdr:cxnSp macro="">
      <xdr:nvCxnSpPr>
        <xdr:cNvPr id="193" name="直線コネクタ 192"/>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3" name="楕円 202"/>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4"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5" name="楕円 204"/>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6" name="テキスト ボックス 205"/>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7" name="楕円 206"/>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08" name="テキスト ボックス 207"/>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1" name="楕円 210"/>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2" name="テキスト ボックス 211"/>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a:t>
          </a:r>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％に対して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し、１３．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その大きな要因のひとつとしては、</a:t>
          </a:r>
          <a:r>
            <a:rPr kumimoji="1" lang="ja-JP" altLang="en-US" sz="1100">
              <a:solidFill>
                <a:schemeClr val="dk1"/>
              </a:solidFill>
              <a:effectLst/>
              <a:latin typeface="+mn-lt"/>
              <a:ea typeface="+mn-ea"/>
              <a:cs typeface="+mn-cs"/>
            </a:rPr>
            <a:t>維持補修費は増があったものの、</a:t>
          </a:r>
          <a:r>
            <a:rPr kumimoji="1" lang="ja-JP" altLang="ja-JP" sz="1100">
              <a:solidFill>
                <a:schemeClr val="dk1"/>
              </a:solidFill>
              <a:effectLst/>
              <a:latin typeface="+mn-lt"/>
              <a:ea typeface="+mn-ea"/>
              <a:cs typeface="+mn-cs"/>
            </a:rPr>
            <a:t>各公営企業等に対する繰出金の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今後も引き続き行財政改革の推進に努め、経常経費の削減に取り組んでいく。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86995</xdr:rowOff>
    </xdr:to>
    <xdr:cxnSp macro="">
      <xdr:nvCxnSpPr>
        <xdr:cNvPr id="240" name="直線コネクタ 239"/>
        <xdr:cNvCxnSpPr/>
      </xdr:nvCxnSpPr>
      <xdr:spPr>
        <a:xfrm flipV="1">
          <a:off x="15671800" y="100139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86995</xdr:rowOff>
    </xdr:to>
    <xdr:cxnSp macro="">
      <xdr:nvCxnSpPr>
        <xdr:cNvPr id="243" name="直線コネクタ 242"/>
        <xdr:cNvCxnSpPr/>
      </xdr:nvCxnSpPr>
      <xdr:spPr>
        <a:xfrm>
          <a:off x="14782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46990</xdr:rowOff>
    </xdr:to>
    <xdr:cxnSp macro="">
      <xdr:nvCxnSpPr>
        <xdr:cNvPr id="246" name="直線コネクタ 245"/>
        <xdr:cNvCxnSpPr/>
      </xdr:nvCxnSpPr>
      <xdr:spPr>
        <a:xfrm>
          <a:off x="13893800" y="99282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155575</xdr:rowOff>
    </xdr:to>
    <xdr:cxnSp macro="">
      <xdr:nvCxnSpPr>
        <xdr:cNvPr id="249" name="直線コネクタ 248"/>
        <xdr:cNvCxnSpPr/>
      </xdr:nvCxnSpPr>
      <xdr:spPr>
        <a:xfrm>
          <a:off x="13004800" y="989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2" name="テキスト ボックス 261"/>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3" name="楕円 262"/>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82567</xdr:rowOff>
    </xdr:from>
    <xdr:ext cx="762000" cy="259045"/>
    <xdr:sp macro="" textlink="">
      <xdr:nvSpPr>
        <xdr:cNvPr id="264" name="テキスト ボックス 263"/>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5" name="楕円 264"/>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6" name="テキスト ボックス 265"/>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67" name="楕円 266"/>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68" name="テキスト ボックス 267"/>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年度は類似団体平均と比較して</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ポイント上回っていたが、</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はその差が、</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．０ポイントとなり、前年度と比較して</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ポイントの増となった。</a:t>
          </a:r>
          <a:r>
            <a:rPr kumimoji="1" lang="ja-JP" altLang="en-US" sz="1100">
              <a:solidFill>
                <a:sysClr val="windowText" lastClr="000000"/>
              </a:solidFill>
              <a:effectLst/>
              <a:latin typeface="+mn-lt"/>
              <a:ea typeface="+mn-ea"/>
              <a:cs typeface="+mn-cs"/>
            </a:rPr>
            <a:t>これは町国保病院への負担金の増による補てん措置を講じたことによるものが要因となっている。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これまで町民を交えた審査機関を設置し、補助金等の成果を検証しながらその適正な整理合理化に取り組んできており、今後も引き続き経常経費の削減を進める。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99568</xdr:rowOff>
    </xdr:to>
    <xdr:cxnSp macro="">
      <xdr:nvCxnSpPr>
        <xdr:cNvPr id="298" name="直線コネクタ 297"/>
        <xdr:cNvCxnSpPr/>
      </xdr:nvCxnSpPr>
      <xdr:spPr>
        <a:xfrm>
          <a:off x="15671800" y="64226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01" name="直線コネクタ 300"/>
        <xdr:cNvCxnSpPr/>
      </xdr:nvCxnSpPr>
      <xdr:spPr>
        <a:xfrm>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65278</xdr:rowOff>
    </xdr:to>
    <xdr:cxnSp macro="">
      <xdr:nvCxnSpPr>
        <xdr:cNvPr id="304" name="直線コネクタ 303"/>
        <xdr:cNvCxnSpPr/>
      </xdr:nvCxnSpPr>
      <xdr:spPr>
        <a:xfrm flipV="1">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65278</xdr:rowOff>
    </xdr:to>
    <xdr:cxnSp macro="">
      <xdr:nvCxnSpPr>
        <xdr:cNvPr id="307" name="直線コネクタ 306"/>
        <xdr:cNvCxnSpPr/>
      </xdr:nvCxnSpPr>
      <xdr:spPr>
        <a:xfrm>
          <a:off x="13004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7" name="楕円 316"/>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8"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3" name="楕円 32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4" name="テキスト ボックス 32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楕円 324"/>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公債費の経常収支比率は、類似団体平均を４．２ポイント下回る１４．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今後も継続事業の効率的な実施と負担の平準化を行い、引き続き公債費負担の適正な管理に努め、弾力的な財政基盤の確立を図る。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56" name="直線コネクタ 355"/>
        <xdr:cNvCxnSpPr/>
      </xdr:nvCxnSpPr>
      <xdr:spPr>
        <a:xfrm flipV="1">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59" name="直線コネクタ 358"/>
        <xdr:cNvCxnSpPr/>
      </xdr:nvCxnSpPr>
      <xdr:spPr>
        <a:xfrm>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56135</xdr:rowOff>
    </xdr:to>
    <xdr:cxnSp macro="">
      <xdr:nvCxnSpPr>
        <xdr:cNvPr id="362" name="直線コネクタ 361"/>
        <xdr:cNvCxnSpPr/>
      </xdr:nvCxnSpPr>
      <xdr:spPr>
        <a:xfrm>
          <a:off x="2209800" y="131709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37846</xdr:rowOff>
    </xdr:to>
    <xdr:cxnSp macro="">
      <xdr:nvCxnSpPr>
        <xdr:cNvPr id="365" name="直線コネクタ 364"/>
        <xdr:cNvCxnSpPr/>
      </xdr:nvCxnSpPr>
      <xdr:spPr>
        <a:xfrm flipV="1">
          <a:off x="1320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5" name="楕円 37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7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77" name="楕円 376"/>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8" name="テキスト ボックス 37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79" name="楕円 378"/>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0" name="テキスト ボックス 379"/>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1" name="楕円 380"/>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2" name="テキスト ボックス 381"/>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3" name="楕円 382"/>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4" name="テキスト ボックス 383"/>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公債費以外に係る経常収支比率は、類似団体平均と比較して</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ポイント上回っているが、</a:t>
          </a:r>
          <a:r>
            <a:rPr kumimoji="1" lang="ja-JP" altLang="en-US" sz="1100">
              <a:solidFill>
                <a:schemeClr val="dk1"/>
              </a:solidFill>
              <a:effectLst/>
              <a:latin typeface="+mn-lt"/>
              <a:ea typeface="+mn-ea"/>
              <a:cs typeface="+mn-cs"/>
            </a:rPr>
            <a:t>これは補助費等</a:t>
          </a:r>
          <a:r>
            <a:rPr kumimoji="1" lang="ja-JP" altLang="ja-JP" sz="1100">
              <a:solidFill>
                <a:schemeClr val="dk1"/>
              </a:solidFill>
              <a:effectLst/>
              <a:latin typeface="+mn-lt"/>
              <a:ea typeface="+mn-ea"/>
              <a:cs typeface="+mn-cs"/>
            </a:rPr>
            <a:t>の経常収支比率が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127000</xdr:rowOff>
    </xdr:to>
    <xdr:cxnSp macro="">
      <xdr:nvCxnSpPr>
        <xdr:cNvPr id="417" name="直線コネクタ 416"/>
        <xdr:cNvCxnSpPr/>
      </xdr:nvCxnSpPr>
      <xdr:spPr>
        <a:xfrm>
          <a:off x="15671800" y="133172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115570</xdr:rowOff>
    </xdr:to>
    <xdr:cxnSp macro="">
      <xdr:nvCxnSpPr>
        <xdr:cNvPr id="420" name="直線コネクタ 419"/>
        <xdr:cNvCxnSpPr/>
      </xdr:nvCxnSpPr>
      <xdr:spPr>
        <a:xfrm>
          <a:off x="14782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77470</xdr:rowOff>
    </xdr:to>
    <xdr:cxnSp macro="">
      <xdr:nvCxnSpPr>
        <xdr:cNvPr id="423" name="直線コネクタ 422"/>
        <xdr:cNvCxnSpPr/>
      </xdr:nvCxnSpPr>
      <xdr:spPr>
        <a:xfrm>
          <a:off x="13893800" y="13244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43180</xdr:rowOff>
    </xdr:to>
    <xdr:cxnSp macro="">
      <xdr:nvCxnSpPr>
        <xdr:cNvPr id="426" name="直線コネクタ 425"/>
        <xdr:cNvCxnSpPr/>
      </xdr:nvCxnSpPr>
      <xdr:spPr>
        <a:xfrm>
          <a:off x="13004800" y="13187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6" name="楕円 43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3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38" name="楕円 43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40" name="楕円 439"/>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41" name="テキスト ボックス 44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42" name="楕円 441"/>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78757</xdr:rowOff>
    </xdr:from>
    <xdr:ext cx="762000" cy="259045"/>
    <xdr:sp macro="" textlink="">
      <xdr:nvSpPr>
        <xdr:cNvPr id="443" name="テキスト ボックス 442"/>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4" name="楕円 443"/>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5" name="テキスト ボックス 444"/>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152611</xdr:rowOff>
    </xdr:from>
    <xdr:to>
      <xdr:col>29</xdr:col>
      <xdr:colOff>127000</xdr:colOff>
      <xdr:row>15</xdr:row>
      <xdr:rowOff>8764</xdr:rowOff>
    </xdr:to>
    <xdr:cxnSp macro="">
      <xdr:nvCxnSpPr>
        <xdr:cNvPr id="46" name="直線コネクタ 45"/>
        <xdr:cNvCxnSpPr/>
      </xdr:nvCxnSpPr>
      <xdr:spPr bwMode="auto">
        <a:xfrm flipV="1">
          <a:off x="5003800" y="2429086"/>
          <a:ext cx="647700" cy="19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8764</xdr:rowOff>
    </xdr:from>
    <xdr:to>
      <xdr:col>26</xdr:col>
      <xdr:colOff>50800</xdr:colOff>
      <xdr:row>15</xdr:row>
      <xdr:rowOff>36751</xdr:rowOff>
    </xdr:to>
    <xdr:cxnSp macro="">
      <xdr:nvCxnSpPr>
        <xdr:cNvPr id="49" name="直線コネクタ 48"/>
        <xdr:cNvCxnSpPr/>
      </xdr:nvCxnSpPr>
      <xdr:spPr bwMode="auto">
        <a:xfrm flipV="1">
          <a:off x="4305300" y="2628139"/>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148199</xdr:rowOff>
    </xdr:from>
    <xdr:to>
      <xdr:col>22</xdr:col>
      <xdr:colOff>114300</xdr:colOff>
      <xdr:row>15</xdr:row>
      <xdr:rowOff>36751</xdr:rowOff>
    </xdr:to>
    <xdr:cxnSp macro="">
      <xdr:nvCxnSpPr>
        <xdr:cNvPr id="52" name="直線コネクタ 51"/>
        <xdr:cNvCxnSpPr/>
      </xdr:nvCxnSpPr>
      <xdr:spPr bwMode="auto">
        <a:xfrm>
          <a:off x="3606800" y="2596124"/>
          <a:ext cx="698500" cy="6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140392</xdr:rowOff>
    </xdr:from>
    <xdr:to>
      <xdr:col>18</xdr:col>
      <xdr:colOff>177800</xdr:colOff>
      <xdr:row>14</xdr:row>
      <xdr:rowOff>148199</xdr:rowOff>
    </xdr:to>
    <xdr:cxnSp macro="">
      <xdr:nvCxnSpPr>
        <xdr:cNvPr id="55" name="直線コネクタ 54"/>
        <xdr:cNvCxnSpPr/>
      </xdr:nvCxnSpPr>
      <xdr:spPr bwMode="auto">
        <a:xfrm>
          <a:off x="2908300" y="2588317"/>
          <a:ext cx="698500" cy="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101811</xdr:rowOff>
    </xdr:from>
    <xdr:to>
      <xdr:col>29</xdr:col>
      <xdr:colOff>177800</xdr:colOff>
      <xdr:row>14</xdr:row>
      <xdr:rowOff>31961</xdr:rowOff>
    </xdr:to>
    <xdr:sp macro="" textlink="">
      <xdr:nvSpPr>
        <xdr:cNvPr id="65" name="楕円 64"/>
        <xdr:cNvSpPr/>
      </xdr:nvSpPr>
      <xdr:spPr bwMode="auto">
        <a:xfrm>
          <a:off x="5600700" y="237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118338</xdr:rowOff>
    </xdr:from>
    <xdr:ext cx="762000" cy="259045"/>
    <xdr:sp macro="" textlink="">
      <xdr:nvSpPr>
        <xdr:cNvPr id="66" name="人口1人当たり決算額の推移該当値テキスト130"/>
        <xdr:cNvSpPr txBox="1"/>
      </xdr:nvSpPr>
      <xdr:spPr>
        <a:xfrm>
          <a:off x="5740400" y="22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129414</xdr:rowOff>
    </xdr:from>
    <xdr:to>
      <xdr:col>26</xdr:col>
      <xdr:colOff>101600</xdr:colOff>
      <xdr:row>15</xdr:row>
      <xdr:rowOff>59564</xdr:rowOff>
    </xdr:to>
    <xdr:sp macro="" textlink="">
      <xdr:nvSpPr>
        <xdr:cNvPr id="67" name="楕円 66"/>
        <xdr:cNvSpPr/>
      </xdr:nvSpPr>
      <xdr:spPr bwMode="auto">
        <a:xfrm>
          <a:off x="4953000" y="257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69741</xdr:rowOff>
    </xdr:from>
    <xdr:ext cx="736600" cy="259045"/>
    <xdr:sp macro="" textlink="">
      <xdr:nvSpPr>
        <xdr:cNvPr id="68" name="テキスト ボックス 67"/>
        <xdr:cNvSpPr txBox="1"/>
      </xdr:nvSpPr>
      <xdr:spPr>
        <a:xfrm>
          <a:off x="4622800" y="23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157401</xdr:rowOff>
    </xdr:from>
    <xdr:to>
      <xdr:col>22</xdr:col>
      <xdr:colOff>165100</xdr:colOff>
      <xdr:row>15</xdr:row>
      <xdr:rowOff>87551</xdr:rowOff>
    </xdr:to>
    <xdr:sp macro="" textlink="">
      <xdr:nvSpPr>
        <xdr:cNvPr id="69" name="楕円 68"/>
        <xdr:cNvSpPr/>
      </xdr:nvSpPr>
      <xdr:spPr bwMode="auto">
        <a:xfrm>
          <a:off x="4254500" y="26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97728</xdr:rowOff>
    </xdr:from>
    <xdr:ext cx="762000" cy="259045"/>
    <xdr:sp macro="" textlink="">
      <xdr:nvSpPr>
        <xdr:cNvPr id="70" name="テキスト ボックス 69"/>
        <xdr:cNvSpPr txBox="1"/>
      </xdr:nvSpPr>
      <xdr:spPr>
        <a:xfrm>
          <a:off x="3924300" y="237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97399</xdr:rowOff>
    </xdr:from>
    <xdr:to>
      <xdr:col>19</xdr:col>
      <xdr:colOff>38100</xdr:colOff>
      <xdr:row>15</xdr:row>
      <xdr:rowOff>27549</xdr:rowOff>
    </xdr:to>
    <xdr:sp macro="" textlink="">
      <xdr:nvSpPr>
        <xdr:cNvPr id="71" name="楕円 70"/>
        <xdr:cNvSpPr/>
      </xdr:nvSpPr>
      <xdr:spPr bwMode="auto">
        <a:xfrm>
          <a:off x="3556000" y="254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37726</xdr:rowOff>
    </xdr:from>
    <xdr:ext cx="762000" cy="259045"/>
    <xdr:sp macro="" textlink="">
      <xdr:nvSpPr>
        <xdr:cNvPr id="72" name="テキスト ボックス 71"/>
        <xdr:cNvSpPr txBox="1"/>
      </xdr:nvSpPr>
      <xdr:spPr>
        <a:xfrm>
          <a:off x="3225800" y="231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89592</xdr:rowOff>
    </xdr:from>
    <xdr:to>
      <xdr:col>15</xdr:col>
      <xdr:colOff>101600</xdr:colOff>
      <xdr:row>15</xdr:row>
      <xdr:rowOff>19742</xdr:rowOff>
    </xdr:to>
    <xdr:sp macro="" textlink="">
      <xdr:nvSpPr>
        <xdr:cNvPr id="73" name="楕円 72"/>
        <xdr:cNvSpPr/>
      </xdr:nvSpPr>
      <xdr:spPr bwMode="auto">
        <a:xfrm>
          <a:off x="2857500" y="253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29919</xdr:rowOff>
    </xdr:from>
    <xdr:ext cx="762000" cy="259045"/>
    <xdr:sp macro="" textlink="">
      <xdr:nvSpPr>
        <xdr:cNvPr id="74" name="テキスト ボックス 73"/>
        <xdr:cNvSpPr txBox="1"/>
      </xdr:nvSpPr>
      <xdr:spPr>
        <a:xfrm>
          <a:off x="2527300" y="230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260236</xdr:rowOff>
    </xdr:from>
    <xdr:to>
      <xdr:col>29</xdr:col>
      <xdr:colOff>127000</xdr:colOff>
      <xdr:row>34</xdr:row>
      <xdr:rowOff>286576</xdr:rowOff>
    </xdr:to>
    <xdr:cxnSp macro="">
      <xdr:nvCxnSpPr>
        <xdr:cNvPr id="107" name="直線コネクタ 106"/>
        <xdr:cNvCxnSpPr/>
      </xdr:nvCxnSpPr>
      <xdr:spPr bwMode="auto">
        <a:xfrm flipV="1">
          <a:off x="5003800" y="6527686"/>
          <a:ext cx="647700" cy="26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286576</xdr:rowOff>
    </xdr:from>
    <xdr:to>
      <xdr:col>26</xdr:col>
      <xdr:colOff>50800</xdr:colOff>
      <xdr:row>34</xdr:row>
      <xdr:rowOff>314427</xdr:rowOff>
    </xdr:to>
    <xdr:cxnSp macro="">
      <xdr:nvCxnSpPr>
        <xdr:cNvPr id="110" name="直線コネクタ 109"/>
        <xdr:cNvCxnSpPr/>
      </xdr:nvCxnSpPr>
      <xdr:spPr bwMode="auto">
        <a:xfrm flipV="1">
          <a:off x="4305300" y="6554026"/>
          <a:ext cx="6985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314427</xdr:rowOff>
    </xdr:from>
    <xdr:to>
      <xdr:col>22</xdr:col>
      <xdr:colOff>114300</xdr:colOff>
      <xdr:row>35</xdr:row>
      <xdr:rowOff>96672</xdr:rowOff>
    </xdr:to>
    <xdr:cxnSp macro="">
      <xdr:nvCxnSpPr>
        <xdr:cNvPr id="113" name="直線コネクタ 112"/>
        <xdr:cNvCxnSpPr/>
      </xdr:nvCxnSpPr>
      <xdr:spPr bwMode="auto">
        <a:xfrm flipV="1">
          <a:off x="3606800" y="6581877"/>
          <a:ext cx="698500" cy="12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63488</xdr:rowOff>
    </xdr:from>
    <xdr:to>
      <xdr:col>18</xdr:col>
      <xdr:colOff>177800</xdr:colOff>
      <xdr:row>35</xdr:row>
      <xdr:rowOff>96672</xdr:rowOff>
    </xdr:to>
    <xdr:cxnSp macro="">
      <xdr:nvCxnSpPr>
        <xdr:cNvPr id="116" name="直線コネクタ 115"/>
        <xdr:cNvCxnSpPr/>
      </xdr:nvCxnSpPr>
      <xdr:spPr bwMode="auto">
        <a:xfrm>
          <a:off x="2908300" y="6673838"/>
          <a:ext cx="698500" cy="3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209436</xdr:rowOff>
    </xdr:from>
    <xdr:to>
      <xdr:col>29</xdr:col>
      <xdr:colOff>177800</xdr:colOff>
      <xdr:row>34</xdr:row>
      <xdr:rowOff>311035</xdr:rowOff>
    </xdr:to>
    <xdr:sp macro="" textlink="">
      <xdr:nvSpPr>
        <xdr:cNvPr id="126" name="楕円 125"/>
        <xdr:cNvSpPr/>
      </xdr:nvSpPr>
      <xdr:spPr bwMode="auto">
        <a:xfrm>
          <a:off x="5600700" y="64768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54513</xdr:rowOff>
    </xdr:from>
    <xdr:ext cx="762000" cy="259045"/>
    <xdr:sp macro="" textlink="">
      <xdr:nvSpPr>
        <xdr:cNvPr id="127" name="人口1人当たり決算額の推移該当値テキスト445"/>
        <xdr:cNvSpPr txBox="1"/>
      </xdr:nvSpPr>
      <xdr:spPr>
        <a:xfrm>
          <a:off x="5740400" y="63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235776</xdr:rowOff>
    </xdr:from>
    <xdr:to>
      <xdr:col>26</xdr:col>
      <xdr:colOff>101600</xdr:colOff>
      <xdr:row>34</xdr:row>
      <xdr:rowOff>337376</xdr:rowOff>
    </xdr:to>
    <xdr:sp macro="" textlink="">
      <xdr:nvSpPr>
        <xdr:cNvPr id="128" name="楕円 127"/>
        <xdr:cNvSpPr/>
      </xdr:nvSpPr>
      <xdr:spPr bwMode="auto">
        <a:xfrm>
          <a:off x="4953000" y="65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4653</xdr:rowOff>
    </xdr:from>
    <xdr:ext cx="736600" cy="259045"/>
    <xdr:sp macro="" textlink="">
      <xdr:nvSpPr>
        <xdr:cNvPr id="129" name="テキスト ボックス 128"/>
        <xdr:cNvSpPr txBox="1"/>
      </xdr:nvSpPr>
      <xdr:spPr>
        <a:xfrm>
          <a:off x="4622800" y="627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263627</xdr:rowOff>
    </xdr:from>
    <xdr:to>
      <xdr:col>22</xdr:col>
      <xdr:colOff>165100</xdr:colOff>
      <xdr:row>35</xdr:row>
      <xdr:rowOff>22327</xdr:rowOff>
    </xdr:to>
    <xdr:sp macro="" textlink="">
      <xdr:nvSpPr>
        <xdr:cNvPr id="130" name="楕円 129"/>
        <xdr:cNvSpPr/>
      </xdr:nvSpPr>
      <xdr:spPr bwMode="auto">
        <a:xfrm>
          <a:off x="4254500" y="653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32504</xdr:rowOff>
    </xdr:from>
    <xdr:ext cx="762000" cy="259045"/>
    <xdr:sp macro="" textlink="">
      <xdr:nvSpPr>
        <xdr:cNvPr id="131" name="テキスト ボックス 130"/>
        <xdr:cNvSpPr txBox="1"/>
      </xdr:nvSpPr>
      <xdr:spPr>
        <a:xfrm>
          <a:off x="3924300" y="62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45872</xdr:rowOff>
    </xdr:from>
    <xdr:to>
      <xdr:col>19</xdr:col>
      <xdr:colOff>38100</xdr:colOff>
      <xdr:row>35</xdr:row>
      <xdr:rowOff>147472</xdr:rowOff>
    </xdr:to>
    <xdr:sp macro="" textlink="">
      <xdr:nvSpPr>
        <xdr:cNvPr id="132" name="楕円 131"/>
        <xdr:cNvSpPr/>
      </xdr:nvSpPr>
      <xdr:spPr bwMode="auto">
        <a:xfrm>
          <a:off x="3556000" y="665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157649</xdr:rowOff>
    </xdr:from>
    <xdr:ext cx="762000" cy="259045"/>
    <xdr:sp macro="" textlink="">
      <xdr:nvSpPr>
        <xdr:cNvPr id="133" name="テキスト ボックス 132"/>
        <xdr:cNvSpPr txBox="1"/>
      </xdr:nvSpPr>
      <xdr:spPr>
        <a:xfrm>
          <a:off x="3225800" y="642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12688</xdr:rowOff>
    </xdr:from>
    <xdr:to>
      <xdr:col>15</xdr:col>
      <xdr:colOff>101600</xdr:colOff>
      <xdr:row>35</xdr:row>
      <xdr:rowOff>114288</xdr:rowOff>
    </xdr:to>
    <xdr:sp macro="" textlink="">
      <xdr:nvSpPr>
        <xdr:cNvPr id="134" name="楕円 133"/>
        <xdr:cNvSpPr/>
      </xdr:nvSpPr>
      <xdr:spPr bwMode="auto">
        <a:xfrm>
          <a:off x="2857500" y="6623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124464</xdr:rowOff>
    </xdr:from>
    <xdr:ext cx="762000" cy="259045"/>
    <xdr:sp macro="" textlink="">
      <xdr:nvSpPr>
        <xdr:cNvPr id="135" name="テキスト ボックス 134"/>
        <xdr:cNvSpPr txBox="1"/>
      </xdr:nvSpPr>
      <xdr:spPr>
        <a:xfrm>
          <a:off x="2527300" y="6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114074</xdr:rowOff>
    </xdr:from>
    <xdr:to>
      <xdr:col>24</xdr:col>
      <xdr:colOff>63500</xdr:colOff>
      <xdr:row>34</xdr:row>
      <xdr:rowOff>68971</xdr:rowOff>
    </xdr:to>
    <xdr:cxnSp macro="">
      <xdr:nvCxnSpPr>
        <xdr:cNvPr id="61" name="直線コネクタ 60"/>
        <xdr:cNvCxnSpPr/>
      </xdr:nvCxnSpPr>
      <xdr:spPr>
        <a:xfrm flipV="1">
          <a:off x="3797300" y="5771924"/>
          <a:ext cx="8382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58257</xdr:rowOff>
    </xdr:from>
    <xdr:to>
      <xdr:col>19</xdr:col>
      <xdr:colOff>177800</xdr:colOff>
      <xdr:row>34</xdr:row>
      <xdr:rowOff>68971</xdr:rowOff>
    </xdr:to>
    <xdr:cxnSp macro="">
      <xdr:nvCxnSpPr>
        <xdr:cNvPr id="64" name="直線コネクタ 63"/>
        <xdr:cNvCxnSpPr/>
      </xdr:nvCxnSpPr>
      <xdr:spPr>
        <a:xfrm>
          <a:off x="2908300" y="5887557"/>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92761</xdr:rowOff>
    </xdr:from>
    <xdr:to>
      <xdr:col>15</xdr:col>
      <xdr:colOff>50800</xdr:colOff>
      <xdr:row>34</xdr:row>
      <xdr:rowOff>58257</xdr:rowOff>
    </xdr:to>
    <xdr:cxnSp macro="">
      <xdr:nvCxnSpPr>
        <xdr:cNvPr id="67" name="直線コネクタ 66"/>
        <xdr:cNvCxnSpPr/>
      </xdr:nvCxnSpPr>
      <xdr:spPr>
        <a:xfrm>
          <a:off x="2019300" y="5750611"/>
          <a:ext cx="889000" cy="1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92761</xdr:rowOff>
    </xdr:from>
    <xdr:to>
      <xdr:col>10</xdr:col>
      <xdr:colOff>114300</xdr:colOff>
      <xdr:row>33</xdr:row>
      <xdr:rowOff>122365</xdr:rowOff>
    </xdr:to>
    <xdr:cxnSp macro="">
      <xdr:nvCxnSpPr>
        <xdr:cNvPr id="70" name="直線コネクタ 69"/>
        <xdr:cNvCxnSpPr/>
      </xdr:nvCxnSpPr>
      <xdr:spPr>
        <a:xfrm flipV="1">
          <a:off x="1130300" y="5750611"/>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63274</xdr:rowOff>
    </xdr:from>
    <xdr:to>
      <xdr:col>24</xdr:col>
      <xdr:colOff>114300</xdr:colOff>
      <xdr:row>33</xdr:row>
      <xdr:rowOff>164874</xdr:rowOff>
    </xdr:to>
    <xdr:sp macro="" textlink="">
      <xdr:nvSpPr>
        <xdr:cNvPr id="80" name="楕円 79"/>
        <xdr:cNvSpPr/>
      </xdr:nvSpPr>
      <xdr:spPr>
        <a:xfrm>
          <a:off x="4584700" y="5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86151</xdr:rowOff>
    </xdr:from>
    <xdr:ext cx="599010" cy="259045"/>
    <xdr:sp macro="" textlink="">
      <xdr:nvSpPr>
        <xdr:cNvPr id="81" name="人件費該当値テキスト"/>
        <xdr:cNvSpPr txBox="1"/>
      </xdr:nvSpPr>
      <xdr:spPr>
        <a:xfrm>
          <a:off x="4686300" y="557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18171</xdr:rowOff>
    </xdr:from>
    <xdr:to>
      <xdr:col>20</xdr:col>
      <xdr:colOff>38100</xdr:colOff>
      <xdr:row>34</xdr:row>
      <xdr:rowOff>119771</xdr:rowOff>
    </xdr:to>
    <xdr:sp macro="" textlink="">
      <xdr:nvSpPr>
        <xdr:cNvPr id="82" name="楕円 81"/>
        <xdr:cNvSpPr/>
      </xdr:nvSpPr>
      <xdr:spPr>
        <a:xfrm>
          <a:off x="3746500" y="58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136298</xdr:rowOff>
    </xdr:from>
    <xdr:ext cx="599010" cy="259045"/>
    <xdr:sp macro="" textlink="">
      <xdr:nvSpPr>
        <xdr:cNvPr id="83" name="テキスト ボックス 82"/>
        <xdr:cNvSpPr txBox="1"/>
      </xdr:nvSpPr>
      <xdr:spPr>
        <a:xfrm>
          <a:off x="3497795" y="56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7457</xdr:rowOff>
    </xdr:from>
    <xdr:to>
      <xdr:col>15</xdr:col>
      <xdr:colOff>101600</xdr:colOff>
      <xdr:row>34</xdr:row>
      <xdr:rowOff>109057</xdr:rowOff>
    </xdr:to>
    <xdr:sp macro="" textlink="">
      <xdr:nvSpPr>
        <xdr:cNvPr id="84" name="楕円 83"/>
        <xdr:cNvSpPr/>
      </xdr:nvSpPr>
      <xdr:spPr>
        <a:xfrm>
          <a:off x="2857500" y="58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125584</xdr:rowOff>
    </xdr:from>
    <xdr:ext cx="599010" cy="259045"/>
    <xdr:sp macro="" textlink="">
      <xdr:nvSpPr>
        <xdr:cNvPr id="85" name="テキスト ボックス 84"/>
        <xdr:cNvSpPr txBox="1"/>
      </xdr:nvSpPr>
      <xdr:spPr>
        <a:xfrm>
          <a:off x="2608795" y="56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41961</xdr:rowOff>
    </xdr:from>
    <xdr:to>
      <xdr:col>10</xdr:col>
      <xdr:colOff>165100</xdr:colOff>
      <xdr:row>33</xdr:row>
      <xdr:rowOff>143561</xdr:rowOff>
    </xdr:to>
    <xdr:sp macro="" textlink="">
      <xdr:nvSpPr>
        <xdr:cNvPr id="86" name="楕円 85"/>
        <xdr:cNvSpPr/>
      </xdr:nvSpPr>
      <xdr:spPr>
        <a:xfrm>
          <a:off x="1968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160088</xdr:rowOff>
    </xdr:from>
    <xdr:ext cx="599010" cy="259045"/>
    <xdr:sp macro="" textlink="">
      <xdr:nvSpPr>
        <xdr:cNvPr id="87" name="テキスト ボックス 86"/>
        <xdr:cNvSpPr txBox="1"/>
      </xdr:nvSpPr>
      <xdr:spPr>
        <a:xfrm>
          <a:off x="1719795" y="547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71565</xdr:rowOff>
    </xdr:from>
    <xdr:to>
      <xdr:col>6</xdr:col>
      <xdr:colOff>38100</xdr:colOff>
      <xdr:row>34</xdr:row>
      <xdr:rowOff>1715</xdr:rowOff>
    </xdr:to>
    <xdr:sp macro="" textlink="">
      <xdr:nvSpPr>
        <xdr:cNvPr id="88" name="楕円 87"/>
        <xdr:cNvSpPr/>
      </xdr:nvSpPr>
      <xdr:spPr>
        <a:xfrm>
          <a:off x="1079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18242</xdr:rowOff>
    </xdr:from>
    <xdr:ext cx="599010" cy="259045"/>
    <xdr:sp macro="" textlink="">
      <xdr:nvSpPr>
        <xdr:cNvPr id="89" name="テキスト ボックス 88"/>
        <xdr:cNvSpPr txBox="1"/>
      </xdr:nvSpPr>
      <xdr:spPr>
        <a:xfrm>
          <a:off x="830795" y="55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57404</xdr:rowOff>
    </xdr:from>
    <xdr:to>
      <xdr:col>24</xdr:col>
      <xdr:colOff>63500</xdr:colOff>
      <xdr:row>55</xdr:row>
      <xdr:rowOff>79094</xdr:rowOff>
    </xdr:to>
    <xdr:cxnSp macro="">
      <xdr:nvCxnSpPr>
        <xdr:cNvPr id="116" name="直線コネクタ 115"/>
        <xdr:cNvCxnSpPr/>
      </xdr:nvCxnSpPr>
      <xdr:spPr>
        <a:xfrm flipV="1">
          <a:off x="3797300" y="9487154"/>
          <a:ext cx="8382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71394</xdr:rowOff>
    </xdr:from>
    <xdr:to>
      <xdr:col>19</xdr:col>
      <xdr:colOff>177800</xdr:colOff>
      <xdr:row>55</xdr:row>
      <xdr:rowOff>79094</xdr:rowOff>
    </xdr:to>
    <xdr:cxnSp macro="">
      <xdr:nvCxnSpPr>
        <xdr:cNvPr id="119" name="直線コネクタ 118"/>
        <xdr:cNvCxnSpPr/>
      </xdr:nvCxnSpPr>
      <xdr:spPr>
        <a:xfrm>
          <a:off x="2908300" y="9501144"/>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7940</xdr:rowOff>
    </xdr:from>
    <xdr:to>
      <xdr:col>15</xdr:col>
      <xdr:colOff>50800</xdr:colOff>
      <xdr:row>55</xdr:row>
      <xdr:rowOff>71394</xdr:rowOff>
    </xdr:to>
    <xdr:cxnSp macro="">
      <xdr:nvCxnSpPr>
        <xdr:cNvPr id="122" name="直線コネクタ 121"/>
        <xdr:cNvCxnSpPr/>
      </xdr:nvCxnSpPr>
      <xdr:spPr>
        <a:xfrm>
          <a:off x="2019300" y="9437690"/>
          <a:ext cx="889000" cy="6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7940</xdr:rowOff>
    </xdr:from>
    <xdr:to>
      <xdr:col>10</xdr:col>
      <xdr:colOff>114300</xdr:colOff>
      <xdr:row>55</xdr:row>
      <xdr:rowOff>98447</xdr:rowOff>
    </xdr:to>
    <xdr:cxnSp macro="">
      <xdr:nvCxnSpPr>
        <xdr:cNvPr id="125" name="直線コネクタ 124"/>
        <xdr:cNvCxnSpPr/>
      </xdr:nvCxnSpPr>
      <xdr:spPr>
        <a:xfrm flipV="1">
          <a:off x="1130300" y="9437690"/>
          <a:ext cx="8890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6604</xdr:rowOff>
    </xdr:from>
    <xdr:to>
      <xdr:col>24</xdr:col>
      <xdr:colOff>114300</xdr:colOff>
      <xdr:row>55</xdr:row>
      <xdr:rowOff>108204</xdr:rowOff>
    </xdr:to>
    <xdr:sp macro="" textlink="">
      <xdr:nvSpPr>
        <xdr:cNvPr id="135" name="楕円 134"/>
        <xdr:cNvSpPr/>
      </xdr:nvSpPr>
      <xdr:spPr>
        <a:xfrm>
          <a:off x="4584700" y="94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156481</xdr:rowOff>
    </xdr:from>
    <xdr:ext cx="599010" cy="259045"/>
    <xdr:sp macro="" textlink="">
      <xdr:nvSpPr>
        <xdr:cNvPr id="136" name="物件費該当値テキスト"/>
        <xdr:cNvSpPr txBox="1"/>
      </xdr:nvSpPr>
      <xdr:spPr>
        <a:xfrm>
          <a:off x="4686300" y="94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28294</xdr:rowOff>
    </xdr:from>
    <xdr:to>
      <xdr:col>20</xdr:col>
      <xdr:colOff>38100</xdr:colOff>
      <xdr:row>55</xdr:row>
      <xdr:rowOff>129894</xdr:rowOff>
    </xdr:to>
    <xdr:sp macro="" textlink="">
      <xdr:nvSpPr>
        <xdr:cNvPr id="137" name="楕円 136"/>
        <xdr:cNvSpPr/>
      </xdr:nvSpPr>
      <xdr:spPr>
        <a:xfrm>
          <a:off x="3746500" y="94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121021</xdr:rowOff>
    </xdr:from>
    <xdr:ext cx="599010" cy="259045"/>
    <xdr:sp macro="" textlink="">
      <xdr:nvSpPr>
        <xdr:cNvPr id="138" name="テキスト ボックス 137"/>
        <xdr:cNvSpPr txBox="1"/>
      </xdr:nvSpPr>
      <xdr:spPr>
        <a:xfrm>
          <a:off x="3497795" y="95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20594</xdr:rowOff>
    </xdr:from>
    <xdr:to>
      <xdr:col>15</xdr:col>
      <xdr:colOff>101600</xdr:colOff>
      <xdr:row>55</xdr:row>
      <xdr:rowOff>122194</xdr:rowOff>
    </xdr:to>
    <xdr:sp macro="" textlink="">
      <xdr:nvSpPr>
        <xdr:cNvPr id="139" name="楕円 138"/>
        <xdr:cNvSpPr/>
      </xdr:nvSpPr>
      <xdr:spPr>
        <a:xfrm>
          <a:off x="2857500" y="94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113321</xdr:rowOff>
    </xdr:from>
    <xdr:ext cx="599010" cy="259045"/>
    <xdr:sp macro="" textlink="">
      <xdr:nvSpPr>
        <xdr:cNvPr id="140" name="テキスト ボックス 139"/>
        <xdr:cNvSpPr txBox="1"/>
      </xdr:nvSpPr>
      <xdr:spPr>
        <a:xfrm>
          <a:off x="2608795" y="95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128590</xdr:rowOff>
    </xdr:from>
    <xdr:to>
      <xdr:col>10</xdr:col>
      <xdr:colOff>165100</xdr:colOff>
      <xdr:row>55</xdr:row>
      <xdr:rowOff>58740</xdr:rowOff>
    </xdr:to>
    <xdr:sp macro="" textlink="">
      <xdr:nvSpPr>
        <xdr:cNvPr id="141" name="楕円 140"/>
        <xdr:cNvSpPr/>
      </xdr:nvSpPr>
      <xdr:spPr>
        <a:xfrm>
          <a:off x="1968500" y="93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75267</xdr:rowOff>
    </xdr:from>
    <xdr:ext cx="599010" cy="259045"/>
    <xdr:sp macro="" textlink="">
      <xdr:nvSpPr>
        <xdr:cNvPr id="142" name="テキスト ボックス 141"/>
        <xdr:cNvSpPr txBox="1"/>
      </xdr:nvSpPr>
      <xdr:spPr>
        <a:xfrm>
          <a:off x="1719795" y="91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47647</xdr:rowOff>
    </xdr:from>
    <xdr:to>
      <xdr:col>6</xdr:col>
      <xdr:colOff>38100</xdr:colOff>
      <xdr:row>55</xdr:row>
      <xdr:rowOff>149247</xdr:rowOff>
    </xdr:to>
    <xdr:sp macro="" textlink="">
      <xdr:nvSpPr>
        <xdr:cNvPr id="143" name="楕円 142"/>
        <xdr:cNvSpPr/>
      </xdr:nvSpPr>
      <xdr:spPr>
        <a:xfrm>
          <a:off x="1079500" y="94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140374</xdr:rowOff>
    </xdr:from>
    <xdr:ext cx="599010" cy="259045"/>
    <xdr:sp macro="" textlink="">
      <xdr:nvSpPr>
        <xdr:cNvPr id="144" name="テキスト ボックス 143"/>
        <xdr:cNvSpPr txBox="1"/>
      </xdr:nvSpPr>
      <xdr:spPr>
        <a:xfrm>
          <a:off x="830795" y="95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160914</xdr:rowOff>
    </xdr:from>
    <xdr:to>
      <xdr:col>24</xdr:col>
      <xdr:colOff>63500</xdr:colOff>
      <xdr:row>77</xdr:row>
      <xdr:rowOff>81338</xdr:rowOff>
    </xdr:to>
    <xdr:cxnSp macro="">
      <xdr:nvCxnSpPr>
        <xdr:cNvPr id="171" name="直線コネクタ 170"/>
        <xdr:cNvCxnSpPr/>
      </xdr:nvCxnSpPr>
      <xdr:spPr>
        <a:xfrm flipV="1">
          <a:off x="3797300" y="13191114"/>
          <a:ext cx="838200" cy="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81338</xdr:rowOff>
    </xdr:from>
    <xdr:to>
      <xdr:col>19</xdr:col>
      <xdr:colOff>177800</xdr:colOff>
      <xdr:row>77</xdr:row>
      <xdr:rowOff>83624</xdr:rowOff>
    </xdr:to>
    <xdr:cxnSp macro="">
      <xdr:nvCxnSpPr>
        <xdr:cNvPr id="174" name="直線コネクタ 173"/>
        <xdr:cNvCxnSpPr/>
      </xdr:nvCxnSpPr>
      <xdr:spPr>
        <a:xfrm flipV="1">
          <a:off x="2908300" y="132829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83624</xdr:rowOff>
    </xdr:from>
    <xdr:to>
      <xdr:col>15</xdr:col>
      <xdr:colOff>50800</xdr:colOff>
      <xdr:row>77</xdr:row>
      <xdr:rowOff>86047</xdr:rowOff>
    </xdr:to>
    <xdr:cxnSp macro="">
      <xdr:nvCxnSpPr>
        <xdr:cNvPr id="177" name="直線コネクタ 176"/>
        <xdr:cNvCxnSpPr/>
      </xdr:nvCxnSpPr>
      <xdr:spPr>
        <a:xfrm flipV="1">
          <a:off x="2019300" y="132852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86047</xdr:rowOff>
    </xdr:from>
    <xdr:to>
      <xdr:col>10</xdr:col>
      <xdr:colOff>114300</xdr:colOff>
      <xdr:row>77</xdr:row>
      <xdr:rowOff>167977</xdr:rowOff>
    </xdr:to>
    <xdr:cxnSp macro="">
      <xdr:nvCxnSpPr>
        <xdr:cNvPr id="180" name="直線コネクタ 179"/>
        <xdr:cNvCxnSpPr/>
      </xdr:nvCxnSpPr>
      <xdr:spPr>
        <a:xfrm flipV="1">
          <a:off x="1130300" y="13287697"/>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110114</xdr:rowOff>
    </xdr:from>
    <xdr:to>
      <xdr:col>24</xdr:col>
      <xdr:colOff>114300</xdr:colOff>
      <xdr:row>77</xdr:row>
      <xdr:rowOff>40264</xdr:rowOff>
    </xdr:to>
    <xdr:sp macro="" textlink="">
      <xdr:nvSpPr>
        <xdr:cNvPr id="190" name="楕円 189"/>
        <xdr:cNvSpPr/>
      </xdr:nvSpPr>
      <xdr:spPr>
        <a:xfrm>
          <a:off x="4584700" y="131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88541</xdr:rowOff>
    </xdr:from>
    <xdr:ext cx="534377" cy="259045"/>
    <xdr:sp macro="" textlink="">
      <xdr:nvSpPr>
        <xdr:cNvPr id="191" name="維持補修費該当値テキスト"/>
        <xdr:cNvSpPr txBox="1"/>
      </xdr:nvSpPr>
      <xdr:spPr>
        <a:xfrm>
          <a:off x="4686300" y="1311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30538</xdr:rowOff>
    </xdr:from>
    <xdr:to>
      <xdr:col>20</xdr:col>
      <xdr:colOff>38100</xdr:colOff>
      <xdr:row>77</xdr:row>
      <xdr:rowOff>132138</xdr:rowOff>
    </xdr:to>
    <xdr:sp macro="" textlink="">
      <xdr:nvSpPr>
        <xdr:cNvPr id="192" name="楕円 191"/>
        <xdr:cNvSpPr/>
      </xdr:nvSpPr>
      <xdr:spPr>
        <a:xfrm>
          <a:off x="3746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123265</xdr:rowOff>
    </xdr:from>
    <xdr:ext cx="534377" cy="259045"/>
    <xdr:sp macro="" textlink="">
      <xdr:nvSpPr>
        <xdr:cNvPr id="193" name="テキスト ボックス 192"/>
        <xdr:cNvSpPr txBox="1"/>
      </xdr:nvSpPr>
      <xdr:spPr>
        <a:xfrm>
          <a:off x="3530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32824</xdr:rowOff>
    </xdr:from>
    <xdr:to>
      <xdr:col>15</xdr:col>
      <xdr:colOff>101600</xdr:colOff>
      <xdr:row>77</xdr:row>
      <xdr:rowOff>134424</xdr:rowOff>
    </xdr:to>
    <xdr:sp macro="" textlink="">
      <xdr:nvSpPr>
        <xdr:cNvPr id="194" name="楕円 193"/>
        <xdr:cNvSpPr/>
      </xdr:nvSpPr>
      <xdr:spPr>
        <a:xfrm>
          <a:off x="2857500" y="132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125551</xdr:rowOff>
    </xdr:from>
    <xdr:ext cx="469744" cy="259045"/>
    <xdr:sp macro="" textlink="">
      <xdr:nvSpPr>
        <xdr:cNvPr id="195" name="テキスト ボックス 194"/>
        <xdr:cNvSpPr txBox="1"/>
      </xdr:nvSpPr>
      <xdr:spPr>
        <a:xfrm>
          <a:off x="2673428" y="133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35247</xdr:rowOff>
    </xdr:from>
    <xdr:to>
      <xdr:col>10</xdr:col>
      <xdr:colOff>165100</xdr:colOff>
      <xdr:row>77</xdr:row>
      <xdr:rowOff>136847</xdr:rowOff>
    </xdr:to>
    <xdr:sp macro="" textlink="">
      <xdr:nvSpPr>
        <xdr:cNvPr id="196" name="楕円 195"/>
        <xdr:cNvSpPr/>
      </xdr:nvSpPr>
      <xdr:spPr>
        <a:xfrm>
          <a:off x="1968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127974</xdr:rowOff>
    </xdr:from>
    <xdr:ext cx="469744" cy="259045"/>
    <xdr:sp macro="" textlink="">
      <xdr:nvSpPr>
        <xdr:cNvPr id="197" name="テキスト ボックス 196"/>
        <xdr:cNvSpPr txBox="1"/>
      </xdr:nvSpPr>
      <xdr:spPr>
        <a:xfrm>
          <a:off x="1784428" y="133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8" name="楕円 197"/>
        <xdr:cNvSpPr/>
      </xdr:nvSpPr>
      <xdr:spPr>
        <a:xfrm>
          <a:off x="1079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9" name="テキスト ボックス 198"/>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70875</xdr:rowOff>
    </xdr:from>
    <xdr:to>
      <xdr:col>24</xdr:col>
      <xdr:colOff>63500</xdr:colOff>
      <xdr:row>96</xdr:row>
      <xdr:rowOff>130654</xdr:rowOff>
    </xdr:to>
    <xdr:cxnSp macro="">
      <xdr:nvCxnSpPr>
        <xdr:cNvPr id="231" name="直線コネクタ 230"/>
        <xdr:cNvCxnSpPr/>
      </xdr:nvCxnSpPr>
      <xdr:spPr>
        <a:xfrm flipV="1">
          <a:off x="3797300" y="16530075"/>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91301</xdr:rowOff>
    </xdr:from>
    <xdr:to>
      <xdr:col>19</xdr:col>
      <xdr:colOff>177800</xdr:colOff>
      <xdr:row>96</xdr:row>
      <xdr:rowOff>130654</xdr:rowOff>
    </xdr:to>
    <xdr:cxnSp macro="">
      <xdr:nvCxnSpPr>
        <xdr:cNvPr id="234" name="直線コネクタ 233"/>
        <xdr:cNvCxnSpPr/>
      </xdr:nvCxnSpPr>
      <xdr:spPr>
        <a:xfrm>
          <a:off x="2908300" y="16550501"/>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91301</xdr:rowOff>
    </xdr:from>
    <xdr:to>
      <xdr:col>15</xdr:col>
      <xdr:colOff>50800</xdr:colOff>
      <xdr:row>97</xdr:row>
      <xdr:rowOff>103386</xdr:rowOff>
    </xdr:to>
    <xdr:cxnSp macro="">
      <xdr:nvCxnSpPr>
        <xdr:cNvPr id="237" name="直線コネクタ 236"/>
        <xdr:cNvCxnSpPr/>
      </xdr:nvCxnSpPr>
      <xdr:spPr>
        <a:xfrm flipV="1">
          <a:off x="2019300" y="16550501"/>
          <a:ext cx="889000" cy="18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103386</xdr:rowOff>
    </xdr:from>
    <xdr:to>
      <xdr:col>10</xdr:col>
      <xdr:colOff>114300</xdr:colOff>
      <xdr:row>98</xdr:row>
      <xdr:rowOff>61764</xdr:rowOff>
    </xdr:to>
    <xdr:cxnSp macro="">
      <xdr:nvCxnSpPr>
        <xdr:cNvPr id="240" name="直線コネクタ 239"/>
        <xdr:cNvCxnSpPr/>
      </xdr:nvCxnSpPr>
      <xdr:spPr>
        <a:xfrm flipV="1">
          <a:off x="1130300" y="16734036"/>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20075</xdr:rowOff>
    </xdr:from>
    <xdr:to>
      <xdr:col>24</xdr:col>
      <xdr:colOff>114300</xdr:colOff>
      <xdr:row>96</xdr:row>
      <xdr:rowOff>121675</xdr:rowOff>
    </xdr:to>
    <xdr:sp macro="" textlink="">
      <xdr:nvSpPr>
        <xdr:cNvPr id="250" name="楕円 249"/>
        <xdr:cNvSpPr/>
      </xdr:nvSpPr>
      <xdr:spPr>
        <a:xfrm>
          <a:off x="4584700" y="164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169952</xdr:rowOff>
    </xdr:from>
    <xdr:ext cx="534377" cy="259045"/>
    <xdr:sp macro="" textlink="">
      <xdr:nvSpPr>
        <xdr:cNvPr id="251" name="扶助費該当値テキスト"/>
        <xdr:cNvSpPr txBox="1"/>
      </xdr:nvSpPr>
      <xdr:spPr>
        <a:xfrm>
          <a:off x="4686300" y="164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79854</xdr:rowOff>
    </xdr:from>
    <xdr:to>
      <xdr:col>20</xdr:col>
      <xdr:colOff>38100</xdr:colOff>
      <xdr:row>97</xdr:row>
      <xdr:rowOff>10004</xdr:rowOff>
    </xdr:to>
    <xdr:sp macro="" textlink="">
      <xdr:nvSpPr>
        <xdr:cNvPr id="252" name="楕円 251"/>
        <xdr:cNvSpPr/>
      </xdr:nvSpPr>
      <xdr:spPr>
        <a:xfrm>
          <a:off x="3746500" y="165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1131</xdr:rowOff>
    </xdr:from>
    <xdr:ext cx="534377" cy="259045"/>
    <xdr:sp macro="" textlink="">
      <xdr:nvSpPr>
        <xdr:cNvPr id="253" name="テキスト ボックス 252"/>
        <xdr:cNvSpPr txBox="1"/>
      </xdr:nvSpPr>
      <xdr:spPr>
        <a:xfrm>
          <a:off x="3530111" y="166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40501</xdr:rowOff>
    </xdr:from>
    <xdr:to>
      <xdr:col>15</xdr:col>
      <xdr:colOff>101600</xdr:colOff>
      <xdr:row>96</xdr:row>
      <xdr:rowOff>142101</xdr:rowOff>
    </xdr:to>
    <xdr:sp macro="" textlink="">
      <xdr:nvSpPr>
        <xdr:cNvPr id="254" name="楕円 253"/>
        <xdr:cNvSpPr/>
      </xdr:nvSpPr>
      <xdr:spPr>
        <a:xfrm>
          <a:off x="2857500" y="164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133228</xdr:rowOff>
    </xdr:from>
    <xdr:ext cx="534377" cy="259045"/>
    <xdr:sp macro="" textlink="">
      <xdr:nvSpPr>
        <xdr:cNvPr id="255" name="テキスト ボックス 254"/>
        <xdr:cNvSpPr txBox="1"/>
      </xdr:nvSpPr>
      <xdr:spPr>
        <a:xfrm>
          <a:off x="2641111" y="165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52586</xdr:rowOff>
    </xdr:from>
    <xdr:to>
      <xdr:col>10</xdr:col>
      <xdr:colOff>165100</xdr:colOff>
      <xdr:row>97</xdr:row>
      <xdr:rowOff>154186</xdr:rowOff>
    </xdr:to>
    <xdr:sp macro="" textlink="">
      <xdr:nvSpPr>
        <xdr:cNvPr id="256" name="楕円 255"/>
        <xdr:cNvSpPr/>
      </xdr:nvSpPr>
      <xdr:spPr>
        <a:xfrm>
          <a:off x="1968500" y="16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145313</xdr:rowOff>
    </xdr:from>
    <xdr:ext cx="534377" cy="259045"/>
    <xdr:sp macro="" textlink="">
      <xdr:nvSpPr>
        <xdr:cNvPr id="257" name="テキスト ボックス 256"/>
        <xdr:cNvSpPr txBox="1"/>
      </xdr:nvSpPr>
      <xdr:spPr>
        <a:xfrm>
          <a:off x="1752111" y="167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10964</xdr:rowOff>
    </xdr:from>
    <xdr:to>
      <xdr:col>6</xdr:col>
      <xdr:colOff>38100</xdr:colOff>
      <xdr:row>98</xdr:row>
      <xdr:rowOff>112564</xdr:rowOff>
    </xdr:to>
    <xdr:sp macro="" textlink="">
      <xdr:nvSpPr>
        <xdr:cNvPr id="258" name="楕円 257"/>
        <xdr:cNvSpPr/>
      </xdr:nvSpPr>
      <xdr:spPr>
        <a:xfrm>
          <a:off x="10795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103691</xdr:rowOff>
    </xdr:from>
    <xdr:ext cx="534377" cy="259045"/>
    <xdr:sp macro="" textlink="">
      <xdr:nvSpPr>
        <xdr:cNvPr id="259" name="テキスト ボックス 258"/>
        <xdr:cNvSpPr txBox="1"/>
      </xdr:nvSpPr>
      <xdr:spPr>
        <a:xfrm>
          <a:off x="863111" y="16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122513</xdr:rowOff>
    </xdr:from>
    <xdr:to>
      <xdr:col>55</xdr:col>
      <xdr:colOff>0</xdr:colOff>
      <xdr:row>35</xdr:row>
      <xdr:rowOff>87652</xdr:rowOff>
    </xdr:to>
    <xdr:cxnSp macro="">
      <xdr:nvCxnSpPr>
        <xdr:cNvPr id="288" name="直線コネクタ 287"/>
        <xdr:cNvCxnSpPr/>
      </xdr:nvCxnSpPr>
      <xdr:spPr>
        <a:xfrm flipV="1">
          <a:off x="9639300" y="5951813"/>
          <a:ext cx="8382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87652</xdr:rowOff>
    </xdr:from>
    <xdr:to>
      <xdr:col>50</xdr:col>
      <xdr:colOff>114300</xdr:colOff>
      <xdr:row>35</xdr:row>
      <xdr:rowOff>93481</xdr:rowOff>
    </xdr:to>
    <xdr:cxnSp macro="">
      <xdr:nvCxnSpPr>
        <xdr:cNvPr id="291" name="直線コネクタ 290"/>
        <xdr:cNvCxnSpPr/>
      </xdr:nvCxnSpPr>
      <xdr:spPr>
        <a:xfrm flipV="1">
          <a:off x="8750300" y="608840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93481</xdr:rowOff>
    </xdr:from>
    <xdr:to>
      <xdr:col>45</xdr:col>
      <xdr:colOff>177800</xdr:colOff>
      <xdr:row>35</xdr:row>
      <xdr:rowOff>165364</xdr:rowOff>
    </xdr:to>
    <xdr:cxnSp macro="">
      <xdr:nvCxnSpPr>
        <xdr:cNvPr id="294" name="直線コネクタ 293"/>
        <xdr:cNvCxnSpPr/>
      </xdr:nvCxnSpPr>
      <xdr:spPr>
        <a:xfrm flipV="1">
          <a:off x="7861300" y="6094231"/>
          <a:ext cx="889000" cy="7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116596</xdr:rowOff>
    </xdr:from>
    <xdr:to>
      <xdr:col>41</xdr:col>
      <xdr:colOff>50800</xdr:colOff>
      <xdr:row>35</xdr:row>
      <xdr:rowOff>165364</xdr:rowOff>
    </xdr:to>
    <xdr:cxnSp macro="">
      <xdr:nvCxnSpPr>
        <xdr:cNvPr id="297" name="直線コネクタ 296"/>
        <xdr:cNvCxnSpPr/>
      </xdr:nvCxnSpPr>
      <xdr:spPr>
        <a:xfrm>
          <a:off x="6972300" y="61173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71713</xdr:rowOff>
    </xdr:from>
    <xdr:to>
      <xdr:col>55</xdr:col>
      <xdr:colOff>50800</xdr:colOff>
      <xdr:row>35</xdr:row>
      <xdr:rowOff>1863</xdr:rowOff>
    </xdr:to>
    <xdr:sp macro="" textlink="">
      <xdr:nvSpPr>
        <xdr:cNvPr id="307" name="楕円 306"/>
        <xdr:cNvSpPr/>
      </xdr:nvSpPr>
      <xdr:spPr>
        <a:xfrm>
          <a:off x="10426700" y="59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94590</xdr:rowOff>
    </xdr:from>
    <xdr:ext cx="599010" cy="259045"/>
    <xdr:sp macro="" textlink="">
      <xdr:nvSpPr>
        <xdr:cNvPr id="308" name="補助費等該当値テキスト"/>
        <xdr:cNvSpPr txBox="1"/>
      </xdr:nvSpPr>
      <xdr:spPr>
        <a:xfrm>
          <a:off x="10528300" y="575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36852</xdr:rowOff>
    </xdr:from>
    <xdr:to>
      <xdr:col>50</xdr:col>
      <xdr:colOff>165100</xdr:colOff>
      <xdr:row>35</xdr:row>
      <xdr:rowOff>138452</xdr:rowOff>
    </xdr:to>
    <xdr:sp macro="" textlink="">
      <xdr:nvSpPr>
        <xdr:cNvPr id="309" name="楕円 308"/>
        <xdr:cNvSpPr/>
      </xdr:nvSpPr>
      <xdr:spPr>
        <a:xfrm>
          <a:off x="9588500" y="60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154979</xdr:rowOff>
    </xdr:from>
    <xdr:ext cx="599010" cy="259045"/>
    <xdr:sp macro="" textlink="">
      <xdr:nvSpPr>
        <xdr:cNvPr id="310" name="テキスト ボックス 309"/>
        <xdr:cNvSpPr txBox="1"/>
      </xdr:nvSpPr>
      <xdr:spPr>
        <a:xfrm>
          <a:off x="9339795" y="5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42681</xdr:rowOff>
    </xdr:from>
    <xdr:to>
      <xdr:col>46</xdr:col>
      <xdr:colOff>38100</xdr:colOff>
      <xdr:row>35</xdr:row>
      <xdr:rowOff>144281</xdr:rowOff>
    </xdr:to>
    <xdr:sp macro="" textlink="">
      <xdr:nvSpPr>
        <xdr:cNvPr id="311" name="楕円 310"/>
        <xdr:cNvSpPr/>
      </xdr:nvSpPr>
      <xdr:spPr>
        <a:xfrm>
          <a:off x="8699500" y="60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160808</xdr:rowOff>
    </xdr:from>
    <xdr:ext cx="599010" cy="259045"/>
    <xdr:sp macro="" textlink="">
      <xdr:nvSpPr>
        <xdr:cNvPr id="312" name="テキスト ボックス 311"/>
        <xdr:cNvSpPr txBox="1"/>
      </xdr:nvSpPr>
      <xdr:spPr>
        <a:xfrm>
          <a:off x="8450795" y="58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114564</xdr:rowOff>
    </xdr:from>
    <xdr:to>
      <xdr:col>41</xdr:col>
      <xdr:colOff>101600</xdr:colOff>
      <xdr:row>36</xdr:row>
      <xdr:rowOff>44714</xdr:rowOff>
    </xdr:to>
    <xdr:sp macro="" textlink="">
      <xdr:nvSpPr>
        <xdr:cNvPr id="313" name="楕円 312"/>
        <xdr:cNvSpPr/>
      </xdr:nvSpPr>
      <xdr:spPr>
        <a:xfrm>
          <a:off x="7810500" y="61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61241</xdr:rowOff>
    </xdr:from>
    <xdr:ext cx="599010" cy="259045"/>
    <xdr:sp macro="" textlink="">
      <xdr:nvSpPr>
        <xdr:cNvPr id="314" name="テキスト ボックス 313"/>
        <xdr:cNvSpPr txBox="1"/>
      </xdr:nvSpPr>
      <xdr:spPr>
        <a:xfrm>
          <a:off x="7561795" y="58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65796</xdr:rowOff>
    </xdr:from>
    <xdr:to>
      <xdr:col>36</xdr:col>
      <xdr:colOff>165100</xdr:colOff>
      <xdr:row>35</xdr:row>
      <xdr:rowOff>167396</xdr:rowOff>
    </xdr:to>
    <xdr:sp macro="" textlink="">
      <xdr:nvSpPr>
        <xdr:cNvPr id="315" name="楕円 314"/>
        <xdr:cNvSpPr/>
      </xdr:nvSpPr>
      <xdr:spPr>
        <a:xfrm>
          <a:off x="6921500" y="60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12473</xdr:rowOff>
    </xdr:from>
    <xdr:ext cx="599010" cy="259045"/>
    <xdr:sp macro="" textlink="">
      <xdr:nvSpPr>
        <xdr:cNvPr id="316" name="テキスト ボックス 315"/>
        <xdr:cNvSpPr txBox="1"/>
      </xdr:nvSpPr>
      <xdr:spPr>
        <a:xfrm>
          <a:off x="6672795" y="584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63174</xdr:rowOff>
    </xdr:from>
    <xdr:to>
      <xdr:col>55</xdr:col>
      <xdr:colOff>0</xdr:colOff>
      <xdr:row>57</xdr:row>
      <xdr:rowOff>87486</xdr:rowOff>
    </xdr:to>
    <xdr:cxnSp macro="">
      <xdr:nvCxnSpPr>
        <xdr:cNvPr id="345" name="直線コネクタ 344"/>
        <xdr:cNvCxnSpPr/>
      </xdr:nvCxnSpPr>
      <xdr:spPr>
        <a:xfrm flipV="1">
          <a:off x="9639300" y="9835824"/>
          <a:ext cx="838200" cy="2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14311</xdr:rowOff>
    </xdr:from>
    <xdr:to>
      <xdr:col>50</xdr:col>
      <xdr:colOff>114300</xdr:colOff>
      <xdr:row>57</xdr:row>
      <xdr:rowOff>87486</xdr:rowOff>
    </xdr:to>
    <xdr:cxnSp macro="">
      <xdr:nvCxnSpPr>
        <xdr:cNvPr id="348" name="直線コネクタ 347"/>
        <xdr:cNvCxnSpPr/>
      </xdr:nvCxnSpPr>
      <xdr:spPr>
        <a:xfrm>
          <a:off x="8750300" y="9786961"/>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14311</xdr:rowOff>
    </xdr:from>
    <xdr:to>
      <xdr:col>45</xdr:col>
      <xdr:colOff>177800</xdr:colOff>
      <xdr:row>57</xdr:row>
      <xdr:rowOff>100710</xdr:rowOff>
    </xdr:to>
    <xdr:cxnSp macro="">
      <xdr:nvCxnSpPr>
        <xdr:cNvPr id="351" name="直線コネクタ 350"/>
        <xdr:cNvCxnSpPr/>
      </xdr:nvCxnSpPr>
      <xdr:spPr>
        <a:xfrm flipV="1">
          <a:off x="7861300" y="9786961"/>
          <a:ext cx="889000" cy="8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100710</xdr:rowOff>
    </xdr:from>
    <xdr:to>
      <xdr:col>41</xdr:col>
      <xdr:colOff>50800</xdr:colOff>
      <xdr:row>58</xdr:row>
      <xdr:rowOff>55232</xdr:rowOff>
    </xdr:to>
    <xdr:cxnSp macro="">
      <xdr:nvCxnSpPr>
        <xdr:cNvPr id="354" name="直線コネクタ 353"/>
        <xdr:cNvCxnSpPr/>
      </xdr:nvCxnSpPr>
      <xdr:spPr>
        <a:xfrm flipV="1">
          <a:off x="6972300" y="9873360"/>
          <a:ext cx="889000" cy="1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12374</xdr:rowOff>
    </xdr:from>
    <xdr:to>
      <xdr:col>55</xdr:col>
      <xdr:colOff>50800</xdr:colOff>
      <xdr:row>57</xdr:row>
      <xdr:rowOff>113974</xdr:rowOff>
    </xdr:to>
    <xdr:sp macro="" textlink="">
      <xdr:nvSpPr>
        <xdr:cNvPr id="364" name="楕円 363"/>
        <xdr:cNvSpPr/>
      </xdr:nvSpPr>
      <xdr:spPr>
        <a:xfrm>
          <a:off x="10426700" y="97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162251</xdr:rowOff>
    </xdr:from>
    <xdr:ext cx="599010" cy="259045"/>
    <xdr:sp macro="" textlink="">
      <xdr:nvSpPr>
        <xdr:cNvPr id="365" name="普通建設事業費該当値テキスト"/>
        <xdr:cNvSpPr txBox="1"/>
      </xdr:nvSpPr>
      <xdr:spPr>
        <a:xfrm>
          <a:off x="10528300" y="97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36686</xdr:rowOff>
    </xdr:from>
    <xdr:to>
      <xdr:col>50</xdr:col>
      <xdr:colOff>165100</xdr:colOff>
      <xdr:row>57</xdr:row>
      <xdr:rowOff>138286</xdr:rowOff>
    </xdr:to>
    <xdr:sp macro="" textlink="">
      <xdr:nvSpPr>
        <xdr:cNvPr id="366" name="楕円 365"/>
        <xdr:cNvSpPr/>
      </xdr:nvSpPr>
      <xdr:spPr>
        <a:xfrm>
          <a:off x="9588500" y="98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129413</xdr:rowOff>
    </xdr:from>
    <xdr:ext cx="599010" cy="259045"/>
    <xdr:sp macro="" textlink="">
      <xdr:nvSpPr>
        <xdr:cNvPr id="367" name="テキスト ボックス 366"/>
        <xdr:cNvSpPr txBox="1"/>
      </xdr:nvSpPr>
      <xdr:spPr>
        <a:xfrm>
          <a:off x="9339795" y="99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134961</xdr:rowOff>
    </xdr:from>
    <xdr:to>
      <xdr:col>46</xdr:col>
      <xdr:colOff>38100</xdr:colOff>
      <xdr:row>57</xdr:row>
      <xdr:rowOff>65111</xdr:rowOff>
    </xdr:to>
    <xdr:sp macro="" textlink="">
      <xdr:nvSpPr>
        <xdr:cNvPr id="368" name="楕円 367"/>
        <xdr:cNvSpPr/>
      </xdr:nvSpPr>
      <xdr:spPr>
        <a:xfrm>
          <a:off x="8699500" y="97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56238</xdr:rowOff>
    </xdr:from>
    <xdr:ext cx="599010" cy="259045"/>
    <xdr:sp macro="" textlink="">
      <xdr:nvSpPr>
        <xdr:cNvPr id="369" name="テキスト ボックス 368"/>
        <xdr:cNvSpPr txBox="1"/>
      </xdr:nvSpPr>
      <xdr:spPr>
        <a:xfrm>
          <a:off x="8450795" y="98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49910</xdr:rowOff>
    </xdr:from>
    <xdr:to>
      <xdr:col>41</xdr:col>
      <xdr:colOff>101600</xdr:colOff>
      <xdr:row>57</xdr:row>
      <xdr:rowOff>151510</xdr:rowOff>
    </xdr:to>
    <xdr:sp macro="" textlink="">
      <xdr:nvSpPr>
        <xdr:cNvPr id="370" name="楕円 369"/>
        <xdr:cNvSpPr/>
      </xdr:nvSpPr>
      <xdr:spPr>
        <a:xfrm>
          <a:off x="7810500" y="9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142637</xdr:rowOff>
    </xdr:from>
    <xdr:ext cx="599010" cy="259045"/>
    <xdr:sp macro="" textlink="">
      <xdr:nvSpPr>
        <xdr:cNvPr id="371" name="テキスト ボックス 370"/>
        <xdr:cNvSpPr txBox="1"/>
      </xdr:nvSpPr>
      <xdr:spPr>
        <a:xfrm>
          <a:off x="7561795" y="991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4432</xdr:rowOff>
    </xdr:from>
    <xdr:to>
      <xdr:col>36</xdr:col>
      <xdr:colOff>165100</xdr:colOff>
      <xdr:row>58</xdr:row>
      <xdr:rowOff>106032</xdr:rowOff>
    </xdr:to>
    <xdr:sp macro="" textlink="">
      <xdr:nvSpPr>
        <xdr:cNvPr id="372" name="楕円 371"/>
        <xdr:cNvSpPr/>
      </xdr:nvSpPr>
      <xdr:spPr>
        <a:xfrm>
          <a:off x="6921500" y="9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97159</xdr:rowOff>
    </xdr:from>
    <xdr:ext cx="534377" cy="259045"/>
    <xdr:sp macro="" textlink="">
      <xdr:nvSpPr>
        <xdr:cNvPr id="373" name="テキスト ボックス 372"/>
        <xdr:cNvSpPr txBox="1"/>
      </xdr:nvSpPr>
      <xdr:spPr>
        <a:xfrm>
          <a:off x="6705111" y="10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149402</xdr:rowOff>
    </xdr:from>
    <xdr:to>
      <xdr:col>55</xdr:col>
      <xdr:colOff>0</xdr:colOff>
      <xdr:row>77</xdr:row>
      <xdr:rowOff>150307</xdr:rowOff>
    </xdr:to>
    <xdr:cxnSp macro="">
      <xdr:nvCxnSpPr>
        <xdr:cNvPr id="400" name="直線コネクタ 399"/>
        <xdr:cNvCxnSpPr/>
      </xdr:nvCxnSpPr>
      <xdr:spPr>
        <a:xfrm>
          <a:off x="9639300" y="13351052"/>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108561</xdr:rowOff>
    </xdr:from>
    <xdr:to>
      <xdr:col>50</xdr:col>
      <xdr:colOff>114300</xdr:colOff>
      <xdr:row>77</xdr:row>
      <xdr:rowOff>149402</xdr:rowOff>
    </xdr:to>
    <xdr:cxnSp macro="">
      <xdr:nvCxnSpPr>
        <xdr:cNvPr id="403" name="直線コネクタ 402"/>
        <xdr:cNvCxnSpPr/>
      </xdr:nvCxnSpPr>
      <xdr:spPr>
        <a:xfrm>
          <a:off x="8750300" y="13310211"/>
          <a:ext cx="8890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108561</xdr:rowOff>
    </xdr:from>
    <xdr:to>
      <xdr:col>45</xdr:col>
      <xdr:colOff>177800</xdr:colOff>
      <xdr:row>78</xdr:row>
      <xdr:rowOff>2577</xdr:rowOff>
    </xdr:to>
    <xdr:cxnSp macro="">
      <xdr:nvCxnSpPr>
        <xdr:cNvPr id="406" name="直線コネクタ 405"/>
        <xdr:cNvCxnSpPr/>
      </xdr:nvCxnSpPr>
      <xdr:spPr>
        <a:xfrm flipV="1">
          <a:off x="7861300" y="13310211"/>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2577</xdr:rowOff>
    </xdr:from>
    <xdr:to>
      <xdr:col>41</xdr:col>
      <xdr:colOff>50800</xdr:colOff>
      <xdr:row>78</xdr:row>
      <xdr:rowOff>32006</xdr:rowOff>
    </xdr:to>
    <xdr:cxnSp macro="">
      <xdr:nvCxnSpPr>
        <xdr:cNvPr id="409" name="直線コネクタ 408"/>
        <xdr:cNvCxnSpPr/>
      </xdr:nvCxnSpPr>
      <xdr:spPr>
        <a:xfrm flipV="1">
          <a:off x="6972300" y="13375677"/>
          <a:ext cx="8890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99507</xdr:rowOff>
    </xdr:from>
    <xdr:to>
      <xdr:col>55</xdr:col>
      <xdr:colOff>50800</xdr:colOff>
      <xdr:row>78</xdr:row>
      <xdr:rowOff>29657</xdr:rowOff>
    </xdr:to>
    <xdr:sp macro="" textlink="">
      <xdr:nvSpPr>
        <xdr:cNvPr id="419" name="楕円 418"/>
        <xdr:cNvSpPr/>
      </xdr:nvSpPr>
      <xdr:spPr>
        <a:xfrm>
          <a:off x="104267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77934</xdr:rowOff>
    </xdr:from>
    <xdr:ext cx="534377" cy="259045"/>
    <xdr:sp macro="" textlink="">
      <xdr:nvSpPr>
        <xdr:cNvPr id="420" name="普通建設事業費 （ うち新規整備　）該当値テキスト"/>
        <xdr:cNvSpPr txBox="1"/>
      </xdr:nvSpPr>
      <xdr:spPr>
        <a:xfrm>
          <a:off x="10528300" y="132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98602</xdr:rowOff>
    </xdr:from>
    <xdr:to>
      <xdr:col>50</xdr:col>
      <xdr:colOff>165100</xdr:colOff>
      <xdr:row>78</xdr:row>
      <xdr:rowOff>28752</xdr:rowOff>
    </xdr:to>
    <xdr:sp macro="" textlink="">
      <xdr:nvSpPr>
        <xdr:cNvPr id="421" name="楕円 420"/>
        <xdr:cNvSpPr/>
      </xdr:nvSpPr>
      <xdr:spPr>
        <a:xfrm>
          <a:off x="9588500" y="133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19879</xdr:rowOff>
    </xdr:from>
    <xdr:ext cx="534377" cy="259045"/>
    <xdr:sp macro="" textlink="">
      <xdr:nvSpPr>
        <xdr:cNvPr id="422" name="テキスト ボックス 421"/>
        <xdr:cNvSpPr txBox="1"/>
      </xdr:nvSpPr>
      <xdr:spPr>
        <a:xfrm>
          <a:off x="9372111" y="133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57761</xdr:rowOff>
    </xdr:from>
    <xdr:to>
      <xdr:col>46</xdr:col>
      <xdr:colOff>38100</xdr:colOff>
      <xdr:row>77</xdr:row>
      <xdr:rowOff>159361</xdr:rowOff>
    </xdr:to>
    <xdr:sp macro="" textlink="">
      <xdr:nvSpPr>
        <xdr:cNvPr id="423" name="楕円 422"/>
        <xdr:cNvSpPr/>
      </xdr:nvSpPr>
      <xdr:spPr>
        <a:xfrm>
          <a:off x="8699500" y="132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150488</xdr:rowOff>
    </xdr:from>
    <xdr:ext cx="534377" cy="259045"/>
    <xdr:sp macro="" textlink="">
      <xdr:nvSpPr>
        <xdr:cNvPr id="424" name="テキスト ボックス 423"/>
        <xdr:cNvSpPr txBox="1"/>
      </xdr:nvSpPr>
      <xdr:spPr>
        <a:xfrm>
          <a:off x="8483111" y="133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123227</xdr:rowOff>
    </xdr:from>
    <xdr:to>
      <xdr:col>41</xdr:col>
      <xdr:colOff>101600</xdr:colOff>
      <xdr:row>78</xdr:row>
      <xdr:rowOff>53377</xdr:rowOff>
    </xdr:to>
    <xdr:sp macro="" textlink="">
      <xdr:nvSpPr>
        <xdr:cNvPr id="425" name="楕円 424"/>
        <xdr:cNvSpPr/>
      </xdr:nvSpPr>
      <xdr:spPr>
        <a:xfrm>
          <a:off x="7810500" y="133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44504</xdr:rowOff>
    </xdr:from>
    <xdr:ext cx="534377" cy="259045"/>
    <xdr:sp macro="" textlink="">
      <xdr:nvSpPr>
        <xdr:cNvPr id="426" name="テキスト ボックス 425"/>
        <xdr:cNvSpPr txBox="1"/>
      </xdr:nvSpPr>
      <xdr:spPr>
        <a:xfrm>
          <a:off x="7594111" y="134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152656</xdr:rowOff>
    </xdr:from>
    <xdr:to>
      <xdr:col>36</xdr:col>
      <xdr:colOff>165100</xdr:colOff>
      <xdr:row>78</xdr:row>
      <xdr:rowOff>82806</xdr:rowOff>
    </xdr:to>
    <xdr:sp macro="" textlink="">
      <xdr:nvSpPr>
        <xdr:cNvPr id="427" name="楕円 426"/>
        <xdr:cNvSpPr/>
      </xdr:nvSpPr>
      <xdr:spPr>
        <a:xfrm>
          <a:off x="6921500" y="133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73933</xdr:rowOff>
    </xdr:from>
    <xdr:ext cx="534377" cy="259045"/>
    <xdr:sp macro="" textlink="">
      <xdr:nvSpPr>
        <xdr:cNvPr id="428" name="テキスト ボックス 427"/>
        <xdr:cNvSpPr txBox="1"/>
      </xdr:nvSpPr>
      <xdr:spPr>
        <a:xfrm>
          <a:off x="6705111" y="134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120224</xdr:rowOff>
    </xdr:from>
    <xdr:to>
      <xdr:col>55</xdr:col>
      <xdr:colOff>0</xdr:colOff>
      <xdr:row>97</xdr:row>
      <xdr:rowOff>166055</xdr:rowOff>
    </xdr:to>
    <xdr:cxnSp macro="">
      <xdr:nvCxnSpPr>
        <xdr:cNvPr id="459" name="直線コネクタ 458"/>
        <xdr:cNvCxnSpPr/>
      </xdr:nvCxnSpPr>
      <xdr:spPr>
        <a:xfrm flipV="1">
          <a:off x="9639300" y="16750874"/>
          <a:ext cx="8382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166055</xdr:rowOff>
    </xdr:from>
    <xdr:to>
      <xdr:col>50</xdr:col>
      <xdr:colOff>114300</xdr:colOff>
      <xdr:row>98</xdr:row>
      <xdr:rowOff>8731</xdr:rowOff>
    </xdr:to>
    <xdr:cxnSp macro="">
      <xdr:nvCxnSpPr>
        <xdr:cNvPr id="462" name="直線コネクタ 461"/>
        <xdr:cNvCxnSpPr/>
      </xdr:nvCxnSpPr>
      <xdr:spPr>
        <a:xfrm flipV="1">
          <a:off x="8750300" y="16796705"/>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8731</xdr:rowOff>
    </xdr:from>
    <xdr:to>
      <xdr:col>45</xdr:col>
      <xdr:colOff>177800</xdr:colOff>
      <xdr:row>98</xdr:row>
      <xdr:rowOff>99679</xdr:rowOff>
    </xdr:to>
    <xdr:cxnSp macro="">
      <xdr:nvCxnSpPr>
        <xdr:cNvPr id="465" name="直線コネクタ 464"/>
        <xdr:cNvCxnSpPr/>
      </xdr:nvCxnSpPr>
      <xdr:spPr>
        <a:xfrm flipV="1">
          <a:off x="7861300" y="16810831"/>
          <a:ext cx="889000" cy="9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99679</xdr:rowOff>
    </xdr:from>
    <xdr:to>
      <xdr:col>41</xdr:col>
      <xdr:colOff>50800</xdr:colOff>
      <xdr:row>98</xdr:row>
      <xdr:rowOff>115674</xdr:rowOff>
    </xdr:to>
    <xdr:cxnSp macro="">
      <xdr:nvCxnSpPr>
        <xdr:cNvPr id="468" name="直線コネクタ 467"/>
        <xdr:cNvCxnSpPr/>
      </xdr:nvCxnSpPr>
      <xdr:spPr>
        <a:xfrm flipV="1">
          <a:off x="6972300" y="16901779"/>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69424</xdr:rowOff>
    </xdr:from>
    <xdr:to>
      <xdr:col>55</xdr:col>
      <xdr:colOff>50800</xdr:colOff>
      <xdr:row>97</xdr:row>
      <xdr:rowOff>171024</xdr:rowOff>
    </xdr:to>
    <xdr:sp macro="" textlink="">
      <xdr:nvSpPr>
        <xdr:cNvPr id="478" name="楕円 477"/>
        <xdr:cNvSpPr/>
      </xdr:nvSpPr>
      <xdr:spPr>
        <a:xfrm>
          <a:off x="104267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47851</xdr:rowOff>
    </xdr:from>
    <xdr:ext cx="534377" cy="259045"/>
    <xdr:sp macro="" textlink="">
      <xdr:nvSpPr>
        <xdr:cNvPr id="479" name="普通建設事業費 （ うち更新整備　）該当値テキスト"/>
        <xdr:cNvSpPr txBox="1"/>
      </xdr:nvSpPr>
      <xdr:spPr>
        <a:xfrm>
          <a:off x="10528300" y="166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115255</xdr:rowOff>
    </xdr:from>
    <xdr:to>
      <xdr:col>50</xdr:col>
      <xdr:colOff>165100</xdr:colOff>
      <xdr:row>98</xdr:row>
      <xdr:rowOff>45405</xdr:rowOff>
    </xdr:to>
    <xdr:sp macro="" textlink="">
      <xdr:nvSpPr>
        <xdr:cNvPr id="480" name="楕円 479"/>
        <xdr:cNvSpPr/>
      </xdr:nvSpPr>
      <xdr:spPr>
        <a:xfrm>
          <a:off x="9588500" y="167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36532</xdr:rowOff>
    </xdr:from>
    <xdr:ext cx="534377" cy="259045"/>
    <xdr:sp macro="" textlink="">
      <xdr:nvSpPr>
        <xdr:cNvPr id="481" name="テキスト ボックス 480"/>
        <xdr:cNvSpPr txBox="1"/>
      </xdr:nvSpPr>
      <xdr:spPr>
        <a:xfrm>
          <a:off x="9372111" y="168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129381</xdr:rowOff>
    </xdr:from>
    <xdr:to>
      <xdr:col>46</xdr:col>
      <xdr:colOff>38100</xdr:colOff>
      <xdr:row>98</xdr:row>
      <xdr:rowOff>59531</xdr:rowOff>
    </xdr:to>
    <xdr:sp macro="" textlink="">
      <xdr:nvSpPr>
        <xdr:cNvPr id="482" name="楕円 481"/>
        <xdr:cNvSpPr/>
      </xdr:nvSpPr>
      <xdr:spPr>
        <a:xfrm>
          <a:off x="86995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50658</xdr:rowOff>
    </xdr:from>
    <xdr:ext cx="534377" cy="259045"/>
    <xdr:sp macro="" textlink="">
      <xdr:nvSpPr>
        <xdr:cNvPr id="483" name="テキスト ボックス 482"/>
        <xdr:cNvSpPr txBox="1"/>
      </xdr:nvSpPr>
      <xdr:spPr>
        <a:xfrm>
          <a:off x="8483111" y="168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48879</xdr:rowOff>
    </xdr:from>
    <xdr:to>
      <xdr:col>41</xdr:col>
      <xdr:colOff>101600</xdr:colOff>
      <xdr:row>98</xdr:row>
      <xdr:rowOff>150479</xdr:rowOff>
    </xdr:to>
    <xdr:sp macro="" textlink="">
      <xdr:nvSpPr>
        <xdr:cNvPr id="484" name="楕円 483"/>
        <xdr:cNvSpPr/>
      </xdr:nvSpPr>
      <xdr:spPr>
        <a:xfrm>
          <a:off x="7810500" y="168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141606</xdr:rowOff>
    </xdr:from>
    <xdr:ext cx="534377" cy="259045"/>
    <xdr:sp macro="" textlink="">
      <xdr:nvSpPr>
        <xdr:cNvPr id="485" name="テキスト ボックス 484"/>
        <xdr:cNvSpPr txBox="1"/>
      </xdr:nvSpPr>
      <xdr:spPr>
        <a:xfrm>
          <a:off x="7594111" y="169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64874</xdr:rowOff>
    </xdr:from>
    <xdr:to>
      <xdr:col>36</xdr:col>
      <xdr:colOff>165100</xdr:colOff>
      <xdr:row>98</xdr:row>
      <xdr:rowOff>166474</xdr:rowOff>
    </xdr:to>
    <xdr:sp macro="" textlink="">
      <xdr:nvSpPr>
        <xdr:cNvPr id="486" name="楕円 485"/>
        <xdr:cNvSpPr/>
      </xdr:nvSpPr>
      <xdr:spPr>
        <a:xfrm>
          <a:off x="6921500" y="168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157601</xdr:rowOff>
    </xdr:from>
    <xdr:ext cx="534377" cy="259045"/>
    <xdr:sp macro="" textlink="">
      <xdr:nvSpPr>
        <xdr:cNvPr id="487" name="テキスト ボックス 486"/>
        <xdr:cNvSpPr txBox="1"/>
      </xdr:nvSpPr>
      <xdr:spPr>
        <a:xfrm>
          <a:off x="6705111" y="1695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75019</xdr:rowOff>
    </xdr:from>
    <xdr:to>
      <xdr:col>81</xdr:col>
      <xdr:colOff>50800</xdr:colOff>
      <xdr:row>39</xdr:row>
      <xdr:rowOff>98878</xdr:rowOff>
    </xdr:to>
    <xdr:cxnSp macro="">
      <xdr:nvCxnSpPr>
        <xdr:cNvPr id="521" name="直線コネクタ 520"/>
        <xdr:cNvCxnSpPr/>
      </xdr:nvCxnSpPr>
      <xdr:spPr>
        <a:xfrm>
          <a:off x="14592300" y="676156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62286</xdr:rowOff>
    </xdr:from>
    <xdr:to>
      <xdr:col>76</xdr:col>
      <xdr:colOff>114300</xdr:colOff>
      <xdr:row>39</xdr:row>
      <xdr:rowOff>75019</xdr:rowOff>
    </xdr:to>
    <xdr:cxnSp macro="">
      <xdr:nvCxnSpPr>
        <xdr:cNvPr id="524" name="直線コネクタ 523"/>
        <xdr:cNvCxnSpPr/>
      </xdr:nvCxnSpPr>
      <xdr:spPr>
        <a:xfrm>
          <a:off x="13703300" y="6748836"/>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62286</xdr:rowOff>
    </xdr:from>
    <xdr:to>
      <xdr:col>71</xdr:col>
      <xdr:colOff>177800</xdr:colOff>
      <xdr:row>39</xdr:row>
      <xdr:rowOff>86364</xdr:rowOff>
    </xdr:to>
    <xdr:cxnSp macro="">
      <xdr:nvCxnSpPr>
        <xdr:cNvPr id="527" name="直線コネクタ 526"/>
        <xdr:cNvCxnSpPr/>
      </xdr:nvCxnSpPr>
      <xdr:spPr>
        <a:xfrm flipV="1">
          <a:off x="12814300" y="6748836"/>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24219</xdr:rowOff>
    </xdr:from>
    <xdr:to>
      <xdr:col>76</xdr:col>
      <xdr:colOff>165100</xdr:colOff>
      <xdr:row>39</xdr:row>
      <xdr:rowOff>125819</xdr:rowOff>
    </xdr:to>
    <xdr:sp macro="" textlink="">
      <xdr:nvSpPr>
        <xdr:cNvPr id="541" name="楕円 540"/>
        <xdr:cNvSpPr/>
      </xdr:nvSpPr>
      <xdr:spPr>
        <a:xfrm>
          <a:off x="14541500" y="67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116946</xdr:rowOff>
    </xdr:from>
    <xdr:ext cx="469744" cy="259045"/>
    <xdr:sp macro="" textlink="">
      <xdr:nvSpPr>
        <xdr:cNvPr id="542" name="テキスト ボックス 541"/>
        <xdr:cNvSpPr txBox="1"/>
      </xdr:nvSpPr>
      <xdr:spPr>
        <a:xfrm>
          <a:off x="14357428" y="68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11486</xdr:rowOff>
    </xdr:from>
    <xdr:to>
      <xdr:col>72</xdr:col>
      <xdr:colOff>38100</xdr:colOff>
      <xdr:row>39</xdr:row>
      <xdr:rowOff>113086</xdr:rowOff>
    </xdr:to>
    <xdr:sp macro="" textlink="">
      <xdr:nvSpPr>
        <xdr:cNvPr id="543" name="楕円 542"/>
        <xdr:cNvSpPr/>
      </xdr:nvSpPr>
      <xdr:spPr>
        <a:xfrm>
          <a:off x="13652500" y="66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104213</xdr:rowOff>
    </xdr:from>
    <xdr:ext cx="534377" cy="259045"/>
    <xdr:sp macro="" textlink="">
      <xdr:nvSpPr>
        <xdr:cNvPr id="544" name="テキスト ボックス 543"/>
        <xdr:cNvSpPr txBox="1"/>
      </xdr:nvSpPr>
      <xdr:spPr>
        <a:xfrm>
          <a:off x="13436111" y="6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35564</xdr:rowOff>
    </xdr:from>
    <xdr:to>
      <xdr:col>67</xdr:col>
      <xdr:colOff>101600</xdr:colOff>
      <xdr:row>39</xdr:row>
      <xdr:rowOff>137164</xdr:rowOff>
    </xdr:to>
    <xdr:sp macro="" textlink="">
      <xdr:nvSpPr>
        <xdr:cNvPr id="545" name="楕円 544"/>
        <xdr:cNvSpPr/>
      </xdr:nvSpPr>
      <xdr:spPr>
        <a:xfrm>
          <a:off x="12763500" y="67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128291</xdr:rowOff>
    </xdr:from>
    <xdr:ext cx="469744" cy="259045"/>
    <xdr:sp macro="" textlink="">
      <xdr:nvSpPr>
        <xdr:cNvPr id="546" name="テキスト ボックス 545"/>
        <xdr:cNvSpPr txBox="1"/>
      </xdr:nvSpPr>
      <xdr:spPr>
        <a:xfrm>
          <a:off x="12579428" y="681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54935</xdr:rowOff>
    </xdr:from>
    <xdr:to>
      <xdr:col>85</xdr:col>
      <xdr:colOff>127000</xdr:colOff>
      <xdr:row>76</xdr:row>
      <xdr:rowOff>60299</xdr:rowOff>
    </xdr:to>
    <xdr:cxnSp macro="">
      <xdr:nvCxnSpPr>
        <xdr:cNvPr id="628" name="直線コネクタ 627"/>
        <xdr:cNvCxnSpPr/>
      </xdr:nvCxnSpPr>
      <xdr:spPr>
        <a:xfrm flipV="1">
          <a:off x="15481300" y="13085135"/>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60299</xdr:rowOff>
    </xdr:from>
    <xdr:to>
      <xdr:col>81</xdr:col>
      <xdr:colOff>50800</xdr:colOff>
      <xdr:row>76</xdr:row>
      <xdr:rowOff>63283</xdr:rowOff>
    </xdr:to>
    <xdr:cxnSp macro="">
      <xdr:nvCxnSpPr>
        <xdr:cNvPr id="631" name="直線コネクタ 630"/>
        <xdr:cNvCxnSpPr/>
      </xdr:nvCxnSpPr>
      <xdr:spPr>
        <a:xfrm flipV="1">
          <a:off x="14592300" y="13090499"/>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63283</xdr:rowOff>
    </xdr:from>
    <xdr:to>
      <xdr:col>76</xdr:col>
      <xdr:colOff>114300</xdr:colOff>
      <xdr:row>76</xdr:row>
      <xdr:rowOff>107569</xdr:rowOff>
    </xdr:to>
    <xdr:cxnSp macro="">
      <xdr:nvCxnSpPr>
        <xdr:cNvPr id="634" name="直線コネクタ 633"/>
        <xdr:cNvCxnSpPr/>
      </xdr:nvCxnSpPr>
      <xdr:spPr>
        <a:xfrm flipV="1">
          <a:off x="13703300" y="13093483"/>
          <a:ext cx="8890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65980</xdr:rowOff>
    </xdr:from>
    <xdr:to>
      <xdr:col>71</xdr:col>
      <xdr:colOff>177800</xdr:colOff>
      <xdr:row>76</xdr:row>
      <xdr:rowOff>107569</xdr:rowOff>
    </xdr:to>
    <xdr:cxnSp macro="">
      <xdr:nvCxnSpPr>
        <xdr:cNvPr id="637" name="直線コネクタ 636"/>
        <xdr:cNvCxnSpPr/>
      </xdr:nvCxnSpPr>
      <xdr:spPr>
        <a:xfrm>
          <a:off x="12814300" y="13096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4135</xdr:rowOff>
    </xdr:from>
    <xdr:to>
      <xdr:col>85</xdr:col>
      <xdr:colOff>177800</xdr:colOff>
      <xdr:row>76</xdr:row>
      <xdr:rowOff>105735</xdr:rowOff>
    </xdr:to>
    <xdr:sp macro="" textlink="">
      <xdr:nvSpPr>
        <xdr:cNvPr id="647" name="楕円 646"/>
        <xdr:cNvSpPr/>
      </xdr:nvSpPr>
      <xdr:spPr>
        <a:xfrm>
          <a:off x="16268700" y="130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154012</xdr:rowOff>
    </xdr:from>
    <xdr:ext cx="534377" cy="259045"/>
    <xdr:sp macro="" textlink="">
      <xdr:nvSpPr>
        <xdr:cNvPr id="648" name="公債費該当値テキスト"/>
        <xdr:cNvSpPr txBox="1"/>
      </xdr:nvSpPr>
      <xdr:spPr>
        <a:xfrm>
          <a:off x="16370300" y="130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9499</xdr:rowOff>
    </xdr:from>
    <xdr:to>
      <xdr:col>81</xdr:col>
      <xdr:colOff>101600</xdr:colOff>
      <xdr:row>76</xdr:row>
      <xdr:rowOff>111099</xdr:rowOff>
    </xdr:to>
    <xdr:sp macro="" textlink="">
      <xdr:nvSpPr>
        <xdr:cNvPr id="649" name="楕円 648"/>
        <xdr:cNvSpPr/>
      </xdr:nvSpPr>
      <xdr:spPr>
        <a:xfrm>
          <a:off x="15430500" y="13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102226</xdr:rowOff>
    </xdr:from>
    <xdr:ext cx="534377" cy="259045"/>
    <xdr:sp macro="" textlink="">
      <xdr:nvSpPr>
        <xdr:cNvPr id="650" name="テキスト ボックス 649"/>
        <xdr:cNvSpPr txBox="1"/>
      </xdr:nvSpPr>
      <xdr:spPr>
        <a:xfrm>
          <a:off x="15214111" y="13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12483</xdr:rowOff>
    </xdr:from>
    <xdr:to>
      <xdr:col>76</xdr:col>
      <xdr:colOff>165100</xdr:colOff>
      <xdr:row>76</xdr:row>
      <xdr:rowOff>114083</xdr:rowOff>
    </xdr:to>
    <xdr:sp macro="" textlink="">
      <xdr:nvSpPr>
        <xdr:cNvPr id="651" name="楕円 650"/>
        <xdr:cNvSpPr/>
      </xdr:nvSpPr>
      <xdr:spPr>
        <a:xfrm>
          <a:off x="14541500" y="13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105210</xdr:rowOff>
    </xdr:from>
    <xdr:ext cx="534377" cy="259045"/>
    <xdr:sp macro="" textlink="">
      <xdr:nvSpPr>
        <xdr:cNvPr id="652" name="テキスト ボックス 651"/>
        <xdr:cNvSpPr txBox="1"/>
      </xdr:nvSpPr>
      <xdr:spPr>
        <a:xfrm>
          <a:off x="14325111" y="131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56769</xdr:rowOff>
    </xdr:from>
    <xdr:to>
      <xdr:col>72</xdr:col>
      <xdr:colOff>38100</xdr:colOff>
      <xdr:row>76</xdr:row>
      <xdr:rowOff>158369</xdr:rowOff>
    </xdr:to>
    <xdr:sp macro="" textlink="">
      <xdr:nvSpPr>
        <xdr:cNvPr id="653" name="楕円 652"/>
        <xdr:cNvSpPr/>
      </xdr:nvSpPr>
      <xdr:spPr>
        <a:xfrm>
          <a:off x="13652500" y="130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149496</xdr:rowOff>
    </xdr:from>
    <xdr:ext cx="534377" cy="259045"/>
    <xdr:sp macro="" textlink="">
      <xdr:nvSpPr>
        <xdr:cNvPr id="654" name="テキスト ボックス 653"/>
        <xdr:cNvSpPr txBox="1"/>
      </xdr:nvSpPr>
      <xdr:spPr>
        <a:xfrm>
          <a:off x="13436111" y="131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15180</xdr:rowOff>
    </xdr:from>
    <xdr:to>
      <xdr:col>67</xdr:col>
      <xdr:colOff>101600</xdr:colOff>
      <xdr:row>76</xdr:row>
      <xdr:rowOff>116780</xdr:rowOff>
    </xdr:to>
    <xdr:sp macro="" textlink="">
      <xdr:nvSpPr>
        <xdr:cNvPr id="655" name="楕円 654"/>
        <xdr:cNvSpPr/>
      </xdr:nvSpPr>
      <xdr:spPr>
        <a:xfrm>
          <a:off x="12763500" y="130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107907</xdr:rowOff>
    </xdr:from>
    <xdr:ext cx="534377" cy="259045"/>
    <xdr:sp macro="" textlink="">
      <xdr:nvSpPr>
        <xdr:cNvPr id="656" name="テキスト ボックス 655"/>
        <xdr:cNvSpPr txBox="1"/>
      </xdr:nvSpPr>
      <xdr:spPr>
        <a:xfrm>
          <a:off x="12547111" y="131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5969</xdr:rowOff>
    </xdr:from>
    <xdr:to>
      <xdr:col>85</xdr:col>
      <xdr:colOff>127000</xdr:colOff>
      <xdr:row>98</xdr:row>
      <xdr:rowOff>65030</xdr:rowOff>
    </xdr:to>
    <xdr:cxnSp macro="">
      <xdr:nvCxnSpPr>
        <xdr:cNvPr id="683" name="直線コネクタ 682"/>
        <xdr:cNvCxnSpPr/>
      </xdr:nvCxnSpPr>
      <xdr:spPr>
        <a:xfrm flipV="1">
          <a:off x="15481300" y="16808069"/>
          <a:ext cx="838200" cy="5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65030</xdr:rowOff>
    </xdr:from>
    <xdr:to>
      <xdr:col>81</xdr:col>
      <xdr:colOff>50800</xdr:colOff>
      <xdr:row>98</xdr:row>
      <xdr:rowOff>69331</xdr:rowOff>
    </xdr:to>
    <xdr:cxnSp macro="">
      <xdr:nvCxnSpPr>
        <xdr:cNvPr id="686" name="直線コネクタ 685"/>
        <xdr:cNvCxnSpPr/>
      </xdr:nvCxnSpPr>
      <xdr:spPr>
        <a:xfrm flipV="1">
          <a:off x="14592300" y="1686713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69331</xdr:rowOff>
    </xdr:from>
    <xdr:to>
      <xdr:col>76</xdr:col>
      <xdr:colOff>114300</xdr:colOff>
      <xdr:row>98</xdr:row>
      <xdr:rowOff>70554</xdr:rowOff>
    </xdr:to>
    <xdr:cxnSp macro="">
      <xdr:nvCxnSpPr>
        <xdr:cNvPr id="689" name="直線コネクタ 688"/>
        <xdr:cNvCxnSpPr/>
      </xdr:nvCxnSpPr>
      <xdr:spPr>
        <a:xfrm flipV="1">
          <a:off x="13703300" y="16871431"/>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35170</xdr:rowOff>
    </xdr:from>
    <xdr:to>
      <xdr:col>71</xdr:col>
      <xdr:colOff>177800</xdr:colOff>
      <xdr:row>98</xdr:row>
      <xdr:rowOff>70554</xdr:rowOff>
    </xdr:to>
    <xdr:cxnSp macro="">
      <xdr:nvCxnSpPr>
        <xdr:cNvPr id="692" name="直線コネクタ 691"/>
        <xdr:cNvCxnSpPr/>
      </xdr:nvCxnSpPr>
      <xdr:spPr>
        <a:xfrm>
          <a:off x="12814300" y="16837270"/>
          <a:ext cx="8890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126619</xdr:rowOff>
    </xdr:from>
    <xdr:to>
      <xdr:col>85</xdr:col>
      <xdr:colOff>177800</xdr:colOff>
      <xdr:row>98</xdr:row>
      <xdr:rowOff>56769</xdr:rowOff>
    </xdr:to>
    <xdr:sp macro="" textlink="">
      <xdr:nvSpPr>
        <xdr:cNvPr id="702" name="楕円 701"/>
        <xdr:cNvSpPr/>
      </xdr:nvSpPr>
      <xdr:spPr>
        <a:xfrm>
          <a:off x="162687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149496</xdr:rowOff>
    </xdr:from>
    <xdr:ext cx="534377" cy="259045"/>
    <xdr:sp macro="" textlink="">
      <xdr:nvSpPr>
        <xdr:cNvPr id="703" name="積立金該当値テキスト"/>
        <xdr:cNvSpPr txBox="1"/>
      </xdr:nvSpPr>
      <xdr:spPr>
        <a:xfrm>
          <a:off x="16370300" y="166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14230</xdr:rowOff>
    </xdr:from>
    <xdr:to>
      <xdr:col>81</xdr:col>
      <xdr:colOff>101600</xdr:colOff>
      <xdr:row>98</xdr:row>
      <xdr:rowOff>115830</xdr:rowOff>
    </xdr:to>
    <xdr:sp macro="" textlink="">
      <xdr:nvSpPr>
        <xdr:cNvPr id="704" name="楕円 703"/>
        <xdr:cNvSpPr/>
      </xdr:nvSpPr>
      <xdr:spPr>
        <a:xfrm>
          <a:off x="15430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106957</xdr:rowOff>
    </xdr:from>
    <xdr:ext cx="534377" cy="259045"/>
    <xdr:sp macro="" textlink="">
      <xdr:nvSpPr>
        <xdr:cNvPr id="705" name="テキスト ボックス 704"/>
        <xdr:cNvSpPr txBox="1"/>
      </xdr:nvSpPr>
      <xdr:spPr>
        <a:xfrm>
          <a:off x="15214111" y="169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18531</xdr:rowOff>
    </xdr:from>
    <xdr:to>
      <xdr:col>76</xdr:col>
      <xdr:colOff>165100</xdr:colOff>
      <xdr:row>98</xdr:row>
      <xdr:rowOff>120131</xdr:rowOff>
    </xdr:to>
    <xdr:sp macro="" textlink="">
      <xdr:nvSpPr>
        <xdr:cNvPr id="706" name="楕円 705"/>
        <xdr:cNvSpPr/>
      </xdr:nvSpPr>
      <xdr:spPr>
        <a:xfrm>
          <a:off x="14541500" y="168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111258</xdr:rowOff>
    </xdr:from>
    <xdr:ext cx="534377" cy="259045"/>
    <xdr:sp macro="" textlink="">
      <xdr:nvSpPr>
        <xdr:cNvPr id="707" name="テキスト ボックス 706"/>
        <xdr:cNvSpPr txBox="1"/>
      </xdr:nvSpPr>
      <xdr:spPr>
        <a:xfrm>
          <a:off x="14325111" y="16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19754</xdr:rowOff>
    </xdr:from>
    <xdr:to>
      <xdr:col>72</xdr:col>
      <xdr:colOff>38100</xdr:colOff>
      <xdr:row>98</xdr:row>
      <xdr:rowOff>121354</xdr:rowOff>
    </xdr:to>
    <xdr:sp macro="" textlink="">
      <xdr:nvSpPr>
        <xdr:cNvPr id="708" name="楕円 707"/>
        <xdr:cNvSpPr/>
      </xdr:nvSpPr>
      <xdr:spPr>
        <a:xfrm>
          <a:off x="13652500" y="168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112481</xdr:rowOff>
    </xdr:from>
    <xdr:ext cx="534377" cy="259045"/>
    <xdr:sp macro="" textlink="">
      <xdr:nvSpPr>
        <xdr:cNvPr id="709" name="テキスト ボックス 708"/>
        <xdr:cNvSpPr txBox="1"/>
      </xdr:nvSpPr>
      <xdr:spPr>
        <a:xfrm>
          <a:off x="13436111" y="169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155820</xdr:rowOff>
    </xdr:from>
    <xdr:to>
      <xdr:col>67</xdr:col>
      <xdr:colOff>101600</xdr:colOff>
      <xdr:row>98</xdr:row>
      <xdr:rowOff>85970</xdr:rowOff>
    </xdr:to>
    <xdr:sp macro="" textlink="">
      <xdr:nvSpPr>
        <xdr:cNvPr id="710" name="楕円 709"/>
        <xdr:cNvSpPr/>
      </xdr:nvSpPr>
      <xdr:spPr>
        <a:xfrm>
          <a:off x="12763500" y="1678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77097</xdr:rowOff>
    </xdr:from>
    <xdr:ext cx="534377" cy="259045"/>
    <xdr:sp macro="" textlink="">
      <xdr:nvSpPr>
        <xdr:cNvPr id="711" name="テキスト ボックス 710"/>
        <xdr:cNvSpPr txBox="1"/>
      </xdr:nvSpPr>
      <xdr:spPr>
        <a:xfrm>
          <a:off x="12547111" y="168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54432</xdr:rowOff>
    </xdr:from>
    <xdr:to>
      <xdr:col>116</xdr:col>
      <xdr:colOff>63500</xdr:colOff>
      <xdr:row>37</xdr:row>
      <xdr:rowOff>86733</xdr:rowOff>
    </xdr:to>
    <xdr:cxnSp macro="">
      <xdr:nvCxnSpPr>
        <xdr:cNvPr id="738" name="直線コネクタ 737"/>
        <xdr:cNvCxnSpPr/>
      </xdr:nvCxnSpPr>
      <xdr:spPr>
        <a:xfrm flipV="1">
          <a:off x="21323300" y="6398082"/>
          <a:ext cx="8382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81316</xdr:rowOff>
    </xdr:from>
    <xdr:to>
      <xdr:col>111</xdr:col>
      <xdr:colOff>177800</xdr:colOff>
      <xdr:row>37</xdr:row>
      <xdr:rowOff>86733</xdr:rowOff>
    </xdr:to>
    <xdr:cxnSp macro="">
      <xdr:nvCxnSpPr>
        <xdr:cNvPr id="741" name="直線コネクタ 740"/>
        <xdr:cNvCxnSpPr/>
      </xdr:nvCxnSpPr>
      <xdr:spPr>
        <a:xfrm>
          <a:off x="20434300" y="6424966"/>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81316</xdr:rowOff>
    </xdr:from>
    <xdr:to>
      <xdr:col>107</xdr:col>
      <xdr:colOff>50800</xdr:colOff>
      <xdr:row>37</xdr:row>
      <xdr:rowOff>116360</xdr:rowOff>
    </xdr:to>
    <xdr:cxnSp macro="">
      <xdr:nvCxnSpPr>
        <xdr:cNvPr id="744" name="直線コネクタ 743"/>
        <xdr:cNvCxnSpPr/>
      </xdr:nvCxnSpPr>
      <xdr:spPr>
        <a:xfrm flipV="1">
          <a:off x="19545300" y="6424966"/>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116360</xdr:rowOff>
    </xdr:from>
    <xdr:to>
      <xdr:col>102</xdr:col>
      <xdr:colOff>114300</xdr:colOff>
      <xdr:row>37</xdr:row>
      <xdr:rowOff>119926</xdr:rowOff>
    </xdr:to>
    <xdr:cxnSp macro="">
      <xdr:nvCxnSpPr>
        <xdr:cNvPr id="747" name="直線コネクタ 746"/>
        <xdr:cNvCxnSpPr/>
      </xdr:nvCxnSpPr>
      <xdr:spPr>
        <a:xfrm flipV="1">
          <a:off x="18656300" y="646001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3632</xdr:rowOff>
    </xdr:from>
    <xdr:to>
      <xdr:col>116</xdr:col>
      <xdr:colOff>114300</xdr:colOff>
      <xdr:row>37</xdr:row>
      <xdr:rowOff>105232</xdr:rowOff>
    </xdr:to>
    <xdr:sp macro="" textlink="">
      <xdr:nvSpPr>
        <xdr:cNvPr id="757" name="楕円 756"/>
        <xdr:cNvSpPr/>
      </xdr:nvSpPr>
      <xdr:spPr>
        <a:xfrm>
          <a:off x="221107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26509</xdr:rowOff>
    </xdr:from>
    <xdr:ext cx="534377" cy="259045"/>
    <xdr:sp macro="" textlink="">
      <xdr:nvSpPr>
        <xdr:cNvPr id="758" name="投資及び出資金該当値テキスト"/>
        <xdr:cNvSpPr txBox="1"/>
      </xdr:nvSpPr>
      <xdr:spPr>
        <a:xfrm>
          <a:off x="22212300" y="61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35933</xdr:rowOff>
    </xdr:from>
    <xdr:to>
      <xdr:col>112</xdr:col>
      <xdr:colOff>38100</xdr:colOff>
      <xdr:row>37</xdr:row>
      <xdr:rowOff>137533</xdr:rowOff>
    </xdr:to>
    <xdr:sp macro="" textlink="">
      <xdr:nvSpPr>
        <xdr:cNvPr id="759" name="楕円 758"/>
        <xdr:cNvSpPr/>
      </xdr:nvSpPr>
      <xdr:spPr>
        <a:xfrm>
          <a:off x="21272500" y="63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154060</xdr:rowOff>
    </xdr:from>
    <xdr:ext cx="469744" cy="259045"/>
    <xdr:sp macro="" textlink="">
      <xdr:nvSpPr>
        <xdr:cNvPr id="760" name="テキスト ボックス 759"/>
        <xdr:cNvSpPr txBox="1"/>
      </xdr:nvSpPr>
      <xdr:spPr>
        <a:xfrm>
          <a:off x="21088428" y="615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30516</xdr:rowOff>
    </xdr:from>
    <xdr:to>
      <xdr:col>107</xdr:col>
      <xdr:colOff>101600</xdr:colOff>
      <xdr:row>37</xdr:row>
      <xdr:rowOff>132116</xdr:rowOff>
    </xdr:to>
    <xdr:sp macro="" textlink="">
      <xdr:nvSpPr>
        <xdr:cNvPr id="761" name="楕円 760"/>
        <xdr:cNvSpPr/>
      </xdr:nvSpPr>
      <xdr:spPr>
        <a:xfrm>
          <a:off x="20383500" y="63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148643</xdr:rowOff>
    </xdr:from>
    <xdr:ext cx="534377" cy="259045"/>
    <xdr:sp macro="" textlink="">
      <xdr:nvSpPr>
        <xdr:cNvPr id="762" name="テキスト ボックス 761"/>
        <xdr:cNvSpPr txBox="1"/>
      </xdr:nvSpPr>
      <xdr:spPr>
        <a:xfrm>
          <a:off x="20167111" y="61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65560</xdr:rowOff>
    </xdr:from>
    <xdr:to>
      <xdr:col>102</xdr:col>
      <xdr:colOff>165100</xdr:colOff>
      <xdr:row>37</xdr:row>
      <xdr:rowOff>167160</xdr:rowOff>
    </xdr:to>
    <xdr:sp macro="" textlink="">
      <xdr:nvSpPr>
        <xdr:cNvPr id="763" name="楕円 762"/>
        <xdr:cNvSpPr/>
      </xdr:nvSpPr>
      <xdr:spPr>
        <a:xfrm>
          <a:off x="19494500" y="64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12237</xdr:rowOff>
    </xdr:from>
    <xdr:ext cx="469744" cy="259045"/>
    <xdr:sp macro="" textlink="">
      <xdr:nvSpPr>
        <xdr:cNvPr id="764" name="テキスト ボックス 763"/>
        <xdr:cNvSpPr txBox="1"/>
      </xdr:nvSpPr>
      <xdr:spPr>
        <a:xfrm>
          <a:off x="19310428" y="618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69126</xdr:rowOff>
    </xdr:from>
    <xdr:to>
      <xdr:col>98</xdr:col>
      <xdr:colOff>38100</xdr:colOff>
      <xdr:row>37</xdr:row>
      <xdr:rowOff>170726</xdr:rowOff>
    </xdr:to>
    <xdr:sp macro="" textlink="">
      <xdr:nvSpPr>
        <xdr:cNvPr id="765" name="楕円 764"/>
        <xdr:cNvSpPr/>
      </xdr:nvSpPr>
      <xdr:spPr>
        <a:xfrm>
          <a:off x="18605500" y="64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15803</xdr:rowOff>
    </xdr:from>
    <xdr:ext cx="469744" cy="259045"/>
    <xdr:sp macro="" textlink="">
      <xdr:nvSpPr>
        <xdr:cNvPr id="766" name="テキスト ボックス 765"/>
        <xdr:cNvSpPr txBox="1"/>
      </xdr:nvSpPr>
      <xdr:spPr>
        <a:xfrm>
          <a:off x="18421428" y="618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116802</xdr:rowOff>
    </xdr:from>
    <xdr:to>
      <xdr:col>116</xdr:col>
      <xdr:colOff>63500</xdr:colOff>
      <xdr:row>55</xdr:row>
      <xdr:rowOff>34392</xdr:rowOff>
    </xdr:to>
    <xdr:cxnSp macro="">
      <xdr:nvCxnSpPr>
        <xdr:cNvPr id="795" name="直線コネクタ 794"/>
        <xdr:cNvCxnSpPr/>
      </xdr:nvCxnSpPr>
      <xdr:spPr>
        <a:xfrm>
          <a:off x="21323300" y="9375102"/>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116802</xdr:rowOff>
    </xdr:from>
    <xdr:to>
      <xdr:col>111</xdr:col>
      <xdr:colOff>177800</xdr:colOff>
      <xdr:row>55</xdr:row>
      <xdr:rowOff>68453</xdr:rowOff>
    </xdr:to>
    <xdr:cxnSp macro="">
      <xdr:nvCxnSpPr>
        <xdr:cNvPr id="798" name="直線コネクタ 797"/>
        <xdr:cNvCxnSpPr/>
      </xdr:nvCxnSpPr>
      <xdr:spPr>
        <a:xfrm flipV="1">
          <a:off x="20434300" y="9375102"/>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119735</xdr:rowOff>
    </xdr:from>
    <xdr:to>
      <xdr:col>107</xdr:col>
      <xdr:colOff>50800</xdr:colOff>
      <xdr:row>55</xdr:row>
      <xdr:rowOff>68453</xdr:rowOff>
    </xdr:to>
    <xdr:cxnSp macro="">
      <xdr:nvCxnSpPr>
        <xdr:cNvPr id="801" name="直線コネクタ 800"/>
        <xdr:cNvCxnSpPr/>
      </xdr:nvCxnSpPr>
      <xdr:spPr>
        <a:xfrm>
          <a:off x="19545300" y="9378035"/>
          <a:ext cx="889000" cy="1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119735</xdr:rowOff>
    </xdr:from>
    <xdr:to>
      <xdr:col>102</xdr:col>
      <xdr:colOff>114300</xdr:colOff>
      <xdr:row>55</xdr:row>
      <xdr:rowOff>94666</xdr:rowOff>
    </xdr:to>
    <xdr:cxnSp macro="">
      <xdr:nvCxnSpPr>
        <xdr:cNvPr id="804" name="直線コネクタ 803"/>
        <xdr:cNvCxnSpPr/>
      </xdr:nvCxnSpPr>
      <xdr:spPr>
        <a:xfrm flipV="1">
          <a:off x="18656300" y="9378035"/>
          <a:ext cx="889000" cy="1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155042</xdr:rowOff>
    </xdr:from>
    <xdr:to>
      <xdr:col>116</xdr:col>
      <xdr:colOff>114300</xdr:colOff>
      <xdr:row>55</xdr:row>
      <xdr:rowOff>85192</xdr:rowOff>
    </xdr:to>
    <xdr:sp macro="" textlink="">
      <xdr:nvSpPr>
        <xdr:cNvPr id="814" name="楕円 813"/>
        <xdr:cNvSpPr/>
      </xdr:nvSpPr>
      <xdr:spPr>
        <a:xfrm>
          <a:off x="22110700" y="94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6469</xdr:rowOff>
    </xdr:from>
    <xdr:ext cx="534377" cy="259045"/>
    <xdr:sp macro="" textlink="">
      <xdr:nvSpPr>
        <xdr:cNvPr id="815" name="貸付金該当値テキスト"/>
        <xdr:cNvSpPr txBox="1"/>
      </xdr:nvSpPr>
      <xdr:spPr>
        <a:xfrm>
          <a:off x="22212300" y="92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66002</xdr:rowOff>
    </xdr:from>
    <xdr:to>
      <xdr:col>112</xdr:col>
      <xdr:colOff>38100</xdr:colOff>
      <xdr:row>54</xdr:row>
      <xdr:rowOff>167602</xdr:rowOff>
    </xdr:to>
    <xdr:sp macro="" textlink="">
      <xdr:nvSpPr>
        <xdr:cNvPr id="816" name="楕円 815"/>
        <xdr:cNvSpPr/>
      </xdr:nvSpPr>
      <xdr:spPr>
        <a:xfrm>
          <a:off x="21272500" y="93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12679</xdr:rowOff>
    </xdr:from>
    <xdr:ext cx="534377" cy="259045"/>
    <xdr:sp macro="" textlink="">
      <xdr:nvSpPr>
        <xdr:cNvPr id="817" name="テキスト ボックス 816"/>
        <xdr:cNvSpPr txBox="1"/>
      </xdr:nvSpPr>
      <xdr:spPr>
        <a:xfrm>
          <a:off x="21056111" y="90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17653</xdr:rowOff>
    </xdr:from>
    <xdr:to>
      <xdr:col>107</xdr:col>
      <xdr:colOff>101600</xdr:colOff>
      <xdr:row>55</xdr:row>
      <xdr:rowOff>119253</xdr:rowOff>
    </xdr:to>
    <xdr:sp macro="" textlink="">
      <xdr:nvSpPr>
        <xdr:cNvPr id="818" name="楕円 817"/>
        <xdr:cNvSpPr/>
      </xdr:nvSpPr>
      <xdr:spPr>
        <a:xfrm>
          <a:off x="20383500" y="94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135780</xdr:rowOff>
    </xdr:from>
    <xdr:ext cx="534377" cy="259045"/>
    <xdr:sp macro="" textlink="">
      <xdr:nvSpPr>
        <xdr:cNvPr id="819" name="テキスト ボックス 818"/>
        <xdr:cNvSpPr txBox="1"/>
      </xdr:nvSpPr>
      <xdr:spPr>
        <a:xfrm>
          <a:off x="20167111"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68935</xdr:rowOff>
    </xdr:from>
    <xdr:to>
      <xdr:col>102</xdr:col>
      <xdr:colOff>165100</xdr:colOff>
      <xdr:row>54</xdr:row>
      <xdr:rowOff>170535</xdr:rowOff>
    </xdr:to>
    <xdr:sp macro="" textlink="">
      <xdr:nvSpPr>
        <xdr:cNvPr id="820" name="楕円 819"/>
        <xdr:cNvSpPr/>
      </xdr:nvSpPr>
      <xdr:spPr>
        <a:xfrm>
          <a:off x="19494500" y="93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15612</xdr:rowOff>
    </xdr:from>
    <xdr:ext cx="534377" cy="259045"/>
    <xdr:sp macro="" textlink="">
      <xdr:nvSpPr>
        <xdr:cNvPr id="821" name="テキスト ボックス 820"/>
        <xdr:cNvSpPr txBox="1"/>
      </xdr:nvSpPr>
      <xdr:spPr>
        <a:xfrm>
          <a:off x="19278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43866</xdr:rowOff>
    </xdr:from>
    <xdr:to>
      <xdr:col>98</xdr:col>
      <xdr:colOff>38100</xdr:colOff>
      <xdr:row>55</xdr:row>
      <xdr:rowOff>145466</xdr:rowOff>
    </xdr:to>
    <xdr:sp macro="" textlink="">
      <xdr:nvSpPr>
        <xdr:cNvPr id="822" name="楕円 821"/>
        <xdr:cNvSpPr/>
      </xdr:nvSpPr>
      <xdr:spPr>
        <a:xfrm>
          <a:off x="186055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161993</xdr:rowOff>
    </xdr:from>
    <xdr:ext cx="534377" cy="259045"/>
    <xdr:sp macro="" textlink="">
      <xdr:nvSpPr>
        <xdr:cNvPr id="823" name="テキスト ボックス 822"/>
        <xdr:cNvSpPr txBox="1"/>
      </xdr:nvSpPr>
      <xdr:spPr>
        <a:xfrm>
          <a:off x="18389111" y="92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160167</xdr:rowOff>
    </xdr:from>
    <xdr:to>
      <xdr:col>116</xdr:col>
      <xdr:colOff>63500</xdr:colOff>
      <xdr:row>74</xdr:row>
      <xdr:rowOff>4102</xdr:rowOff>
    </xdr:to>
    <xdr:cxnSp macro="">
      <xdr:nvCxnSpPr>
        <xdr:cNvPr id="852" name="直線コネクタ 851"/>
        <xdr:cNvCxnSpPr/>
      </xdr:nvCxnSpPr>
      <xdr:spPr>
        <a:xfrm>
          <a:off x="21323300" y="12676017"/>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124392</xdr:rowOff>
    </xdr:from>
    <xdr:to>
      <xdr:col>111</xdr:col>
      <xdr:colOff>177800</xdr:colOff>
      <xdr:row>73</xdr:row>
      <xdr:rowOff>160167</xdr:rowOff>
    </xdr:to>
    <xdr:cxnSp macro="">
      <xdr:nvCxnSpPr>
        <xdr:cNvPr id="855" name="直線コネクタ 854"/>
        <xdr:cNvCxnSpPr/>
      </xdr:nvCxnSpPr>
      <xdr:spPr>
        <a:xfrm>
          <a:off x="20434300" y="12640242"/>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124392</xdr:rowOff>
    </xdr:from>
    <xdr:to>
      <xdr:col>107</xdr:col>
      <xdr:colOff>50800</xdr:colOff>
      <xdr:row>74</xdr:row>
      <xdr:rowOff>27953</xdr:rowOff>
    </xdr:to>
    <xdr:cxnSp macro="">
      <xdr:nvCxnSpPr>
        <xdr:cNvPr id="858" name="直線コネクタ 857"/>
        <xdr:cNvCxnSpPr/>
      </xdr:nvCxnSpPr>
      <xdr:spPr>
        <a:xfrm flipV="1">
          <a:off x="19545300" y="12640242"/>
          <a:ext cx="889000" cy="7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27953</xdr:rowOff>
    </xdr:from>
    <xdr:to>
      <xdr:col>102</xdr:col>
      <xdr:colOff>114300</xdr:colOff>
      <xdr:row>74</xdr:row>
      <xdr:rowOff>47658</xdr:rowOff>
    </xdr:to>
    <xdr:cxnSp macro="">
      <xdr:nvCxnSpPr>
        <xdr:cNvPr id="861" name="直線コネクタ 860"/>
        <xdr:cNvCxnSpPr/>
      </xdr:nvCxnSpPr>
      <xdr:spPr>
        <a:xfrm flipV="1">
          <a:off x="18656300" y="12715253"/>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124752</xdr:rowOff>
    </xdr:from>
    <xdr:to>
      <xdr:col>116</xdr:col>
      <xdr:colOff>114300</xdr:colOff>
      <xdr:row>74</xdr:row>
      <xdr:rowOff>54902</xdr:rowOff>
    </xdr:to>
    <xdr:sp macro="" textlink="">
      <xdr:nvSpPr>
        <xdr:cNvPr id="871" name="楕円 870"/>
        <xdr:cNvSpPr/>
      </xdr:nvSpPr>
      <xdr:spPr>
        <a:xfrm>
          <a:off x="22110700" y="126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147629</xdr:rowOff>
    </xdr:from>
    <xdr:ext cx="599010" cy="259045"/>
    <xdr:sp macro="" textlink="">
      <xdr:nvSpPr>
        <xdr:cNvPr id="872" name="繰出金該当値テキスト"/>
        <xdr:cNvSpPr txBox="1"/>
      </xdr:nvSpPr>
      <xdr:spPr>
        <a:xfrm>
          <a:off x="22212300" y="1249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109367</xdr:rowOff>
    </xdr:from>
    <xdr:to>
      <xdr:col>112</xdr:col>
      <xdr:colOff>38100</xdr:colOff>
      <xdr:row>74</xdr:row>
      <xdr:rowOff>39517</xdr:rowOff>
    </xdr:to>
    <xdr:sp macro="" textlink="">
      <xdr:nvSpPr>
        <xdr:cNvPr id="873" name="楕円 872"/>
        <xdr:cNvSpPr/>
      </xdr:nvSpPr>
      <xdr:spPr>
        <a:xfrm>
          <a:off x="21272500" y="1262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56044</xdr:rowOff>
    </xdr:from>
    <xdr:ext cx="599010" cy="259045"/>
    <xdr:sp macro="" textlink="">
      <xdr:nvSpPr>
        <xdr:cNvPr id="874" name="テキスト ボックス 873"/>
        <xdr:cNvSpPr txBox="1"/>
      </xdr:nvSpPr>
      <xdr:spPr>
        <a:xfrm>
          <a:off x="21023795" y="124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73592</xdr:rowOff>
    </xdr:from>
    <xdr:to>
      <xdr:col>107</xdr:col>
      <xdr:colOff>101600</xdr:colOff>
      <xdr:row>74</xdr:row>
      <xdr:rowOff>3742</xdr:rowOff>
    </xdr:to>
    <xdr:sp macro="" textlink="">
      <xdr:nvSpPr>
        <xdr:cNvPr id="875" name="楕円 874"/>
        <xdr:cNvSpPr/>
      </xdr:nvSpPr>
      <xdr:spPr>
        <a:xfrm>
          <a:off x="20383500" y="125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20269</xdr:rowOff>
    </xdr:from>
    <xdr:ext cx="599010" cy="259045"/>
    <xdr:sp macro="" textlink="">
      <xdr:nvSpPr>
        <xdr:cNvPr id="876" name="テキスト ボックス 875"/>
        <xdr:cNvSpPr txBox="1"/>
      </xdr:nvSpPr>
      <xdr:spPr>
        <a:xfrm>
          <a:off x="20134795" y="1236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148603</xdr:rowOff>
    </xdr:from>
    <xdr:to>
      <xdr:col>102</xdr:col>
      <xdr:colOff>165100</xdr:colOff>
      <xdr:row>74</xdr:row>
      <xdr:rowOff>78753</xdr:rowOff>
    </xdr:to>
    <xdr:sp macro="" textlink="">
      <xdr:nvSpPr>
        <xdr:cNvPr id="877" name="楕円 876"/>
        <xdr:cNvSpPr/>
      </xdr:nvSpPr>
      <xdr:spPr>
        <a:xfrm>
          <a:off x="19494500" y="126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95280</xdr:rowOff>
    </xdr:from>
    <xdr:ext cx="599010" cy="259045"/>
    <xdr:sp macro="" textlink="">
      <xdr:nvSpPr>
        <xdr:cNvPr id="878" name="テキスト ボックス 877"/>
        <xdr:cNvSpPr txBox="1"/>
      </xdr:nvSpPr>
      <xdr:spPr>
        <a:xfrm>
          <a:off x="19245795" y="124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168308</xdr:rowOff>
    </xdr:from>
    <xdr:to>
      <xdr:col>98</xdr:col>
      <xdr:colOff>38100</xdr:colOff>
      <xdr:row>74</xdr:row>
      <xdr:rowOff>98458</xdr:rowOff>
    </xdr:to>
    <xdr:sp macro="" textlink="">
      <xdr:nvSpPr>
        <xdr:cNvPr id="879" name="楕円 878"/>
        <xdr:cNvSpPr/>
      </xdr:nvSpPr>
      <xdr:spPr>
        <a:xfrm>
          <a:off x="18605500" y="126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114985</xdr:rowOff>
    </xdr:from>
    <xdr:ext cx="599010" cy="259045"/>
    <xdr:sp macro="" textlink="">
      <xdr:nvSpPr>
        <xdr:cNvPr id="880" name="テキスト ボックス 879"/>
        <xdr:cNvSpPr txBox="1"/>
      </xdr:nvSpPr>
      <xdr:spPr>
        <a:xfrm>
          <a:off x="18356795" y="1245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補助費等について令和元年度の値が突出しているのは、</a:t>
          </a:r>
          <a:r>
            <a:rPr kumimoji="1" lang="ja-JP" altLang="ja-JP" sz="1100">
              <a:solidFill>
                <a:schemeClr val="dk1"/>
              </a:solidFill>
              <a:effectLst/>
              <a:latin typeface="+mn-lt"/>
              <a:ea typeface="+mn-ea"/>
              <a:cs typeface="+mn-cs"/>
            </a:rPr>
            <a:t>町国保病院への負担金の増による補てん措置を講じたことによるものが要因となっている。</a:t>
          </a:r>
          <a:endParaRPr lang="ja-JP" altLang="ja-JP">
            <a:effectLst/>
          </a:endParaRPr>
        </a:p>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普通建設事業費のうち平成２９年度の値が突出しているのは、畜産・酪農収益力強化整備等特別対策事業による大型の施設整備及び勇足小学校大規模改修学校によるものであ</a:t>
          </a:r>
          <a:r>
            <a:rPr kumimoji="1" lang="ja-JP" altLang="en-US" sz="1100">
              <a:solidFill>
                <a:schemeClr val="dk1"/>
              </a:solidFill>
              <a:effectLst/>
              <a:latin typeface="+mn-lt"/>
              <a:ea typeface="+mn-ea"/>
              <a:cs typeface="+mn-cs"/>
            </a:rPr>
            <a:t>る。</a:t>
          </a:r>
          <a:endParaRPr lang="ja-JP" altLang="ja-JP" sz="1400">
            <a:effectLst/>
          </a:endParaRPr>
        </a:p>
        <a:p>
          <a:pPr>
            <a:lnSpc>
              <a:spcPts val="1600"/>
            </a:lnSpc>
          </a:pPr>
          <a:r>
            <a:rPr kumimoji="1" lang="ja-JP" altLang="ja-JP" sz="1100">
              <a:solidFill>
                <a:schemeClr val="dk1"/>
              </a:solidFill>
              <a:effectLst/>
              <a:latin typeface="+mn-lt"/>
              <a:ea typeface="+mn-ea"/>
              <a:cs typeface="+mn-cs"/>
            </a:rPr>
            <a:t>　貸付金についても中小企業融資貸付金の額が大きいため、類似団体平均と比較すると大きく上回って推移しており、平成２８年度の値が突出しているのは平成２９年開設の認定こども園に対する地域総合整備資金貸付事業による。また、平成３０年度の値が突出しているのは、農業振興基金貸付金による。</a:t>
          </a:r>
          <a:endParaRPr lang="ja-JP" altLang="ja-JP" sz="1400">
            <a:effectLst/>
          </a:endParaRPr>
        </a:p>
        <a:p>
          <a:pPr>
            <a:lnSpc>
              <a:spcPts val="1600"/>
            </a:lnSpc>
          </a:pPr>
          <a:r>
            <a:rPr kumimoji="1" lang="ja-JP" altLang="ja-JP" sz="1100">
              <a:solidFill>
                <a:schemeClr val="dk1"/>
              </a:solidFill>
              <a:effectLst/>
              <a:latin typeface="+mn-lt"/>
              <a:ea typeface="+mn-ea"/>
              <a:cs typeface="+mn-cs"/>
            </a:rPr>
            <a:t>　公債費については過去の既発債償還完了によりその値が一時減少するが、学校施設の大規模改修や橋梁長寿命化など大型事業の実施による起債の償還を控えていることから、さらに増加に転じる見込みとな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人件費、投資及び出資金及び繰出金の値が軒並み類似団体を上回っているのは、民間事業者の参入を見込めない不採算部門の福祉・医療サービス等の事業について、直営で運営していることが大きな要因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今後はそれらサービスについて収益の確保方策を検討するとともに、さらなる経常経費の削減に努める。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6,899
6,851
391.91
7,495,486
7,365,800
129,311
3,953,396
7,190,249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65659</xdr:rowOff>
    </xdr:from>
    <xdr:to>
      <xdr:col>24</xdr:col>
      <xdr:colOff>63500</xdr:colOff>
      <xdr:row>35</xdr:row>
      <xdr:rowOff>167005</xdr:rowOff>
    </xdr:to>
    <xdr:cxnSp macro="">
      <xdr:nvCxnSpPr>
        <xdr:cNvPr id="61" name="直線コネクタ 60"/>
        <xdr:cNvCxnSpPr/>
      </xdr:nvCxnSpPr>
      <xdr:spPr>
        <a:xfrm flipV="1">
          <a:off x="3797300" y="6066409"/>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156845</xdr:rowOff>
    </xdr:from>
    <xdr:to>
      <xdr:col>19</xdr:col>
      <xdr:colOff>177800</xdr:colOff>
      <xdr:row>35</xdr:row>
      <xdr:rowOff>167005</xdr:rowOff>
    </xdr:to>
    <xdr:cxnSp macro="">
      <xdr:nvCxnSpPr>
        <xdr:cNvPr id="64" name="直線コネクタ 63"/>
        <xdr:cNvCxnSpPr/>
      </xdr:nvCxnSpPr>
      <xdr:spPr>
        <a:xfrm>
          <a:off x="2908300" y="6157595"/>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156845</xdr:rowOff>
    </xdr:from>
    <xdr:to>
      <xdr:col>15</xdr:col>
      <xdr:colOff>50800</xdr:colOff>
      <xdr:row>36</xdr:row>
      <xdr:rowOff>10922</xdr:rowOff>
    </xdr:to>
    <xdr:cxnSp macro="">
      <xdr:nvCxnSpPr>
        <xdr:cNvPr id="67" name="直線コネクタ 66"/>
        <xdr:cNvCxnSpPr/>
      </xdr:nvCxnSpPr>
      <xdr:spPr>
        <a:xfrm flipV="1">
          <a:off x="2019300" y="61575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9144</xdr:rowOff>
    </xdr:from>
    <xdr:to>
      <xdr:col>10</xdr:col>
      <xdr:colOff>114300</xdr:colOff>
      <xdr:row>36</xdr:row>
      <xdr:rowOff>10922</xdr:rowOff>
    </xdr:to>
    <xdr:cxnSp macro="">
      <xdr:nvCxnSpPr>
        <xdr:cNvPr id="70" name="直線コネクタ 69"/>
        <xdr:cNvCxnSpPr/>
      </xdr:nvCxnSpPr>
      <xdr:spPr>
        <a:xfrm>
          <a:off x="1130300" y="6009894"/>
          <a:ext cx="8890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14859</xdr:rowOff>
    </xdr:from>
    <xdr:to>
      <xdr:col>24</xdr:col>
      <xdr:colOff>114300</xdr:colOff>
      <xdr:row>35</xdr:row>
      <xdr:rowOff>116459</xdr:rowOff>
    </xdr:to>
    <xdr:sp macro="" textlink="">
      <xdr:nvSpPr>
        <xdr:cNvPr id="80" name="楕円 79"/>
        <xdr:cNvSpPr/>
      </xdr:nvSpPr>
      <xdr:spPr>
        <a:xfrm>
          <a:off x="4584700" y="60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37736</xdr:rowOff>
    </xdr:from>
    <xdr:ext cx="534377" cy="259045"/>
    <xdr:sp macro="" textlink="">
      <xdr:nvSpPr>
        <xdr:cNvPr id="81" name="議会費該当値テキスト"/>
        <xdr:cNvSpPr txBox="1"/>
      </xdr:nvSpPr>
      <xdr:spPr>
        <a:xfrm>
          <a:off x="4686300" y="58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116205</xdr:rowOff>
    </xdr:from>
    <xdr:to>
      <xdr:col>20</xdr:col>
      <xdr:colOff>38100</xdr:colOff>
      <xdr:row>36</xdr:row>
      <xdr:rowOff>46355</xdr:rowOff>
    </xdr:to>
    <xdr:sp macro="" textlink="">
      <xdr:nvSpPr>
        <xdr:cNvPr id="82" name="楕円 81"/>
        <xdr:cNvSpPr/>
      </xdr:nvSpPr>
      <xdr:spPr>
        <a:xfrm>
          <a:off x="3746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37482</xdr:rowOff>
    </xdr:from>
    <xdr:ext cx="534377" cy="259045"/>
    <xdr:sp macro="" textlink="">
      <xdr:nvSpPr>
        <xdr:cNvPr id="83" name="テキスト ボックス 82"/>
        <xdr:cNvSpPr txBox="1"/>
      </xdr:nvSpPr>
      <xdr:spPr>
        <a:xfrm>
          <a:off x="3530111"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106045</xdr:rowOff>
    </xdr:from>
    <xdr:to>
      <xdr:col>15</xdr:col>
      <xdr:colOff>101600</xdr:colOff>
      <xdr:row>36</xdr:row>
      <xdr:rowOff>36195</xdr:rowOff>
    </xdr:to>
    <xdr:sp macro="" textlink="">
      <xdr:nvSpPr>
        <xdr:cNvPr id="84" name="楕円 83"/>
        <xdr:cNvSpPr/>
      </xdr:nvSpPr>
      <xdr:spPr>
        <a:xfrm>
          <a:off x="2857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52722</xdr:rowOff>
    </xdr:from>
    <xdr:ext cx="534377" cy="259045"/>
    <xdr:sp macro="" textlink="">
      <xdr:nvSpPr>
        <xdr:cNvPr id="85" name="テキスト ボックス 84"/>
        <xdr:cNvSpPr txBox="1"/>
      </xdr:nvSpPr>
      <xdr:spPr>
        <a:xfrm>
          <a:off x="2641111" y="58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131572</xdr:rowOff>
    </xdr:from>
    <xdr:to>
      <xdr:col>10</xdr:col>
      <xdr:colOff>165100</xdr:colOff>
      <xdr:row>36</xdr:row>
      <xdr:rowOff>61722</xdr:rowOff>
    </xdr:to>
    <xdr:sp macro="" textlink="">
      <xdr:nvSpPr>
        <xdr:cNvPr id="86" name="楕円 85"/>
        <xdr:cNvSpPr/>
      </xdr:nvSpPr>
      <xdr:spPr>
        <a:xfrm>
          <a:off x="1968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78249</xdr:rowOff>
    </xdr:from>
    <xdr:ext cx="534377" cy="259045"/>
    <xdr:sp macro="" textlink="">
      <xdr:nvSpPr>
        <xdr:cNvPr id="87" name="テキスト ボックス 86"/>
        <xdr:cNvSpPr txBox="1"/>
      </xdr:nvSpPr>
      <xdr:spPr>
        <a:xfrm>
          <a:off x="1752111" y="59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129794</xdr:rowOff>
    </xdr:from>
    <xdr:to>
      <xdr:col>6</xdr:col>
      <xdr:colOff>38100</xdr:colOff>
      <xdr:row>35</xdr:row>
      <xdr:rowOff>59944</xdr:rowOff>
    </xdr:to>
    <xdr:sp macro="" textlink="">
      <xdr:nvSpPr>
        <xdr:cNvPr id="88" name="楕円 87"/>
        <xdr:cNvSpPr/>
      </xdr:nvSpPr>
      <xdr:spPr>
        <a:xfrm>
          <a:off x="1079500" y="5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76471</xdr:rowOff>
    </xdr:from>
    <xdr:ext cx="534377" cy="259045"/>
    <xdr:sp macro="" textlink="">
      <xdr:nvSpPr>
        <xdr:cNvPr id="89" name="テキスト ボックス 88"/>
        <xdr:cNvSpPr txBox="1"/>
      </xdr:nvSpPr>
      <xdr:spPr>
        <a:xfrm>
          <a:off x="863111" y="57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107696</xdr:rowOff>
    </xdr:from>
    <xdr:to>
      <xdr:col>24</xdr:col>
      <xdr:colOff>63500</xdr:colOff>
      <xdr:row>58</xdr:row>
      <xdr:rowOff>44436</xdr:rowOff>
    </xdr:to>
    <xdr:cxnSp macro="">
      <xdr:nvCxnSpPr>
        <xdr:cNvPr id="120" name="直線コネクタ 119"/>
        <xdr:cNvCxnSpPr/>
      </xdr:nvCxnSpPr>
      <xdr:spPr>
        <a:xfrm flipV="1">
          <a:off x="3797300" y="9880346"/>
          <a:ext cx="8382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44436</xdr:rowOff>
    </xdr:from>
    <xdr:to>
      <xdr:col>19</xdr:col>
      <xdr:colOff>177800</xdr:colOff>
      <xdr:row>58</xdr:row>
      <xdr:rowOff>52046</xdr:rowOff>
    </xdr:to>
    <xdr:cxnSp macro="">
      <xdr:nvCxnSpPr>
        <xdr:cNvPr id="123" name="直線コネクタ 122"/>
        <xdr:cNvCxnSpPr/>
      </xdr:nvCxnSpPr>
      <xdr:spPr>
        <a:xfrm flipV="1">
          <a:off x="2908300" y="998853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28264</xdr:rowOff>
    </xdr:from>
    <xdr:to>
      <xdr:col>15</xdr:col>
      <xdr:colOff>50800</xdr:colOff>
      <xdr:row>58</xdr:row>
      <xdr:rowOff>52046</xdr:rowOff>
    </xdr:to>
    <xdr:cxnSp macro="">
      <xdr:nvCxnSpPr>
        <xdr:cNvPr id="126" name="直線コネクタ 125"/>
        <xdr:cNvCxnSpPr/>
      </xdr:nvCxnSpPr>
      <xdr:spPr>
        <a:xfrm>
          <a:off x="2019300" y="9972364"/>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28264</xdr:rowOff>
    </xdr:from>
    <xdr:to>
      <xdr:col>10</xdr:col>
      <xdr:colOff>114300</xdr:colOff>
      <xdr:row>58</xdr:row>
      <xdr:rowOff>35019</xdr:rowOff>
    </xdr:to>
    <xdr:cxnSp macro="">
      <xdr:nvCxnSpPr>
        <xdr:cNvPr id="129" name="直線コネクタ 128"/>
        <xdr:cNvCxnSpPr/>
      </xdr:nvCxnSpPr>
      <xdr:spPr>
        <a:xfrm flipV="1">
          <a:off x="1130300" y="9972364"/>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56896</xdr:rowOff>
    </xdr:from>
    <xdr:to>
      <xdr:col>24</xdr:col>
      <xdr:colOff>114300</xdr:colOff>
      <xdr:row>57</xdr:row>
      <xdr:rowOff>158496</xdr:rowOff>
    </xdr:to>
    <xdr:sp macro="" textlink="">
      <xdr:nvSpPr>
        <xdr:cNvPr id="139" name="楕円 138"/>
        <xdr:cNvSpPr/>
      </xdr:nvSpPr>
      <xdr:spPr>
        <a:xfrm>
          <a:off x="4584700" y="98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79773</xdr:rowOff>
    </xdr:from>
    <xdr:ext cx="599010" cy="259045"/>
    <xdr:sp macro="" textlink="">
      <xdr:nvSpPr>
        <xdr:cNvPr id="140" name="総務費該当値テキスト"/>
        <xdr:cNvSpPr txBox="1"/>
      </xdr:nvSpPr>
      <xdr:spPr>
        <a:xfrm>
          <a:off x="4686300" y="96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165086</xdr:rowOff>
    </xdr:from>
    <xdr:to>
      <xdr:col>20</xdr:col>
      <xdr:colOff>38100</xdr:colOff>
      <xdr:row>58</xdr:row>
      <xdr:rowOff>95236</xdr:rowOff>
    </xdr:to>
    <xdr:sp macro="" textlink="">
      <xdr:nvSpPr>
        <xdr:cNvPr id="141" name="楕円 140"/>
        <xdr:cNvSpPr/>
      </xdr:nvSpPr>
      <xdr:spPr>
        <a:xfrm>
          <a:off x="3746500" y="99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86363</xdr:rowOff>
    </xdr:from>
    <xdr:ext cx="599010" cy="259045"/>
    <xdr:sp macro="" textlink="">
      <xdr:nvSpPr>
        <xdr:cNvPr id="142" name="テキスト ボックス 141"/>
        <xdr:cNvSpPr txBox="1"/>
      </xdr:nvSpPr>
      <xdr:spPr>
        <a:xfrm>
          <a:off x="3497795" y="1003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1246</xdr:rowOff>
    </xdr:from>
    <xdr:to>
      <xdr:col>15</xdr:col>
      <xdr:colOff>101600</xdr:colOff>
      <xdr:row>58</xdr:row>
      <xdr:rowOff>102846</xdr:rowOff>
    </xdr:to>
    <xdr:sp macro="" textlink="">
      <xdr:nvSpPr>
        <xdr:cNvPr id="143" name="楕円 142"/>
        <xdr:cNvSpPr/>
      </xdr:nvSpPr>
      <xdr:spPr>
        <a:xfrm>
          <a:off x="2857500" y="99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93973</xdr:rowOff>
    </xdr:from>
    <xdr:ext cx="599010" cy="259045"/>
    <xdr:sp macro="" textlink="">
      <xdr:nvSpPr>
        <xdr:cNvPr id="144" name="テキスト ボックス 143"/>
        <xdr:cNvSpPr txBox="1"/>
      </xdr:nvSpPr>
      <xdr:spPr>
        <a:xfrm>
          <a:off x="2608795" y="100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148914</xdr:rowOff>
    </xdr:from>
    <xdr:to>
      <xdr:col>10</xdr:col>
      <xdr:colOff>165100</xdr:colOff>
      <xdr:row>58</xdr:row>
      <xdr:rowOff>79064</xdr:rowOff>
    </xdr:to>
    <xdr:sp macro="" textlink="">
      <xdr:nvSpPr>
        <xdr:cNvPr id="145" name="楕円 144"/>
        <xdr:cNvSpPr/>
      </xdr:nvSpPr>
      <xdr:spPr>
        <a:xfrm>
          <a:off x="1968500" y="99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70191</xdr:rowOff>
    </xdr:from>
    <xdr:ext cx="599010" cy="259045"/>
    <xdr:sp macro="" textlink="">
      <xdr:nvSpPr>
        <xdr:cNvPr id="146" name="テキスト ボックス 145"/>
        <xdr:cNvSpPr txBox="1"/>
      </xdr:nvSpPr>
      <xdr:spPr>
        <a:xfrm>
          <a:off x="1719795" y="100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155669</xdr:rowOff>
    </xdr:from>
    <xdr:to>
      <xdr:col>6</xdr:col>
      <xdr:colOff>38100</xdr:colOff>
      <xdr:row>58</xdr:row>
      <xdr:rowOff>85819</xdr:rowOff>
    </xdr:to>
    <xdr:sp macro="" textlink="">
      <xdr:nvSpPr>
        <xdr:cNvPr id="147" name="楕円 146"/>
        <xdr:cNvSpPr/>
      </xdr:nvSpPr>
      <xdr:spPr>
        <a:xfrm>
          <a:off x="1079500" y="99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76946</xdr:rowOff>
    </xdr:from>
    <xdr:ext cx="599010" cy="259045"/>
    <xdr:sp macro="" textlink="">
      <xdr:nvSpPr>
        <xdr:cNvPr id="148" name="テキスト ボックス 147"/>
        <xdr:cNvSpPr txBox="1"/>
      </xdr:nvSpPr>
      <xdr:spPr>
        <a:xfrm>
          <a:off x="830795" y="1002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121887</xdr:rowOff>
    </xdr:from>
    <xdr:to>
      <xdr:col>24</xdr:col>
      <xdr:colOff>63500</xdr:colOff>
      <xdr:row>75</xdr:row>
      <xdr:rowOff>166903</xdr:rowOff>
    </xdr:to>
    <xdr:cxnSp macro="">
      <xdr:nvCxnSpPr>
        <xdr:cNvPr id="176" name="直線コネクタ 175"/>
        <xdr:cNvCxnSpPr/>
      </xdr:nvCxnSpPr>
      <xdr:spPr>
        <a:xfrm flipV="1">
          <a:off x="3797300" y="1298063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155808</xdr:rowOff>
    </xdr:from>
    <xdr:to>
      <xdr:col>19</xdr:col>
      <xdr:colOff>177800</xdr:colOff>
      <xdr:row>75</xdr:row>
      <xdr:rowOff>166903</xdr:rowOff>
    </xdr:to>
    <xdr:cxnSp macro="">
      <xdr:nvCxnSpPr>
        <xdr:cNvPr id="179" name="直線コネクタ 178"/>
        <xdr:cNvCxnSpPr/>
      </xdr:nvCxnSpPr>
      <xdr:spPr>
        <a:xfrm>
          <a:off x="2908300" y="13014558"/>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23406</xdr:rowOff>
    </xdr:from>
    <xdr:to>
      <xdr:col>15</xdr:col>
      <xdr:colOff>50800</xdr:colOff>
      <xdr:row>75</xdr:row>
      <xdr:rowOff>155808</xdr:rowOff>
    </xdr:to>
    <xdr:cxnSp macro="">
      <xdr:nvCxnSpPr>
        <xdr:cNvPr id="182" name="直線コネクタ 181"/>
        <xdr:cNvCxnSpPr/>
      </xdr:nvCxnSpPr>
      <xdr:spPr>
        <a:xfrm>
          <a:off x="2019300" y="12882156"/>
          <a:ext cx="889000" cy="1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23406</xdr:rowOff>
    </xdr:from>
    <xdr:to>
      <xdr:col>10</xdr:col>
      <xdr:colOff>114300</xdr:colOff>
      <xdr:row>76</xdr:row>
      <xdr:rowOff>64057</xdr:rowOff>
    </xdr:to>
    <xdr:cxnSp macro="">
      <xdr:nvCxnSpPr>
        <xdr:cNvPr id="185" name="直線コネクタ 184"/>
        <xdr:cNvCxnSpPr/>
      </xdr:nvCxnSpPr>
      <xdr:spPr>
        <a:xfrm flipV="1">
          <a:off x="1130300" y="12882156"/>
          <a:ext cx="889000" cy="2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71087</xdr:rowOff>
    </xdr:from>
    <xdr:to>
      <xdr:col>24</xdr:col>
      <xdr:colOff>114300</xdr:colOff>
      <xdr:row>76</xdr:row>
      <xdr:rowOff>1237</xdr:rowOff>
    </xdr:to>
    <xdr:sp macro="" textlink="">
      <xdr:nvSpPr>
        <xdr:cNvPr id="195" name="楕円 194"/>
        <xdr:cNvSpPr/>
      </xdr:nvSpPr>
      <xdr:spPr>
        <a:xfrm>
          <a:off x="4584700" y="129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93964</xdr:rowOff>
    </xdr:from>
    <xdr:ext cx="599010" cy="259045"/>
    <xdr:sp macro="" textlink="">
      <xdr:nvSpPr>
        <xdr:cNvPr id="196" name="民生費該当値テキスト"/>
        <xdr:cNvSpPr txBox="1"/>
      </xdr:nvSpPr>
      <xdr:spPr>
        <a:xfrm>
          <a:off x="4686300" y="1278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116104</xdr:rowOff>
    </xdr:from>
    <xdr:to>
      <xdr:col>20</xdr:col>
      <xdr:colOff>38100</xdr:colOff>
      <xdr:row>76</xdr:row>
      <xdr:rowOff>46255</xdr:rowOff>
    </xdr:to>
    <xdr:sp macro="" textlink="">
      <xdr:nvSpPr>
        <xdr:cNvPr id="197" name="楕円 196"/>
        <xdr:cNvSpPr/>
      </xdr:nvSpPr>
      <xdr:spPr>
        <a:xfrm>
          <a:off x="3746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62781</xdr:rowOff>
    </xdr:from>
    <xdr:ext cx="599010" cy="259045"/>
    <xdr:sp macro="" textlink="">
      <xdr:nvSpPr>
        <xdr:cNvPr id="198" name="テキスト ボックス 197"/>
        <xdr:cNvSpPr txBox="1"/>
      </xdr:nvSpPr>
      <xdr:spPr>
        <a:xfrm>
          <a:off x="3497795" y="1275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105007</xdr:rowOff>
    </xdr:from>
    <xdr:to>
      <xdr:col>15</xdr:col>
      <xdr:colOff>101600</xdr:colOff>
      <xdr:row>76</xdr:row>
      <xdr:rowOff>35158</xdr:rowOff>
    </xdr:to>
    <xdr:sp macro="" textlink="">
      <xdr:nvSpPr>
        <xdr:cNvPr id="199" name="楕円 198"/>
        <xdr:cNvSpPr/>
      </xdr:nvSpPr>
      <xdr:spPr>
        <a:xfrm>
          <a:off x="2857500" y="12963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51684</xdr:rowOff>
    </xdr:from>
    <xdr:ext cx="599010" cy="259045"/>
    <xdr:sp macro="" textlink="">
      <xdr:nvSpPr>
        <xdr:cNvPr id="200" name="テキスト ボックス 199"/>
        <xdr:cNvSpPr txBox="1"/>
      </xdr:nvSpPr>
      <xdr:spPr>
        <a:xfrm>
          <a:off x="2608795" y="1273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144056</xdr:rowOff>
    </xdr:from>
    <xdr:to>
      <xdr:col>10</xdr:col>
      <xdr:colOff>165100</xdr:colOff>
      <xdr:row>75</xdr:row>
      <xdr:rowOff>74206</xdr:rowOff>
    </xdr:to>
    <xdr:sp macro="" textlink="">
      <xdr:nvSpPr>
        <xdr:cNvPr id="201" name="楕円 200"/>
        <xdr:cNvSpPr/>
      </xdr:nvSpPr>
      <xdr:spPr>
        <a:xfrm>
          <a:off x="1968500" y="12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90733</xdr:rowOff>
    </xdr:from>
    <xdr:ext cx="599010" cy="259045"/>
    <xdr:sp macro="" textlink="">
      <xdr:nvSpPr>
        <xdr:cNvPr id="202" name="テキスト ボックス 201"/>
        <xdr:cNvSpPr txBox="1"/>
      </xdr:nvSpPr>
      <xdr:spPr>
        <a:xfrm>
          <a:off x="1719795" y="1260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13257</xdr:rowOff>
    </xdr:from>
    <xdr:to>
      <xdr:col>6</xdr:col>
      <xdr:colOff>38100</xdr:colOff>
      <xdr:row>76</xdr:row>
      <xdr:rowOff>114857</xdr:rowOff>
    </xdr:to>
    <xdr:sp macro="" textlink="">
      <xdr:nvSpPr>
        <xdr:cNvPr id="203" name="楕円 202"/>
        <xdr:cNvSpPr/>
      </xdr:nvSpPr>
      <xdr:spPr>
        <a:xfrm>
          <a:off x="1079500" y="130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131384</xdr:rowOff>
    </xdr:from>
    <xdr:ext cx="599010" cy="259045"/>
    <xdr:sp macro="" textlink="">
      <xdr:nvSpPr>
        <xdr:cNvPr id="204" name="テキスト ボックス 203"/>
        <xdr:cNvSpPr txBox="1"/>
      </xdr:nvSpPr>
      <xdr:spPr>
        <a:xfrm>
          <a:off x="830795" y="128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154811</xdr:rowOff>
    </xdr:from>
    <xdr:to>
      <xdr:col>24</xdr:col>
      <xdr:colOff>63500</xdr:colOff>
      <xdr:row>95</xdr:row>
      <xdr:rowOff>167438</xdr:rowOff>
    </xdr:to>
    <xdr:cxnSp macro="">
      <xdr:nvCxnSpPr>
        <xdr:cNvPr id="231" name="直線コネクタ 230"/>
        <xdr:cNvCxnSpPr/>
      </xdr:nvCxnSpPr>
      <xdr:spPr>
        <a:xfrm flipV="1">
          <a:off x="3797300" y="16271111"/>
          <a:ext cx="838200" cy="1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163218</xdr:rowOff>
    </xdr:from>
    <xdr:to>
      <xdr:col>19</xdr:col>
      <xdr:colOff>177800</xdr:colOff>
      <xdr:row>95</xdr:row>
      <xdr:rowOff>167438</xdr:rowOff>
    </xdr:to>
    <xdr:cxnSp macro="">
      <xdr:nvCxnSpPr>
        <xdr:cNvPr id="234" name="直線コネクタ 233"/>
        <xdr:cNvCxnSpPr/>
      </xdr:nvCxnSpPr>
      <xdr:spPr>
        <a:xfrm>
          <a:off x="2908300" y="16450968"/>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145205</xdr:rowOff>
    </xdr:from>
    <xdr:to>
      <xdr:col>15</xdr:col>
      <xdr:colOff>50800</xdr:colOff>
      <xdr:row>95</xdr:row>
      <xdr:rowOff>163218</xdr:rowOff>
    </xdr:to>
    <xdr:cxnSp macro="">
      <xdr:nvCxnSpPr>
        <xdr:cNvPr id="237" name="直線コネクタ 236"/>
        <xdr:cNvCxnSpPr/>
      </xdr:nvCxnSpPr>
      <xdr:spPr>
        <a:xfrm>
          <a:off x="2019300" y="16432955"/>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145205</xdr:rowOff>
    </xdr:from>
    <xdr:to>
      <xdr:col>10</xdr:col>
      <xdr:colOff>114300</xdr:colOff>
      <xdr:row>96</xdr:row>
      <xdr:rowOff>19341</xdr:rowOff>
    </xdr:to>
    <xdr:cxnSp macro="">
      <xdr:nvCxnSpPr>
        <xdr:cNvPr id="240" name="直線コネクタ 239"/>
        <xdr:cNvCxnSpPr/>
      </xdr:nvCxnSpPr>
      <xdr:spPr>
        <a:xfrm flipV="1">
          <a:off x="1130300" y="16432955"/>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104011</xdr:rowOff>
    </xdr:from>
    <xdr:to>
      <xdr:col>24</xdr:col>
      <xdr:colOff>114300</xdr:colOff>
      <xdr:row>95</xdr:row>
      <xdr:rowOff>34161</xdr:rowOff>
    </xdr:to>
    <xdr:sp macro="" textlink="">
      <xdr:nvSpPr>
        <xdr:cNvPr id="250" name="楕円 249"/>
        <xdr:cNvSpPr/>
      </xdr:nvSpPr>
      <xdr:spPr>
        <a:xfrm>
          <a:off x="4584700" y="162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126888</xdr:rowOff>
    </xdr:from>
    <xdr:ext cx="599010" cy="259045"/>
    <xdr:sp macro="" textlink="">
      <xdr:nvSpPr>
        <xdr:cNvPr id="251" name="衛生費該当値テキスト"/>
        <xdr:cNvSpPr txBox="1"/>
      </xdr:nvSpPr>
      <xdr:spPr>
        <a:xfrm>
          <a:off x="4686300" y="1607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116638</xdr:rowOff>
    </xdr:from>
    <xdr:to>
      <xdr:col>20</xdr:col>
      <xdr:colOff>38100</xdr:colOff>
      <xdr:row>96</xdr:row>
      <xdr:rowOff>46788</xdr:rowOff>
    </xdr:to>
    <xdr:sp macro="" textlink="">
      <xdr:nvSpPr>
        <xdr:cNvPr id="252" name="楕円 251"/>
        <xdr:cNvSpPr/>
      </xdr:nvSpPr>
      <xdr:spPr>
        <a:xfrm>
          <a:off x="3746500" y="16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63315</xdr:rowOff>
    </xdr:from>
    <xdr:ext cx="599010" cy="259045"/>
    <xdr:sp macro="" textlink="">
      <xdr:nvSpPr>
        <xdr:cNvPr id="253" name="テキスト ボックス 252"/>
        <xdr:cNvSpPr txBox="1"/>
      </xdr:nvSpPr>
      <xdr:spPr>
        <a:xfrm>
          <a:off x="3497795" y="161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112418</xdr:rowOff>
    </xdr:from>
    <xdr:to>
      <xdr:col>15</xdr:col>
      <xdr:colOff>101600</xdr:colOff>
      <xdr:row>96</xdr:row>
      <xdr:rowOff>42568</xdr:rowOff>
    </xdr:to>
    <xdr:sp macro="" textlink="">
      <xdr:nvSpPr>
        <xdr:cNvPr id="254" name="楕円 253"/>
        <xdr:cNvSpPr/>
      </xdr:nvSpPr>
      <xdr:spPr>
        <a:xfrm>
          <a:off x="2857500" y="164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59095</xdr:rowOff>
    </xdr:from>
    <xdr:ext cx="599010" cy="259045"/>
    <xdr:sp macro="" textlink="">
      <xdr:nvSpPr>
        <xdr:cNvPr id="255" name="テキスト ボックス 254"/>
        <xdr:cNvSpPr txBox="1"/>
      </xdr:nvSpPr>
      <xdr:spPr>
        <a:xfrm>
          <a:off x="2608795" y="1617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94405</xdr:rowOff>
    </xdr:from>
    <xdr:to>
      <xdr:col>10</xdr:col>
      <xdr:colOff>165100</xdr:colOff>
      <xdr:row>96</xdr:row>
      <xdr:rowOff>24555</xdr:rowOff>
    </xdr:to>
    <xdr:sp macro="" textlink="">
      <xdr:nvSpPr>
        <xdr:cNvPr id="256" name="楕円 255"/>
        <xdr:cNvSpPr/>
      </xdr:nvSpPr>
      <xdr:spPr>
        <a:xfrm>
          <a:off x="1968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41082</xdr:rowOff>
    </xdr:from>
    <xdr:ext cx="599010" cy="259045"/>
    <xdr:sp macro="" textlink="">
      <xdr:nvSpPr>
        <xdr:cNvPr id="257" name="テキスト ボックス 256"/>
        <xdr:cNvSpPr txBox="1"/>
      </xdr:nvSpPr>
      <xdr:spPr>
        <a:xfrm>
          <a:off x="1719795" y="1615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139991</xdr:rowOff>
    </xdr:from>
    <xdr:to>
      <xdr:col>6</xdr:col>
      <xdr:colOff>38100</xdr:colOff>
      <xdr:row>96</xdr:row>
      <xdr:rowOff>70141</xdr:rowOff>
    </xdr:to>
    <xdr:sp macro="" textlink="">
      <xdr:nvSpPr>
        <xdr:cNvPr id="258" name="楕円 257"/>
        <xdr:cNvSpPr/>
      </xdr:nvSpPr>
      <xdr:spPr>
        <a:xfrm>
          <a:off x="1079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86668</xdr:rowOff>
    </xdr:from>
    <xdr:ext cx="599010" cy="259045"/>
    <xdr:sp macro="" textlink="">
      <xdr:nvSpPr>
        <xdr:cNvPr id="259" name="テキスト ボックス 258"/>
        <xdr:cNvSpPr txBox="1"/>
      </xdr:nvSpPr>
      <xdr:spPr>
        <a:xfrm>
          <a:off x="830795" y="162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85163</xdr:rowOff>
    </xdr:from>
    <xdr:to>
      <xdr:col>55</xdr:col>
      <xdr:colOff>0</xdr:colOff>
      <xdr:row>37</xdr:row>
      <xdr:rowOff>114064</xdr:rowOff>
    </xdr:to>
    <xdr:cxnSp macro="">
      <xdr:nvCxnSpPr>
        <xdr:cNvPr id="290" name="直線コネクタ 289"/>
        <xdr:cNvCxnSpPr/>
      </xdr:nvCxnSpPr>
      <xdr:spPr>
        <a:xfrm>
          <a:off x="9639300" y="6428813"/>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85163</xdr:rowOff>
    </xdr:from>
    <xdr:to>
      <xdr:col>50</xdr:col>
      <xdr:colOff>114300</xdr:colOff>
      <xdr:row>37</xdr:row>
      <xdr:rowOff>122392</xdr:rowOff>
    </xdr:to>
    <xdr:cxnSp macro="">
      <xdr:nvCxnSpPr>
        <xdr:cNvPr id="293" name="直線コネクタ 292"/>
        <xdr:cNvCxnSpPr/>
      </xdr:nvCxnSpPr>
      <xdr:spPr>
        <a:xfrm flipV="1">
          <a:off x="8750300" y="6428813"/>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122229</xdr:rowOff>
    </xdr:from>
    <xdr:to>
      <xdr:col>45</xdr:col>
      <xdr:colOff>177800</xdr:colOff>
      <xdr:row>37</xdr:row>
      <xdr:rowOff>122392</xdr:rowOff>
    </xdr:to>
    <xdr:cxnSp macro="">
      <xdr:nvCxnSpPr>
        <xdr:cNvPr id="296" name="直線コネクタ 295"/>
        <xdr:cNvCxnSpPr/>
      </xdr:nvCxnSpPr>
      <xdr:spPr>
        <a:xfrm>
          <a:off x="7861300" y="646587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118309</xdr:rowOff>
    </xdr:from>
    <xdr:to>
      <xdr:col>41</xdr:col>
      <xdr:colOff>50800</xdr:colOff>
      <xdr:row>37</xdr:row>
      <xdr:rowOff>122229</xdr:rowOff>
    </xdr:to>
    <xdr:cxnSp macro="">
      <xdr:nvCxnSpPr>
        <xdr:cNvPr id="299" name="直線コネクタ 298"/>
        <xdr:cNvCxnSpPr/>
      </xdr:nvCxnSpPr>
      <xdr:spPr>
        <a:xfrm>
          <a:off x="6972300" y="6461959"/>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63264</xdr:rowOff>
    </xdr:from>
    <xdr:to>
      <xdr:col>55</xdr:col>
      <xdr:colOff>50800</xdr:colOff>
      <xdr:row>37</xdr:row>
      <xdr:rowOff>164864</xdr:rowOff>
    </xdr:to>
    <xdr:sp macro="" textlink="">
      <xdr:nvSpPr>
        <xdr:cNvPr id="309" name="楕円 308"/>
        <xdr:cNvSpPr/>
      </xdr:nvSpPr>
      <xdr:spPr>
        <a:xfrm>
          <a:off x="10426700" y="64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86141</xdr:rowOff>
    </xdr:from>
    <xdr:ext cx="469744" cy="259045"/>
    <xdr:sp macro="" textlink="">
      <xdr:nvSpPr>
        <xdr:cNvPr id="310" name="労働費該当値テキスト"/>
        <xdr:cNvSpPr txBox="1"/>
      </xdr:nvSpPr>
      <xdr:spPr>
        <a:xfrm>
          <a:off x="10528300" y="625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34363</xdr:rowOff>
    </xdr:from>
    <xdr:to>
      <xdr:col>50</xdr:col>
      <xdr:colOff>165100</xdr:colOff>
      <xdr:row>37</xdr:row>
      <xdr:rowOff>135963</xdr:rowOff>
    </xdr:to>
    <xdr:sp macro="" textlink="">
      <xdr:nvSpPr>
        <xdr:cNvPr id="311" name="楕円 310"/>
        <xdr:cNvSpPr/>
      </xdr:nvSpPr>
      <xdr:spPr>
        <a:xfrm>
          <a:off x="9588500" y="6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152490</xdr:rowOff>
    </xdr:from>
    <xdr:ext cx="469744" cy="259045"/>
    <xdr:sp macro="" textlink="">
      <xdr:nvSpPr>
        <xdr:cNvPr id="312" name="テキスト ボックス 311"/>
        <xdr:cNvSpPr txBox="1"/>
      </xdr:nvSpPr>
      <xdr:spPr>
        <a:xfrm>
          <a:off x="9404428" y="615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71592</xdr:rowOff>
    </xdr:from>
    <xdr:to>
      <xdr:col>46</xdr:col>
      <xdr:colOff>38100</xdr:colOff>
      <xdr:row>38</xdr:row>
      <xdr:rowOff>1742</xdr:rowOff>
    </xdr:to>
    <xdr:sp macro="" textlink="">
      <xdr:nvSpPr>
        <xdr:cNvPr id="313" name="楕円 312"/>
        <xdr:cNvSpPr/>
      </xdr:nvSpPr>
      <xdr:spPr>
        <a:xfrm>
          <a:off x="8699500" y="64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18269</xdr:rowOff>
    </xdr:from>
    <xdr:ext cx="469744" cy="259045"/>
    <xdr:sp macro="" textlink="">
      <xdr:nvSpPr>
        <xdr:cNvPr id="314" name="テキスト ボックス 313"/>
        <xdr:cNvSpPr txBox="1"/>
      </xdr:nvSpPr>
      <xdr:spPr>
        <a:xfrm>
          <a:off x="8515428" y="619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71429</xdr:rowOff>
    </xdr:from>
    <xdr:to>
      <xdr:col>41</xdr:col>
      <xdr:colOff>101600</xdr:colOff>
      <xdr:row>38</xdr:row>
      <xdr:rowOff>1578</xdr:rowOff>
    </xdr:to>
    <xdr:sp macro="" textlink="">
      <xdr:nvSpPr>
        <xdr:cNvPr id="315" name="楕円 314"/>
        <xdr:cNvSpPr/>
      </xdr:nvSpPr>
      <xdr:spPr>
        <a:xfrm>
          <a:off x="7810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18106</xdr:rowOff>
    </xdr:from>
    <xdr:ext cx="469744" cy="259045"/>
    <xdr:sp macro="" textlink="">
      <xdr:nvSpPr>
        <xdr:cNvPr id="316" name="テキスト ボックス 315"/>
        <xdr:cNvSpPr txBox="1"/>
      </xdr:nvSpPr>
      <xdr:spPr>
        <a:xfrm>
          <a:off x="7626428" y="61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67509</xdr:rowOff>
    </xdr:from>
    <xdr:to>
      <xdr:col>36</xdr:col>
      <xdr:colOff>165100</xdr:colOff>
      <xdr:row>37</xdr:row>
      <xdr:rowOff>169109</xdr:rowOff>
    </xdr:to>
    <xdr:sp macro="" textlink="">
      <xdr:nvSpPr>
        <xdr:cNvPr id="317" name="楕円 316"/>
        <xdr:cNvSpPr/>
      </xdr:nvSpPr>
      <xdr:spPr>
        <a:xfrm>
          <a:off x="69215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14186</xdr:rowOff>
    </xdr:from>
    <xdr:ext cx="469744" cy="259045"/>
    <xdr:sp macro="" textlink="">
      <xdr:nvSpPr>
        <xdr:cNvPr id="318" name="テキスト ボックス 317"/>
        <xdr:cNvSpPr txBox="1"/>
      </xdr:nvSpPr>
      <xdr:spPr>
        <a:xfrm>
          <a:off x="6737428" y="618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126055</xdr:rowOff>
    </xdr:from>
    <xdr:to>
      <xdr:col>55</xdr:col>
      <xdr:colOff>0</xdr:colOff>
      <xdr:row>57</xdr:row>
      <xdr:rowOff>129751</xdr:rowOff>
    </xdr:to>
    <xdr:cxnSp macro="">
      <xdr:nvCxnSpPr>
        <xdr:cNvPr id="345" name="直線コネクタ 344"/>
        <xdr:cNvCxnSpPr/>
      </xdr:nvCxnSpPr>
      <xdr:spPr>
        <a:xfrm flipV="1">
          <a:off x="9639300" y="989870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37205</xdr:rowOff>
    </xdr:from>
    <xdr:to>
      <xdr:col>50</xdr:col>
      <xdr:colOff>114300</xdr:colOff>
      <xdr:row>57</xdr:row>
      <xdr:rowOff>129751</xdr:rowOff>
    </xdr:to>
    <xdr:cxnSp macro="">
      <xdr:nvCxnSpPr>
        <xdr:cNvPr id="348" name="直線コネクタ 347"/>
        <xdr:cNvCxnSpPr/>
      </xdr:nvCxnSpPr>
      <xdr:spPr>
        <a:xfrm>
          <a:off x="8750300" y="9809855"/>
          <a:ext cx="8890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37205</xdr:rowOff>
    </xdr:from>
    <xdr:to>
      <xdr:col>45</xdr:col>
      <xdr:colOff>177800</xdr:colOff>
      <xdr:row>57</xdr:row>
      <xdr:rowOff>161543</xdr:rowOff>
    </xdr:to>
    <xdr:cxnSp macro="">
      <xdr:nvCxnSpPr>
        <xdr:cNvPr id="351" name="直線コネクタ 350"/>
        <xdr:cNvCxnSpPr/>
      </xdr:nvCxnSpPr>
      <xdr:spPr>
        <a:xfrm flipV="1">
          <a:off x="7861300" y="9809855"/>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161543</xdr:rowOff>
    </xdr:from>
    <xdr:to>
      <xdr:col>41</xdr:col>
      <xdr:colOff>50800</xdr:colOff>
      <xdr:row>58</xdr:row>
      <xdr:rowOff>26074</xdr:rowOff>
    </xdr:to>
    <xdr:cxnSp macro="">
      <xdr:nvCxnSpPr>
        <xdr:cNvPr id="354" name="直線コネクタ 353"/>
        <xdr:cNvCxnSpPr/>
      </xdr:nvCxnSpPr>
      <xdr:spPr>
        <a:xfrm flipV="1">
          <a:off x="6972300" y="9934193"/>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75255</xdr:rowOff>
    </xdr:from>
    <xdr:to>
      <xdr:col>55</xdr:col>
      <xdr:colOff>50800</xdr:colOff>
      <xdr:row>58</xdr:row>
      <xdr:rowOff>5405</xdr:rowOff>
    </xdr:to>
    <xdr:sp macro="" textlink="">
      <xdr:nvSpPr>
        <xdr:cNvPr id="364" name="楕円 363"/>
        <xdr:cNvSpPr/>
      </xdr:nvSpPr>
      <xdr:spPr>
        <a:xfrm>
          <a:off x="10426700" y="9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53682</xdr:rowOff>
    </xdr:from>
    <xdr:ext cx="534377" cy="259045"/>
    <xdr:sp macro="" textlink="">
      <xdr:nvSpPr>
        <xdr:cNvPr id="365" name="農林水産業費該当値テキスト"/>
        <xdr:cNvSpPr txBox="1"/>
      </xdr:nvSpPr>
      <xdr:spPr>
        <a:xfrm>
          <a:off x="10528300" y="98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78951</xdr:rowOff>
    </xdr:from>
    <xdr:to>
      <xdr:col>50</xdr:col>
      <xdr:colOff>165100</xdr:colOff>
      <xdr:row>58</xdr:row>
      <xdr:rowOff>9101</xdr:rowOff>
    </xdr:to>
    <xdr:sp macro="" textlink="">
      <xdr:nvSpPr>
        <xdr:cNvPr id="366" name="楕円 365"/>
        <xdr:cNvSpPr/>
      </xdr:nvSpPr>
      <xdr:spPr>
        <a:xfrm>
          <a:off x="9588500" y="98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xdr:rowOff>
    </xdr:from>
    <xdr:ext cx="534377" cy="259045"/>
    <xdr:sp macro="" textlink="">
      <xdr:nvSpPr>
        <xdr:cNvPr id="367" name="テキスト ボックス 366"/>
        <xdr:cNvSpPr txBox="1"/>
      </xdr:nvSpPr>
      <xdr:spPr>
        <a:xfrm>
          <a:off x="9372111" y="99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157855</xdr:rowOff>
    </xdr:from>
    <xdr:to>
      <xdr:col>46</xdr:col>
      <xdr:colOff>38100</xdr:colOff>
      <xdr:row>57</xdr:row>
      <xdr:rowOff>88005</xdr:rowOff>
    </xdr:to>
    <xdr:sp macro="" textlink="">
      <xdr:nvSpPr>
        <xdr:cNvPr id="368" name="楕円 367"/>
        <xdr:cNvSpPr/>
      </xdr:nvSpPr>
      <xdr:spPr>
        <a:xfrm>
          <a:off x="8699500" y="97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79132</xdr:rowOff>
    </xdr:from>
    <xdr:ext cx="599010" cy="259045"/>
    <xdr:sp macro="" textlink="">
      <xdr:nvSpPr>
        <xdr:cNvPr id="369" name="テキスト ボックス 368"/>
        <xdr:cNvSpPr txBox="1"/>
      </xdr:nvSpPr>
      <xdr:spPr>
        <a:xfrm>
          <a:off x="8450795" y="985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110743</xdr:rowOff>
    </xdr:from>
    <xdr:to>
      <xdr:col>41</xdr:col>
      <xdr:colOff>101600</xdr:colOff>
      <xdr:row>58</xdr:row>
      <xdr:rowOff>40893</xdr:rowOff>
    </xdr:to>
    <xdr:sp macro="" textlink="">
      <xdr:nvSpPr>
        <xdr:cNvPr id="370" name="楕円 369"/>
        <xdr:cNvSpPr/>
      </xdr:nvSpPr>
      <xdr:spPr>
        <a:xfrm>
          <a:off x="7810500" y="9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32020</xdr:rowOff>
    </xdr:from>
    <xdr:ext cx="534377" cy="259045"/>
    <xdr:sp macro="" textlink="">
      <xdr:nvSpPr>
        <xdr:cNvPr id="371" name="テキスト ボックス 370"/>
        <xdr:cNvSpPr txBox="1"/>
      </xdr:nvSpPr>
      <xdr:spPr>
        <a:xfrm>
          <a:off x="7594111" y="99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146724</xdr:rowOff>
    </xdr:from>
    <xdr:to>
      <xdr:col>36</xdr:col>
      <xdr:colOff>165100</xdr:colOff>
      <xdr:row>58</xdr:row>
      <xdr:rowOff>76874</xdr:rowOff>
    </xdr:to>
    <xdr:sp macro="" textlink="">
      <xdr:nvSpPr>
        <xdr:cNvPr id="372" name="楕円 371"/>
        <xdr:cNvSpPr/>
      </xdr:nvSpPr>
      <xdr:spPr>
        <a:xfrm>
          <a:off x="6921500" y="99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68001</xdr:rowOff>
    </xdr:from>
    <xdr:ext cx="534377" cy="259045"/>
    <xdr:sp macro="" textlink="">
      <xdr:nvSpPr>
        <xdr:cNvPr id="373" name="テキスト ボックス 372"/>
        <xdr:cNvSpPr txBox="1"/>
      </xdr:nvSpPr>
      <xdr:spPr>
        <a:xfrm>
          <a:off x="6705111" y="100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107982</xdr:rowOff>
    </xdr:from>
    <xdr:to>
      <xdr:col>55</xdr:col>
      <xdr:colOff>0</xdr:colOff>
      <xdr:row>75</xdr:row>
      <xdr:rowOff>29781</xdr:rowOff>
    </xdr:to>
    <xdr:cxnSp macro="">
      <xdr:nvCxnSpPr>
        <xdr:cNvPr id="402" name="直線コネクタ 401"/>
        <xdr:cNvCxnSpPr/>
      </xdr:nvCxnSpPr>
      <xdr:spPr>
        <a:xfrm>
          <a:off x="9639300" y="12795282"/>
          <a:ext cx="838200" cy="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89598</xdr:rowOff>
    </xdr:from>
    <xdr:to>
      <xdr:col>50</xdr:col>
      <xdr:colOff>114300</xdr:colOff>
      <xdr:row>74</xdr:row>
      <xdr:rowOff>107982</xdr:rowOff>
    </xdr:to>
    <xdr:cxnSp macro="">
      <xdr:nvCxnSpPr>
        <xdr:cNvPr id="405" name="直線コネクタ 404"/>
        <xdr:cNvCxnSpPr/>
      </xdr:nvCxnSpPr>
      <xdr:spPr>
        <a:xfrm>
          <a:off x="8750300" y="1277689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89598</xdr:rowOff>
    </xdr:from>
    <xdr:to>
      <xdr:col>45</xdr:col>
      <xdr:colOff>177800</xdr:colOff>
      <xdr:row>74</xdr:row>
      <xdr:rowOff>151473</xdr:rowOff>
    </xdr:to>
    <xdr:cxnSp macro="">
      <xdr:nvCxnSpPr>
        <xdr:cNvPr id="408" name="直線コネクタ 407"/>
        <xdr:cNvCxnSpPr/>
      </xdr:nvCxnSpPr>
      <xdr:spPr>
        <a:xfrm flipV="1">
          <a:off x="7861300" y="12776898"/>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96780</xdr:rowOff>
    </xdr:from>
    <xdr:to>
      <xdr:col>41</xdr:col>
      <xdr:colOff>50800</xdr:colOff>
      <xdr:row>74</xdr:row>
      <xdr:rowOff>151473</xdr:rowOff>
    </xdr:to>
    <xdr:cxnSp macro="">
      <xdr:nvCxnSpPr>
        <xdr:cNvPr id="411" name="直線コネクタ 410"/>
        <xdr:cNvCxnSpPr/>
      </xdr:nvCxnSpPr>
      <xdr:spPr>
        <a:xfrm>
          <a:off x="6972300" y="12784080"/>
          <a:ext cx="889000" cy="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150431</xdr:rowOff>
    </xdr:from>
    <xdr:to>
      <xdr:col>55</xdr:col>
      <xdr:colOff>50800</xdr:colOff>
      <xdr:row>75</xdr:row>
      <xdr:rowOff>80581</xdr:rowOff>
    </xdr:to>
    <xdr:sp macro="" textlink="">
      <xdr:nvSpPr>
        <xdr:cNvPr id="421" name="楕円 420"/>
        <xdr:cNvSpPr/>
      </xdr:nvSpPr>
      <xdr:spPr>
        <a:xfrm>
          <a:off x="104267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1858</xdr:rowOff>
    </xdr:from>
    <xdr:ext cx="534377" cy="259045"/>
    <xdr:sp macro="" textlink="">
      <xdr:nvSpPr>
        <xdr:cNvPr id="422" name="商工費該当値テキスト"/>
        <xdr:cNvSpPr txBox="1"/>
      </xdr:nvSpPr>
      <xdr:spPr>
        <a:xfrm>
          <a:off x="10528300" y="126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57182</xdr:rowOff>
    </xdr:from>
    <xdr:to>
      <xdr:col>50</xdr:col>
      <xdr:colOff>165100</xdr:colOff>
      <xdr:row>74</xdr:row>
      <xdr:rowOff>158782</xdr:rowOff>
    </xdr:to>
    <xdr:sp macro="" textlink="">
      <xdr:nvSpPr>
        <xdr:cNvPr id="423" name="楕円 422"/>
        <xdr:cNvSpPr/>
      </xdr:nvSpPr>
      <xdr:spPr>
        <a:xfrm>
          <a:off x="9588500" y="127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3859</xdr:rowOff>
    </xdr:from>
    <xdr:ext cx="534377" cy="259045"/>
    <xdr:sp macro="" textlink="">
      <xdr:nvSpPr>
        <xdr:cNvPr id="424" name="テキスト ボックス 423"/>
        <xdr:cNvSpPr txBox="1"/>
      </xdr:nvSpPr>
      <xdr:spPr>
        <a:xfrm>
          <a:off x="9372111" y="125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38798</xdr:rowOff>
    </xdr:from>
    <xdr:to>
      <xdr:col>46</xdr:col>
      <xdr:colOff>38100</xdr:colOff>
      <xdr:row>74</xdr:row>
      <xdr:rowOff>140398</xdr:rowOff>
    </xdr:to>
    <xdr:sp macro="" textlink="">
      <xdr:nvSpPr>
        <xdr:cNvPr id="425" name="楕円 424"/>
        <xdr:cNvSpPr/>
      </xdr:nvSpPr>
      <xdr:spPr>
        <a:xfrm>
          <a:off x="8699500" y="127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156925</xdr:rowOff>
    </xdr:from>
    <xdr:ext cx="534377" cy="259045"/>
    <xdr:sp macro="" textlink="">
      <xdr:nvSpPr>
        <xdr:cNvPr id="426" name="テキスト ボックス 425"/>
        <xdr:cNvSpPr txBox="1"/>
      </xdr:nvSpPr>
      <xdr:spPr>
        <a:xfrm>
          <a:off x="8483111" y="125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100673</xdr:rowOff>
    </xdr:from>
    <xdr:to>
      <xdr:col>41</xdr:col>
      <xdr:colOff>101600</xdr:colOff>
      <xdr:row>75</xdr:row>
      <xdr:rowOff>30823</xdr:rowOff>
    </xdr:to>
    <xdr:sp macro="" textlink="">
      <xdr:nvSpPr>
        <xdr:cNvPr id="427" name="楕円 426"/>
        <xdr:cNvSpPr/>
      </xdr:nvSpPr>
      <xdr:spPr>
        <a:xfrm>
          <a:off x="7810500" y="12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47350</xdr:rowOff>
    </xdr:from>
    <xdr:ext cx="534377" cy="259045"/>
    <xdr:sp macro="" textlink="">
      <xdr:nvSpPr>
        <xdr:cNvPr id="428" name="テキスト ボックス 427"/>
        <xdr:cNvSpPr txBox="1"/>
      </xdr:nvSpPr>
      <xdr:spPr>
        <a:xfrm>
          <a:off x="7594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45980</xdr:rowOff>
    </xdr:from>
    <xdr:to>
      <xdr:col>36</xdr:col>
      <xdr:colOff>165100</xdr:colOff>
      <xdr:row>74</xdr:row>
      <xdr:rowOff>147580</xdr:rowOff>
    </xdr:to>
    <xdr:sp macro="" textlink="">
      <xdr:nvSpPr>
        <xdr:cNvPr id="429" name="楕円 428"/>
        <xdr:cNvSpPr/>
      </xdr:nvSpPr>
      <xdr:spPr>
        <a:xfrm>
          <a:off x="6921500" y="12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164107</xdr:rowOff>
    </xdr:from>
    <xdr:ext cx="534377" cy="259045"/>
    <xdr:sp macro="" textlink="">
      <xdr:nvSpPr>
        <xdr:cNvPr id="430" name="テキスト ボックス 429"/>
        <xdr:cNvSpPr txBox="1"/>
      </xdr:nvSpPr>
      <xdr:spPr>
        <a:xfrm>
          <a:off x="6705111" y="125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79011</xdr:rowOff>
    </xdr:from>
    <xdr:to>
      <xdr:col>55</xdr:col>
      <xdr:colOff>0</xdr:colOff>
      <xdr:row>94</xdr:row>
      <xdr:rowOff>142735</xdr:rowOff>
    </xdr:to>
    <xdr:cxnSp macro="">
      <xdr:nvCxnSpPr>
        <xdr:cNvPr id="457" name="直線コネクタ 456"/>
        <xdr:cNvCxnSpPr/>
      </xdr:nvCxnSpPr>
      <xdr:spPr>
        <a:xfrm>
          <a:off x="9639300" y="16195311"/>
          <a:ext cx="838200" cy="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79011</xdr:rowOff>
    </xdr:from>
    <xdr:to>
      <xdr:col>50</xdr:col>
      <xdr:colOff>114300</xdr:colOff>
      <xdr:row>94</xdr:row>
      <xdr:rowOff>146622</xdr:rowOff>
    </xdr:to>
    <xdr:cxnSp macro="">
      <xdr:nvCxnSpPr>
        <xdr:cNvPr id="460" name="直線コネクタ 459"/>
        <xdr:cNvCxnSpPr/>
      </xdr:nvCxnSpPr>
      <xdr:spPr>
        <a:xfrm flipV="1">
          <a:off x="8750300" y="16195311"/>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146622</xdr:rowOff>
    </xdr:from>
    <xdr:to>
      <xdr:col>45</xdr:col>
      <xdr:colOff>177800</xdr:colOff>
      <xdr:row>95</xdr:row>
      <xdr:rowOff>17207</xdr:rowOff>
    </xdr:to>
    <xdr:cxnSp macro="">
      <xdr:nvCxnSpPr>
        <xdr:cNvPr id="463" name="直線コネクタ 462"/>
        <xdr:cNvCxnSpPr/>
      </xdr:nvCxnSpPr>
      <xdr:spPr>
        <a:xfrm flipV="1">
          <a:off x="7861300" y="16262922"/>
          <a:ext cx="889000" cy="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17207</xdr:rowOff>
    </xdr:from>
    <xdr:to>
      <xdr:col>41</xdr:col>
      <xdr:colOff>50800</xdr:colOff>
      <xdr:row>95</xdr:row>
      <xdr:rowOff>107207</xdr:rowOff>
    </xdr:to>
    <xdr:cxnSp macro="">
      <xdr:nvCxnSpPr>
        <xdr:cNvPr id="466" name="直線コネクタ 465"/>
        <xdr:cNvCxnSpPr/>
      </xdr:nvCxnSpPr>
      <xdr:spPr>
        <a:xfrm flipV="1">
          <a:off x="6972300" y="16304957"/>
          <a:ext cx="889000" cy="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91935</xdr:rowOff>
    </xdr:from>
    <xdr:to>
      <xdr:col>55</xdr:col>
      <xdr:colOff>50800</xdr:colOff>
      <xdr:row>95</xdr:row>
      <xdr:rowOff>22085</xdr:rowOff>
    </xdr:to>
    <xdr:sp macro="" textlink="">
      <xdr:nvSpPr>
        <xdr:cNvPr id="476" name="楕円 475"/>
        <xdr:cNvSpPr/>
      </xdr:nvSpPr>
      <xdr:spPr>
        <a:xfrm>
          <a:off x="10426700" y="162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114812</xdr:rowOff>
    </xdr:from>
    <xdr:ext cx="599010" cy="259045"/>
    <xdr:sp macro="" textlink="">
      <xdr:nvSpPr>
        <xdr:cNvPr id="477" name="土木費該当値テキスト"/>
        <xdr:cNvSpPr txBox="1"/>
      </xdr:nvSpPr>
      <xdr:spPr>
        <a:xfrm>
          <a:off x="10528300" y="160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28211</xdr:rowOff>
    </xdr:from>
    <xdr:to>
      <xdr:col>50</xdr:col>
      <xdr:colOff>165100</xdr:colOff>
      <xdr:row>94</xdr:row>
      <xdr:rowOff>129811</xdr:rowOff>
    </xdr:to>
    <xdr:sp macro="" textlink="">
      <xdr:nvSpPr>
        <xdr:cNvPr id="478" name="楕円 477"/>
        <xdr:cNvSpPr/>
      </xdr:nvSpPr>
      <xdr:spPr>
        <a:xfrm>
          <a:off x="9588500" y="161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146338</xdr:rowOff>
    </xdr:from>
    <xdr:ext cx="599010" cy="259045"/>
    <xdr:sp macro="" textlink="">
      <xdr:nvSpPr>
        <xdr:cNvPr id="479" name="テキスト ボックス 478"/>
        <xdr:cNvSpPr txBox="1"/>
      </xdr:nvSpPr>
      <xdr:spPr>
        <a:xfrm>
          <a:off x="9339795" y="159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95822</xdr:rowOff>
    </xdr:from>
    <xdr:to>
      <xdr:col>46</xdr:col>
      <xdr:colOff>38100</xdr:colOff>
      <xdr:row>95</xdr:row>
      <xdr:rowOff>25972</xdr:rowOff>
    </xdr:to>
    <xdr:sp macro="" textlink="">
      <xdr:nvSpPr>
        <xdr:cNvPr id="480" name="楕円 479"/>
        <xdr:cNvSpPr/>
      </xdr:nvSpPr>
      <xdr:spPr>
        <a:xfrm>
          <a:off x="8699500" y="162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42499</xdr:rowOff>
    </xdr:from>
    <xdr:ext cx="599010" cy="259045"/>
    <xdr:sp macro="" textlink="">
      <xdr:nvSpPr>
        <xdr:cNvPr id="481" name="テキスト ボックス 480"/>
        <xdr:cNvSpPr txBox="1"/>
      </xdr:nvSpPr>
      <xdr:spPr>
        <a:xfrm>
          <a:off x="8450795" y="159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137857</xdr:rowOff>
    </xdr:from>
    <xdr:to>
      <xdr:col>41</xdr:col>
      <xdr:colOff>101600</xdr:colOff>
      <xdr:row>95</xdr:row>
      <xdr:rowOff>68007</xdr:rowOff>
    </xdr:to>
    <xdr:sp macro="" textlink="">
      <xdr:nvSpPr>
        <xdr:cNvPr id="482" name="楕円 481"/>
        <xdr:cNvSpPr/>
      </xdr:nvSpPr>
      <xdr:spPr>
        <a:xfrm>
          <a:off x="7810500" y="162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84534</xdr:rowOff>
    </xdr:from>
    <xdr:ext cx="599010" cy="259045"/>
    <xdr:sp macro="" textlink="">
      <xdr:nvSpPr>
        <xdr:cNvPr id="483" name="テキスト ボックス 482"/>
        <xdr:cNvSpPr txBox="1"/>
      </xdr:nvSpPr>
      <xdr:spPr>
        <a:xfrm>
          <a:off x="7561795" y="160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56407</xdr:rowOff>
    </xdr:from>
    <xdr:to>
      <xdr:col>36</xdr:col>
      <xdr:colOff>165100</xdr:colOff>
      <xdr:row>95</xdr:row>
      <xdr:rowOff>158007</xdr:rowOff>
    </xdr:to>
    <xdr:sp macro="" textlink="">
      <xdr:nvSpPr>
        <xdr:cNvPr id="484" name="楕円 483"/>
        <xdr:cNvSpPr/>
      </xdr:nvSpPr>
      <xdr:spPr>
        <a:xfrm>
          <a:off x="6921500" y="163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3084</xdr:rowOff>
    </xdr:from>
    <xdr:ext cx="599010" cy="259045"/>
    <xdr:sp macro="" textlink="">
      <xdr:nvSpPr>
        <xdr:cNvPr id="485" name="テキスト ボックス 484"/>
        <xdr:cNvSpPr txBox="1"/>
      </xdr:nvSpPr>
      <xdr:spPr>
        <a:xfrm>
          <a:off x="6672795" y="1611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63835</xdr:rowOff>
    </xdr:from>
    <xdr:to>
      <xdr:col>85</xdr:col>
      <xdr:colOff>127000</xdr:colOff>
      <xdr:row>37</xdr:row>
      <xdr:rowOff>100457</xdr:rowOff>
    </xdr:to>
    <xdr:cxnSp macro="">
      <xdr:nvCxnSpPr>
        <xdr:cNvPr id="514" name="直線コネクタ 513"/>
        <xdr:cNvCxnSpPr/>
      </xdr:nvCxnSpPr>
      <xdr:spPr>
        <a:xfrm flipV="1">
          <a:off x="15481300" y="6407485"/>
          <a:ext cx="8382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100457</xdr:rowOff>
    </xdr:from>
    <xdr:to>
      <xdr:col>81</xdr:col>
      <xdr:colOff>50800</xdr:colOff>
      <xdr:row>37</xdr:row>
      <xdr:rowOff>154879</xdr:rowOff>
    </xdr:to>
    <xdr:cxnSp macro="">
      <xdr:nvCxnSpPr>
        <xdr:cNvPr id="517" name="直線コネクタ 516"/>
        <xdr:cNvCxnSpPr/>
      </xdr:nvCxnSpPr>
      <xdr:spPr>
        <a:xfrm flipV="1">
          <a:off x="14592300" y="6444107"/>
          <a:ext cx="889000" cy="5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154879</xdr:rowOff>
    </xdr:from>
    <xdr:to>
      <xdr:col>76</xdr:col>
      <xdr:colOff>114300</xdr:colOff>
      <xdr:row>38</xdr:row>
      <xdr:rowOff>1832</xdr:rowOff>
    </xdr:to>
    <xdr:cxnSp macro="">
      <xdr:nvCxnSpPr>
        <xdr:cNvPr id="520" name="直線コネクタ 519"/>
        <xdr:cNvCxnSpPr/>
      </xdr:nvCxnSpPr>
      <xdr:spPr>
        <a:xfrm flipV="1">
          <a:off x="13703300" y="6498529"/>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48671</xdr:rowOff>
    </xdr:from>
    <xdr:to>
      <xdr:col>71</xdr:col>
      <xdr:colOff>177800</xdr:colOff>
      <xdr:row>38</xdr:row>
      <xdr:rowOff>1832</xdr:rowOff>
    </xdr:to>
    <xdr:cxnSp macro="">
      <xdr:nvCxnSpPr>
        <xdr:cNvPr id="523" name="直線コネクタ 522"/>
        <xdr:cNvCxnSpPr/>
      </xdr:nvCxnSpPr>
      <xdr:spPr>
        <a:xfrm>
          <a:off x="12814300" y="6392321"/>
          <a:ext cx="889000" cy="1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13035</xdr:rowOff>
    </xdr:from>
    <xdr:to>
      <xdr:col>85</xdr:col>
      <xdr:colOff>177800</xdr:colOff>
      <xdr:row>37</xdr:row>
      <xdr:rowOff>114635</xdr:rowOff>
    </xdr:to>
    <xdr:sp macro="" textlink="">
      <xdr:nvSpPr>
        <xdr:cNvPr id="533" name="楕円 532"/>
        <xdr:cNvSpPr/>
      </xdr:nvSpPr>
      <xdr:spPr>
        <a:xfrm>
          <a:off x="16268700" y="63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162912</xdr:rowOff>
    </xdr:from>
    <xdr:ext cx="534377" cy="259045"/>
    <xdr:sp macro="" textlink="">
      <xdr:nvSpPr>
        <xdr:cNvPr id="534" name="消防費該当値テキスト"/>
        <xdr:cNvSpPr txBox="1"/>
      </xdr:nvSpPr>
      <xdr:spPr>
        <a:xfrm>
          <a:off x="16370300" y="63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49657</xdr:rowOff>
    </xdr:from>
    <xdr:to>
      <xdr:col>81</xdr:col>
      <xdr:colOff>101600</xdr:colOff>
      <xdr:row>37</xdr:row>
      <xdr:rowOff>151257</xdr:rowOff>
    </xdr:to>
    <xdr:sp macro="" textlink="">
      <xdr:nvSpPr>
        <xdr:cNvPr id="535" name="楕円 534"/>
        <xdr:cNvSpPr/>
      </xdr:nvSpPr>
      <xdr:spPr>
        <a:xfrm>
          <a:off x="154305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142384</xdr:rowOff>
    </xdr:from>
    <xdr:ext cx="534377" cy="259045"/>
    <xdr:sp macro="" textlink="">
      <xdr:nvSpPr>
        <xdr:cNvPr id="536" name="テキスト ボックス 535"/>
        <xdr:cNvSpPr txBox="1"/>
      </xdr:nvSpPr>
      <xdr:spPr>
        <a:xfrm>
          <a:off x="15214111" y="64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104079</xdr:rowOff>
    </xdr:from>
    <xdr:to>
      <xdr:col>76</xdr:col>
      <xdr:colOff>165100</xdr:colOff>
      <xdr:row>38</xdr:row>
      <xdr:rowOff>34229</xdr:rowOff>
    </xdr:to>
    <xdr:sp macro="" textlink="">
      <xdr:nvSpPr>
        <xdr:cNvPr id="537" name="楕円 536"/>
        <xdr:cNvSpPr/>
      </xdr:nvSpPr>
      <xdr:spPr>
        <a:xfrm>
          <a:off x="14541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25356</xdr:rowOff>
    </xdr:from>
    <xdr:ext cx="534377" cy="259045"/>
    <xdr:sp macro="" textlink="">
      <xdr:nvSpPr>
        <xdr:cNvPr id="538" name="テキスト ボックス 537"/>
        <xdr:cNvSpPr txBox="1"/>
      </xdr:nvSpPr>
      <xdr:spPr>
        <a:xfrm>
          <a:off x="14325111" y="65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122481</xdr:rowOff>
    </xdr:from>
    <xdr:to>
      <xdr:col>72</xdr:col>
      <xdr:colOff>38100</xdr:colOff>
      <xdr:row>38</xdr:row>
      <xdr:rowOff>52631</xdr:rowOff>
    </xdr:to>
    <xdr:sp macro="" textlink="">
      <xdr:nvSpPr>
        <xdr:cNvPr id="539" name="楕円 538"/>
        <xdr:cNvSpPr/>
      </xdr:nvSpPr>
      <xdr:spPr>
        <a:xfrm>
          <a:off x="13652500" y="64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43759</xdr:rowOff>
    </xdr:from>
    <xdr:ext cx="534377" cy="259045"/>
    <xdr:sp macro="" textlink="">
      <xdr:nvSpPr>
        <xdr:cNvPr id="540" name="テキスト ボックス 539"/>
        <xdr:cNvSpPr txBox="1"/>
      </xdr:nvSpPr>
      <xdr:spPr>
        <a:xfrm>
          <a:off x="13436111" y="655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169321</xdr:rowOff>
    </xdr:from>
    <xdr:to>
      <xdr:col>67</xdr:col>
      <xdr:colOff>101600</xdr:colOff>
      <xdr:row>37</xdr:row>
      <xdr:rowOff>99471</xdr:rowOff>
    </xdr:to>
    <xdr:sp macro="" textlink="">
      <xdr:nvSpPr>
        <xdr:cNvPr id="541" name="楕円 540"/>
        <xdr:cNvSpPr/>
      </xdr:nvSpPr>
      <xdr:spPr>
        <a:xfrm>
          <a:off x="12763500" y="63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90598</xdr:rowOff>
    </xdr:from>
    <xdr:ext cx="534377" cy="259045"/>
    <xdr:sp macro="" textlink="">
      <xdr:nvSpPr>
        <xdr:cNvPr id="542" name="テキスト ボックス 541"/>
        <xdr:cNvSpPr txBox="1"/>
      </xdr:nvSpPr>
      <xdr:spPr>
        <a:xfrm>
          <a:off x="12547111" y="64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99863</xdr:rowOff>
    </xdr:from>
    <xdr:to>
      <xdr:col>85</xdr:col>
      <xdr:colOff>127000</xdr:colOff>
      <xdr:row>57</xdr:row>
      <xdr:rowOff>130869</xdr:rowOff>
    </xdr:to>
    <xdr:cxnSp macro="">
      <xdr:nvCxnSpPr>
        <xdr:cNvPr id="572" name="直線コネクタ 571"/>
        <xdr:cNvCxnSpPr/>
      </xdr:nvCxnSpPr>
      <xdr:spPr>
        <a:xfrm>
          <a:off x="15481300" y="9872513"/>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88112</xdr:rowOff>
    </xdr:from>
    <xdr:to>
      <xdr:col>81</xdr:col>
      <xdr:colOff>50800</xdr:colOff>
      <xdr:row>57</xdr:row>
      <xdr:rowOff>99863</xdr:rowOff>
    </xdr:to>
    <xdr:cxnSp macro="">
      <xdr:nvCxnSpPr>
        <xdr:cNvPr id="575" name="直線コネクタ 574"/>
        <xdr:cNvCxnSpPr/>
      </xdr:nvCxnSpPr>
      <xdr:spPr>
        <a:xfrm>
          <a:off x="14592300" y="9689312"/>
          <a:ext cx="889000" cy="1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88112</xdr:rowOff>
    </xdr:from>
    <xdr:to>
      <xdr:col>76</xdr:col>
      <xdr:colOff>114300</xdr:colOff>
      <xdr:row>57</xdr:row>
      <xdr:rowOff>149012</xdr:rowOff>
    </xdr:to>
    <xdr:cxnSp macro="">
      <xdr:nvCxnSpPr>
        <xdr:cNvPr id="578" name="直線コネクタ 577"/>
        <xdr:cNvCxnSpPr/>
      </xdr:nvCxnSpPr>
      <xdr:spPr>
        <a:xfrm flipV="1">
          <a:off x="13703300" y="9689312"/>
          <a:ext cx="889000" cy="2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149012</xdr:rowOff>
    </xdr:from>
    <xdr:to>
      <xdr:col>71</xdr:col>
      <xdr:colOff>177800</xdr:colOff>
      <xdr:row>58</xdr:row>
      <xdr:rowOff>10617</xdr:rowOff>
    </xdr:to>
    <xdr:cxnSp macro="">
      <xdr:nvCxnSpPr>
        <xdr:cNvPr id="581" name="直線コネクタ 580"/>
        <xdr:cNvCxnSpPr/>
      </xdr:nvCxnSpPr>
      <xdr:spPr>
        <a:xfrm flipV="1">
          <a:off x="12814300" y="9921662"/>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80069</xdr:rowOff>
    </xdr:from>
    <xdr:to>
      <xdr:col>85</xdr:col>
      <xdr:colOff>177800</xdr:colOff>
      <xdr:row>58</xdr:row>
      <xdr:rowOff>10219</xdr:rowOff>
    </xdr:to>
    <xdr:sp macro="" textlink="">
      <xdr:nvSpPr>
        <xdr:cNvPr id="591" name="楕円 590"/>
        <xdr:cNvSpPr/>
      </xdr:nvSpPr>
      <xdr:spPr>
        <a:xfrm>
          <a:off x="16268700" y="98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58496</xdr:rowOff>
    </xdr:from>
    <xdr:ext cx="534377" cy="259045"/>
    <xdr:sp macro="" textlink="">
      <xdr:nvSpPr>
        <xdr:cNvPr id="592" name="教育費該当値テキスト"/>
        <xdr:cNvSpPr txBox="1"/>
      </xdr:nvSpPr>
      <xdr:spPr>
        <a:xfrm>
          <a:off x="16370300" y="98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49063</xdr:rowOff>
    </xdr:from>
    <xdr:to>
      <xdr:col>81</xdr:col>
      <xdr:colOff>101600</xdr:colOff>
      <xdr:row>57</xdr:row>
      <xdr:rowOff>150663</xdr:rowOff>
    </xdr:to>
    <xdr:sp macro="" textlink="">
      <xdr:nvSpPr>
        <xdr:cNvPr id="593" name="楕円 592"/>
        <xdr:cNvSpPr/>
      </xdr:nvSpPr>
      <xdr:spPr>
        <a:xfrm>
          <a:off x="15430500" y="98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141790</xdr:rowOff>
    </xdr:from>
    <xdr:ext cx="534377" cy="259045"/>
    <xdr:sp macro="" textlink="">
      <xdr:nvSpPr>
        <xdr:cNvPr id="594" name="テキスト ボックス 593"/>
        <xdr:cNvSpPr txBox="1"/>
      </xdr:nvSpPr>
      <xdr:spPr>
        <a:xfrm>
          <a:off x="15214111" y="991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37312</xdr:rowOff>
    </xdr:from>
    <xdr:to>
      <xdr:col>76</xdr:col>
      <xdr:colOff>165100</xdr:colOff>
      <xdr:row>56</xdr:row>
      <xdr:rowOff>138912</xdr:rowOff>
    </xdr:to>
    <xdr:sp macro="" textlink="">
      <xdr:nvSpPr>
        <xdr:cNvPr id="595" name="楕円 594"/>
        <xdr:cNvSpPr/>
      </xdr:nvSpPr>
      <xdr:spPr>
        <a:xfrm>
          <a:off x="14541500" y="9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155439</xdr:rowOff>
    </xdr:from>
    <xdr:ext cx="599010" cy="259045"/>
    <xdr:sp macro="" textlink="">
      <xdr:nvSpPr>
        <xdr:cNvPr id="596" name="テキスト ボックス 595"/>
        <xdr:cNvSpPr txBox="1"/>
      </xdr:nvSpPr>
      <xdr:spPr>
        <a:xfrm>
          <a:off x="14292795" y="94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98212</xdr:rowOff>
    </xdr:from>
    <xdr:to>
      <xdr:col>72</xdr:col>
      <xdr:colOff>38100</xdr:colOff>
      <xdr:row>58</xdr:row>
      <xdr:rowOff>28362</xdr:rowOff>
    </xdr:to>
    <xdr:sp macro="" textlink="">
      <xdr:nvSpPr>
        <xdr:cNvPr id="597" name="楕円 596"/>
        <xdr:cNvSpPr/>
      </xdr:nvSpPr>
      <xdr:spPr>
        <a:xfrm>
          <a:off x="13652500" y="98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19489</xdr:rowOff>
    </xdr:from>
    <xdr:ext cx="534377" cy="259045"/>
    <xdr:sp macro="" textlink="">
      <xdr:nvSpPr>
        <xdr:cNvPr id="598" name="テキスト ボックス 597"/>
        <xdr:cNvSpPr txBox="1"/>
      </xdr:nvSpPr>
      <xdr:spPr>
        <a:xfrm>
          <a:off x="13436111" y="99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131267</xdr:rowOff>
    </xdr:from>
    <xdr:to>
      <xdr:col>67</xdr:col>
      <xdr:colOff>101600</xdr:colOff>
      <xdr:row>58</xdr:row>
      <xdr:rowOff>61417</xdr:rowOff>
    </xdr:to>
    <xdr:sp macro="" textlink="">
      <xdr:nvSpPr>
        <xdr:cNvPr id="599" name="楕円 598"/>
        <xdr:cNvSpPr/>
      </xdr:nvSpPr>
      <xdr:spPr>
        <a:xfrm>
          <a:off x="12763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52544</xdr:rowOff>
    </xdr:from>
    <xdr:ext cx="534377" cy="259045"/>
    <xdr:sp macro="" textlink="">
      <xdr:nvSpPr>
        <xdr:cNvPr id="600" name="テキスト ボックス 599"/>
        <xdr:cNvSpPr txBox="1"/>
      </xdr:nvSpPr>
      <xdr:spPr>
        <a:xfrm>
          <a:off x="12547111"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75019</xdr:rowOff>
    </xdr:from>
    <xdr:to>
      <xdr:col>81</xdr:col>
      <xdr:colOff>50800</xdr:colOff>
      <xdr:row>79</xdr:row>
      <xdr:rowOff>98879</xdr:rowOff>
    </xdr:to>
    <xdr:cxnSp macro="">
      <xdr:nvCxnSpPr>
        <xdr:cNvPr id="634" name="直線コネクタ 633"/>
        <xdr:cNvCxnSpPr/>
      </xdr:nvCxnSpPr>
      <xdr:spPr>
        <a:xfrm>
          <a:off x="14592300" y="13619569"/>
          <a:ext cx="889000" cy="2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62286</xdr:rowOff>
    </xdr:from>
    <xdr:to>
      <xdr:col>76</xdr:col>
      <xdr:colOff>114300</xdr:colOff>
      <xdr:row>79</xdr:row>
      <xdr:rowOff>75019</xdr:rowOff>
    </xdr:to>
    <xdr:cxnSp macro="">
      <xdr:nvCxnSpPr>
        <xdr:cNvPr id="637" name="直線コネクタ 636"/>
        <xdr:cNvCxnSpPr/>
      </xdr:nvCxnSpPr>
      <xdr:spPr>
        <a:xfrm>
          <a:off x="13703300" y="13606836"/>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62286</xdr:rowOff>
    </xdr:from>
    <xdr:to>
      <xdr:col>71</xdr:col>
      <xdr:colOff>177800</xdr:colOff>
      <xdr:row>79</xdr:row>
      <xdr:rowOff>86364</xdr:rowOff>
    </xdr:to>
    <xdr:cxnSp macro="">
      <xdr:nvCxnSpPr>
        <xdr:cNvPr id="640" name="直線コネクタ 639"/>
        <xdr:cNvCxnSpPr/>
      </xdr:nvCxnSpPr>
      <xdr:spPr>
        <a:xfrm flipV="1">
          <a:off x="12814300" y="13606836"/>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24219</xdr:rowOff>
    </xdr:from>
    <xdr:to>
      <xdr:col>76</xdr:col>
      <xdr:colOff>165100</xdr:colOff>
      <xdr:row>79</xdr:row>
      <xdr:rowOff>125819</xdr:rowOff>
    </xdr:to>
    <xdr:sp macro="" textlink="">
      <xdr:nvSpPr>
        <xdr:cNvPr id="654" name="楕円 653"/>
        <xdr:cNvSpPr/>
      </xdr:nvSpPr>
      <xdr:spPr>
        <a:xfrm>
          <a:off x="14541500" y="13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116946</xdr:rowOff>
    </xdr:from>
    <xdr:ext cx="469744" cy="259045"/>
    <xdr:sp macro="" textlink="">
      <xdr:nvSpPr>
        <xdr:cNvPr id="655" name="テキスト ボックス 654"/>
        <xdr:cNvSpPr txBox="1"/>
      </xdr:nvSpPr>
      <xdr:spPr>
        <a:xfrm>
          <a:off x="14357428" y="136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11486</xdr:rowOff>
    </xdr:from>
    <xdr:to>
      <xdr:col>72</xdr:col>
      <xdr:colOff>38100</xdr:colOff>
      <xdr:row>79</xdr:row>
      <xdr:rowOff>113086</xdr:rowOff>
    </xdr:to>
    <xdr:sp macro="" textlink="">
      <xdr:nvSpPr>
        <xdr:cNvPr id="656" name="楕円 655"/>
        <xdr:cNvSpPr/>
      </xdr:nvSpPr>
      <xdr:spPr>
        <a:xfrm>
          <a:off x="13652500" y="135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104213</xdr:rowOff>
    </xdr:from>
    <xdr:ext cx="534377" cy="259045"/>
    <xdr:sp macro="" textlink="">
      <xdr:nvSpPr>
        <xdr:cNvPr id="657" name="テキスト ボックス 656"/>
        <xdr:cNvSpPr txBox="1"/>
      </xdr:nvSpPr>
      <xdr:spPr>
        <a:xfrm>
          <a:off x="13436111" y="136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35564</xdr:rowOff>
    </xdr:from>
    <xdr:to>
      <xdr:col>67</xdr:col>
      <xdr:colOff>101600</xdr:colOff>
      <xdr:row>79</xdr:row>
      <xdr:rowOff>137164</xdr:rowOff>
    </xdr:to>
    <xdr:sp macro="" textlink="">
      <xdr:nvSpPr>
        <xdr:cNvPr id="658" name="楕円 657"/>
        <xdr:cNvSpPr/>
      </xdr:nvSpPr>
      <xdr:spPr>
        <a:xfrm>
          <a:off x="12763500" y="135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128291</xdr:rowOff>
    </xdr:from>
    <xdr:ext cx="469744" cy="259045"/>
    <xdr:sp macro="" textlink="">
      <xdr:nvSpPr>
        <xdr:cNvPr id="659" name="テキスト ボックス 658"/>
        <xdr:cNvSpPr txBox="1"/>
      </xdr:nvSpPr>
      <xdr:spPr>
        <a:xfrm>
          <a:off x="12579428" y="1367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54935</xdr:rowOff>
    </xdr:from>
    <xdr:to>
      <xdr:col>85</xdr:col>
      <xdr:colOff>127000</xdr:colOff>
      <xdr:row>96</xdr:row>
      <xdr:rowOff>60299</xdr:rowOff>
    </xdr:to>
    <xdr:cxnSp macro="">
      <xdr:nvCxnSpPr>
        <xdr:cNvPr id="686" name="直線コネクタ 685"/>
        <xdr:cNvCxnSpPr/>
      </xdr:nvCxnSpPr>
      <xdr:spPr>
        <a:xfrm flipV="1">
          <a:off x="15481300" y="16514135"/>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60299</xdr:rowOff>
    </xdr:from>
    <xdr:to>
      <xdr:col>81</xdr:col>
      <xdr:colOff>50800</xdr:colOff>
      <xdr:row>96</xdr:row>
      <xdr:rowOff>63283</xdr:rowOff>
    </xdr:to>
    <xdr:cxnSp macro="">
      <xdr:nvCxnSpPr>
        <xdr:cNvPr id="689" name="直線コネクタ 688"/>
        <xdr:cNvCxnSpPr/>
      </xdr:nvCxnSpPr>
      <xdr:spPr>
        <a:xfrm flipV="1">
          <a:off x="14592300" y="16519499"/>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63283</xdr:rowOff>
    </xdr:from>
    <xdr:to>
      <xdr:col>76</xdr:col>
      <xdr:colOff>114300</xdr:colOff>
      <xdr:row>96</xdr:row>
      <xdr:rowOff>107569</xdr:rowOff>
    </xdr:to>
    <xdr:cxnSp macro="">
      <xdr:nvCxnSpPr>
        <xdr:cNvPr id="692" name="直線コネクタ 691"/>
        <xdr:cNvCxnSpPr/>
      </xdr:nvCxnSpPr>
      <xdr:spPr>
        <a:xfrm flipV="1">
          <a:off x="13703300" y="16522483"/>
          <a:ext cx="8890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65980</xdr:rowOff>
    </xdr:from>
    <xdr:to>
      <xdr:col>71</xdr:col>
      <xdr:colOff>177800</xdr:colOff>
      <xdr:row>96</xdr:row>
      <xdr:rowOff>107569</xdr:rowOff>
    </xdr:to>
    <xdr:cxnSp macro="">
      <xdr:nvCxnSpPr>
        <xdr:cNvPr id="695" name="直線コネクタ 694"/>
        <xdr:cNvCxnSpPr/>
      </xdr:nvCxnSpPr>
      <xdr:spPr>
        <a:xfrm>
          <a:off x="12814300" y="16525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4135</xdr:rowOff>
    </xdr:from>
    <xdr:to>
      <xdr:col>85</xdr:col>
      <xdr:colOff>177800</xdr:colOff>
      <xdr:row>96</xdr:row>
      <xdr:rowOff>105735</xdr:rowOff>
    </xdr:to>
    <xdr:sp macro="" textlink="">
      <xdr:nvSpPr>
        <xdr:cNvPr id="705" name="楕円 704"/>
        <xdr:cNvSpPr/>
      </xdr:nvSpPr>
      <xdr:spPr>
        <a:xfrm>
          <a:off x="16268700" y="1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154012</xdr:rowOff>
    </xdr:from>
    <xdr:ext cx="534377" cy="259045"/>
    <xdr:sp macro="" textlink="">
      <xdr:nvSpPr>
        <xdr:cNvPr id="706" name="公債費該当値テキスト"/>
        <xdr:cNvSpPr txBox="1"/>
      </xdr:nvSpPr>
      <xdr:spPr>
        <a:xfrm>
          <a:off x="16370300" y="164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9499</xdr:rowOff>
    </xdr:from>
    <xdr:to>
      <xdr:col>81</xdr:col>
      <xdr:colOff>101600</xdr:colOff>
      <xdr:row>96</xdr:row>
      <xdr:rowOff>111099</xdr:rowOff>
    </xdr:to>
    <xdr:sp macro="" textlink="">
      <xdr:nvSpPr>
        <xdr:cNvPr id="707" name="楕円 706"/>
        <xdr:cNvSpPr/>
      </xdr:nvSpPr>
      <xdr:spPr>
        <a:xfrm>
          <a:off x="15430500" y="164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102226</xdr:rowOff>
    </xdr:from>
    <xdr:ext cx="534377" cy="259045"/>
    <xdr:sp macro="" textlink="">
      <xdr:nvSpPr>
        <xdr:cNvPr id="708" name="テキスト ボックス 707"/>
        <xdr:cNvSpPr txBox="1"/>
      </xdr:nvSpPr>
      <xdr:spPr>
        <a:xfrm>
          <a:off x="15214111" y="165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12483</xdr:rowOff>
    </xdr:from>
    <xdr:to>
      <xdr:col>76</xdr:col>
      <xdr:colOff>165100</xdr:colOff>
      <xdr:row>96</xdr:row>
      <xdr:rowOff>114083</xdr:rowOff>
    </xdr:to>
    <xdr:sp macro="" textlink="">
      <xdr:nvSpPr>
        <xdr:cNvPr id="709" name="楕円 708"/>
        <xdr:cNvSpPr/>
      </xdr:nvSpPr>
      <xdr:spPr>
        <a:xfrm>
          <a:off x="14541500" y="16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105210</xdr:rowOff>
    </xdr:from>
    <xdr:ext cx="534377" cy="259045"/>
    <xdr:sp macro="" textlink="">
      <xdr:nvSpPr>
        <xdr:cNvPr id="710" name="テキスト ボックス 709"/>
        <xdr:cNvSpPr txBox="1"/>
      </xdr:nvSpPr>
      <xdr:spPr>
        <a:xfrm>
          <a:off x="14325111" y="16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56769</xdr:rowOff>
    </xdr:from>
    <xdr:to>
      <xdr:col>72</xdr:col>
      <xdr:colOff>38100</xdr:colOff>
      <xdr:row>96</xdr:row>
      <xdr:rowOff>158369</xdr:rowOff>
    </xdr:to>
    <xdr:sp macro="" textlink="">
      <xdr:nvSpPr>
        <xdr:cNvPr id="711" name="楕円 710"/>
        <xdr:cNvSpPr/>
      </xdr:nvSpPr>
      <xdr:spPr>
        <a:xfrm>
          <a:off x="13652500" y="165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149496</xdr:rowOff>
    </xdr:from>
    <xdr:ext cx="534377" cy="259045"/>
    <xdr:sp macro="" textlink="">
      <xdr:nvSpPr>
        <xdr:cNvPr id="712" name="テキスト ボックス 711"/>
        <xdr:cNvSpPr txBox="1"/>
      </xdr:nvSpPr>
      <xdr:spPr>
        <a:xfrm>
          <a:off x="13436111" y="166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15180</xdr:rowOff>
    </xdr:from>
    <xdr:to>
      <xdr:col>67</xdr:col>
      <xdr:colOff>101600</xdr:colOff>
      <xdr:row>96</xdr:row>
      <xdr:rowOff>116780</xdr:rowOff>
    </xdr:to>
    <xdr:sp macro="" textlink="">
      <xdr:nvSpPr>
        <xdr:cNvPr id="713" name="楕円 712"/>
        <xdr:cNvSpPr/>
      </xdr:nvSpPr>
      <xdr:spPr>
        <a:xfrm>
          <a:off x="12763500" y="164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107907</xdr:rowOff>
    </xdr:from>
    <xdr:ext cx="534377" cy="259045"/>
    <xdr:sp macro="" textlink="">
      <xdr:nvSpPr>
        <xdr:cNvPr id="714" name="テキスト ボックス 713"/>
        <xdr:cNvSpPr txBox="1"/>
      </xdr:nvSpPr>
      <xdr:spPr>
        <a:xfrm>
          <a:off x="12547111" y="165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農林水産業費のうち平成２９年度の値が突出してい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のは畜産・酪農収益力強化整備等特別対策事業による大型の施設整備によるものであり、教育費の平成２９年度の値が突出しているのは勇足小学校大規模改修学校によるものである。　また、民生費のうち平成２８年度の値が突出しているのは、認定こども園の開設に係る補助金等の支出によるものである。</a:t>
          </a:r>
          <a:r>
            <a:rPr kumimoji="1" lang="ja-JP" altLang="en-US" sz="1100">
              <a:solidFill>
                <a:schemeClr val="dk1"/>
              </a:solidFill>
              <a:effectLst/>
              <a:latin typeface="+mn-lt"/>
              <a:ea typeface="+mn-ea"/>
              <a:cs typeface="+mn-cs"/>
            </a:rPr>
            <a:t>衛生費の令和元年度の値が突出しているのは</a:t>
          </a:r>
          <a:r>
            <a:rPr kumimoji="1" lang="ja-JP" altLang="ja-JP" sz="1100">
              <a:solidFill>
                <a:schemeClr val="dk1"/>
              </a:solidFill>
              <a:effectLst/>
              <a:latin typeface="+mn-lt"/>
              <a:ea typeface="+mn-ea"/>
              <a:cs typeface="+mn-cs"/>
            </a:rPr>
            <a:t>町国保病院への負担金の増による補てん措置を講じたことによるもの</a:t>
          </a:r>
          <a:r>
            <a:rPr kumimoji="1" lang="ja-JP" altLang="en-US"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類似団体平均と比較して軒並み上回っている経費は、商工費と衛生費、土木費であり、商工費は中小企業への融資貸付金等の商業振興に力を入れているためであり、衛生費は</a:t>
          </a:r>
          <a:r>
            <a:rPr kumimoji="1" lang="ja-JP" altLang="en-US" sz="1100">
              <a:solidFill>
                <a:schemeClr val="dk1"/>
              </a:solidFill>
              <a:effectLst/>
              <a:latin typeface="+mn-lt"/>
              <a:ea typeface="+mn-ea"/>
              <a:cs typeface="+mn-cs"/>
            </a:rPr>
            <a:t>ごみ収集に係るコスト及び国保病院への負担金が他の</a:t>
          </a:r>
          <a:r>
            <a:rPr kumimoji="1" lang="ja-JP" altLang="ja-JP" sz="1100">
              <a:solidFill>
                <a:schemeClr val="dk1"/>
              </a:solidFill>
              <a:effectLst/>
              <a:latin typeface="+mn-lt"/>
              <a:ea typeface="+mn-ea"/>
              <a:cs typeface="+mn-cs"/>
            </a:rPr>
            <a:t>団体と比較して嵩むことによるもの、土木費は類似団体と比較して行政面積が広い（類似団体</a:t>
          </a:r>
          <a:r>
            <a:rPr kumimoji="1" lang="en-US" altLang="ja-JP" sz="1100">
              <a:solidFill>
                <a:schemeClr val="dk1"/>
              </a:solidFill>
              <a:effectLst/>
              <a:latin typeface="+mn-lt"/>
              <a:ea typeface="+mn-ea"/>
              <a:cs typeface="+mn-cs"/>
            </a:rPr>
            <a:t>301.61</a:t>
          </a:r>
          <a:r>
            <a:rPr kumimoji="1" lang="ja-JP" altLang="ja-JP" sz="1100">
              <a:solidFill>
                <a:schemeClr val="dk1"/>
              </a:solidFill>
              <a:effectLst/>
              <a:latin typeface="+mn-lt"/>
              <a:ea typeface="+mn-ea"/>
              <a:cs typeface="+mn-cs"/>
            </a:rPr>
            <a:t>㎢に対し本町は</a:t>
          </a:r>
          <a:r>
            <a:rPr kumimoji="1" lang="en-US" altLang="ja-JP" sz="1100">
              <a:solidFill>
                <a:schemeClr val="dk1"/>
              </a:solidFill>
              <a:effectLst/>
              <a:latin typeface="+mn-lt"/>
              <a:ea typeface="+mn-ea"/>
              <a:cs typeface="+mn-cs"/>
            </a:rPr>
            <a:t>391.91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26.10.1</a:t>
          </a:r>
          <a:r>
            <a:rPr kumimoji="1" lang="ja-JP" altLang="ja-JP" sz="1100">
              <a:solidFill>
                <a:schemeClr val="dk1"/>
              </a:solidFill>
              <a:effectLst/>
              <a:latin typeface="+mn-lt"/>
              <a:ea typeface="+mn-ea"/>
              <a:cs typeface="+mn-cs"/>
            </a:rPr>
            <a:t>））ため、道路及び橋梁の延長及び面積が長いことが主な要因である。</a:t>
          </a:r>
          <a:endParaRPr lang="ja-JP" altLang="ja-JP" sz="1400">
            <a:effectLst/>
          </a:endParaRPr>
        </a:p>
        <a:p>
          <a:r>
            <a:rPr kumimoji="1" lang="ja-JP" altLang="ja-JP" sz="1100">
              <a:solidFill>
                <a:schemeClr val="dk1"/>
              </a:solidFill>
              <a:effectLst/>
              <a:latin typeface="+mn-lt"/>
              <a:ea typeface="+mn-ea"/>
              <a:cs typeface="+mn-cs"/>
            </a:rPr>
            <a:t>　今後も事務事業評価による事業の選定、効率化を図る事により、コスト削減に努める。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100">
              <a:solidFill>
                <a:schemeClr val="dk1"/>
              </a:solidFill>
              <a:effectLst/>
              <a:latin typeface="+mn-lt"/>
              <a:ea typeface="+mn-ea"/>
              <a:cs typeface="+mn-cs"/>
            </a:rPr>
            <a:t>　財政調整基金残高については、毎年度取崩しを行いながらの予算編成を行っている状況である。</a:t>
          </a:r>
          <a:endParaRPr lang="ja-JP" altLang="ja-JP" sz="1400">
            <a:effectLst/>
          </a:endParaRPr>
        </a:p>
        <a:p>
          <a:pPr>
            <a:lnSpc>
              <a:spcPts val="1200"/>
            </a:lnSpc>
          </a:pPr>
          <a:r>
            <a:rPr kumimoji="1" lang="ja-JP" altLang="ja-JP" sz="1100">
              <a:solidFill>
                <a:schemeClr val="dk1"/>
              </a:solidFill>
              <a:effectLst/>
              <a:latin typeface="+mn-lt"/>
              <a:ea typeface="+mn-ea"/>
              <a:cs typeface="+mn-cs"/>
            </a:rPr>
            <a:t>　コスト意識の徹底により、これまで取崩し額を超える決算剰余金の積戻しを行うなど、年度によって増減を繰り返しながらも全体的には増加傾向にあったが、</a:t>
          </a:r>
          <a:r>
            <a:rPr kumimoji="1" lang="ja-JP" altLang="en-US" sz="1100">
              <a:solidFill>
                <a:schemeClr val="dk1"/>
              </a:solidFill>
              <a:effectLst/>
              <a:latin typeface="+mn-lt"/>
              <a:ea typeface="+mn-ea"/>
              <a:cs typeface="+mn-cs"/>
            </a:rPr>
            <a:t>平成２９年度以降は</a:t>
          </a:r>
          <a:r>
            <a:rPr kumimoji="1" lang="ja-JP" altLang="ja-JP" sz="1100">
              <a:solidFill>
                <a:schemeClr val="dk1"/>
              </a:solidFill>
              <a:effectLst/>
              <a:latin typeface="+mn-lt"/>
              <a:ea typeface="+mn-ea"/>
              <a:cs typeface="+mn-cs"/>
            </a:rPr>
            <a:t>地方交付税や税収の減などにより積戻しの額が抑えられ減少しており、</a:t>
          </a:r>
          <a:r>
            <a:rPr kumimoji="1" lang="ja-JP" altLang="en-US" sz="1100">
              <a:solidFill>
                <a:schemeClr val="dk1"/>
              </a:solidFill>
              <a:effectLst/>
              <a:latin typeface="+mn-lt"/>
              <a:ea typeface="+mn-ea"/>
              <a:cs typeface="+mn-cs"/>
            </a:rPr>
            <a:t>また町国保病院への負担金の増もあり</a:t>
          </a:r>
          <a:r>
            <a:rPr kumimoji="1" lang="ja-JP" altLang="ja-JP" sz="1100">
              <a:solidFill>
                <a:schemeClr val="dk1"/>
              </a:solidFill>
              <a:effectLst/>
              <a:latin typeface="+mn-lt"/>
              <a:ea typeface="+mn-ea"/>
              <a:cs typeface="+mn-cs"/>
            </a:rPr>
            <a:t>今後も右肩下がりとなることが予想されている。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年度に続き</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度の実質単年度収支は赤字となっています。これは平成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年度と比較して実質収支は</a:t>
          </a:r>
          <a:r>
            <a:rPr kumimoji="1" lang="ja-JP" altLang="en-US" sz="1100">
              <a:solidFill>
                <a:schemeClr val="dk1"/>
              </a:solidFill>
              <a:effectLst/>
              <a:latin typeface="+mn-lt"/>
              <a:ea typeface="+mn-ea"/>
              <a:cs typeface="+mn-cs"/>
            </a:rPr>
            <a:t>同水準</a:t>
          </a:r>
          <a:r>
            <a:rPr kumimoji="1" lang="ja-JP" altLang="ja-JP" sz="1100">
              <a:solidFill>
                <a:schemeClr val="dk1"/>
              </a:solidFill>
              <a:effectLst/>
              <a:latin typeface="+mn-lt"/>
              <a:ea typeface="+mn-ea"/>
              <a:cs typeface="+mn-cs"/>
            </a:rPr>
            <a:t>となったものの、基金取り崩し額が積戻し額を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上回っていることによるものである。</a:t>
          </a:r>
          <a:endParaRPr lang="ja-JP" altLang="ja-JP" sz="1400">
            <a:effectLst/>
          </a:endParaRPr>
        </a:p>
        <a:p>
          <a:pPr>
            <a:lnSpc>
              <a:spcPts val="1200"/>
            </a:lnSpc>
          </a:pPr>
          <a:r>
            <a:rPr kumimoji="1" lang="ja-JP" altLang="ja-JP" sz="1100">
              <a:solidFill>
                <a:schemeClr val="dk1"/>
              </a:solidFill>
              <a:effectLst/>
              <a:latin typeface="+mn-lt"/>
              <a:ea typeface="+mn-ea"/>
              <a:cs typeface="+mn-cs"/>
            </a:rPr>
            <a:t>　今後は長期的な視点のもと、将来的に基金に依存しない財政基盤の確立を目指して行財政改革の推進に努める。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９年度まではすべての会計の実質収支額及び資金不足・余剰額は黒字となっていたが平成３０年度のおいて国民健康保険病院事業会計では９２，１６９千円の資金不足が生じ、標準財政規模比で△２．３４％の赤字となった</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入院・外来収益の確保と全般にわたる歳出の抑制</a:t>
          </a:r>
          <a:r>
            <a:rPr kumimoji="1" lang="ja-JP" altLang="en-US" sz="1100">
              <a:solidFill>
                <a:schemeClr val="dk1"/>
              </a:solidFill>
              <a:effectLst/>
              <a:latin typeface="+mn-lt"/>
              <a:ea typeface="+mn-ea"/>
              <a:cs typeface="+mn-cs"/>
            </a:rPr>
            <a:t>、一般会計による負担金の増により１．３５％の黒字となった。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度における標準財政規模に占める割合では、水道事業会計の占める割合が大きく、次いで一般会計、</a:t>
          </a:r>
          <a:r>
            <a:rPr kumimoji="1" lang="ja-JP" altLang="en-US" sz="1100">
              <a:solidFill>
                <a:schemeClr val="dk1"/>
              </a:solidFill>
              <a:effectLst/>
              <a:latin typeface="+mn-lt"/>
              <a:ea typeface="+mn-ea"/>
              <a:cs typeface="+mn-cs"/>
            </a:rPr>
            <a:t>国民健康保険病院事業会計、</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介護保険事業特別会計、の順となっている。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今後も各会計において経常経費の縮減に努め、経営の健全化を図っていく。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462_&#26412;&#21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20.100000000000001</v>
          </cell>
          <cell r="CF51">
            <v>25</v>
          </cell>
          <cell r="CN51">
            <v>30.1</v>
          </cell>
        </row>
        <row r="53">
          <cell r="BX53">
            <v>55.1</v>
          </cell>
          <cell r="CF53">
            <v>55.8</v>
          </cell>
          <cell r="CN53">
            <v>57.8</v>
          </cell>
        </row>
        <row r="55">
          <cell r="AN55" t="str">
            <v>類似団体内平均値</v>
          </cell>
          <cell r="BX55">
            <v>0</v>
          </cell>
          <cell r="CF55">
            <v>0</v>
          </cell>
          <cell r="CN55">
            <v>0</v>
          </cell>
        </row>
        <row r="57">
          <cell r="BX57">
            <v>56.3</v>
          </cell>
          <cell r="CF57">
            <v>58.3</v>
          </cell>
          <cell r="CN57">
            <v>60.2</v>
          </cell>
        </row>
        <row r="72">
          <cell r="BP72" t="str">
            <v>H27</v>
          </cell>
          <cell r="BX72" t="str">
            <v>H28</v>
          </cell>
          <cell r="CF72" t="str">
            <v>H29</v>
          </cell>
          <cell r="CN72" t="str">
            <v>H30</v>
          </cell>
          <cell r="CV72" t="str">
            <v>R01</v>
          </cell>
        </row>
        <row r="73">
          <cell r="AN73" t="str">
            <v>当該団体値</v>
          </cell>
          <cell r="BP73">
            <v>20.6</v>
          </cell>
          <cell r="BX73">
            <v>20.100000000000001</v>
          </cell>
          <cell r="CF73">
            <v>25</v>
          </cell>
          <cell r="CN73">
            <v>30.1</v>
          </cell>
          <cell r="CV73">
            <v>41.9</v>
          </cell>
        </row>
        <row r="75">
          <cell r="BP75">
            <v>9.5</v>
          </cell>
          <cell r="BX75">
            <v>8.6999999999999993</v>
          </cell>
          <cell r="CF75">
            <v>8.6999999999999993</v>
          </cell>
          <cell r="CN75">
            <v>9.4</v>
          </cell>
          <cell r="CV75">
            <v>10.3</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7495486</v>
      </c>
      <c r="BO4" s="393"/>
      <c r="BP4" s="393"/>
      <c r="BQ4" s="393"/>
      <c r="BR4" s="393"/>
      <c r="BS4" s="393"/>
      <c r="BT4" s="393"/>
      <c r="BU4" s="394"/>
      <c r="BV4" s="392">
        <v>6986650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3.3</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7365800</v>
      </c>
      <c r="BO5" s="430"/>
      <c r="BP5" s="430"/>
      <c r="BQ5" s="430"/>
      <c r="BR5" s="430"/>
      <c r="BS5" s="430"/>
      <c r="BT5" s="430"/>
      <c r="BU5" s="431"/>
      <c r="BV5" s="429">
        <v>6845892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90.5</v>
      </c>
      <c r="CU5" s="427"/>
      <c r="CV5" s="427"/>
      <c r="CW5" s="427"/>
      <c r="CX5" s="427"/>
      <c r="CY5" s="427"/>
      <c r="CZ5" s="427"/>
      <c r="DA5" s="428"/>
      <c r="DB5" s="426">
        <v>86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129686</v>
      </c>
      <c r="BO6" s="430"/>
      <c r="BP6" s="430"/>
      <c r="BQ6" s="430"/>
      <c r="BR6" s="430"/>
      <c r="BS6" s="430"/>
      <c r="BT6" s="430"/>
      <c r="BU6" s="431"/>
      <c r="BV6" s="429">
        <v>140758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93.4</v>
      </c>
      <c r="CU6" s="467"/>
      <c r="CV6" s="467"/>
      <c r="CW6" s="467"/>
      <c r="CX6" s="467"/>
      <c r="CY6" s="467"/>
      <c r="CZ6" s="467"/>
      <c r="DA6" s="468"/>
      <c r="DB6" s="466">
        <v>89.7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375</v>
      </c>
      <c r="BO7" s="430"/>
      <c r="BP7" s="430"/>
      <c r="BQ7" s="430"/>
      <c r="BR7" s="430"/>
      <c r="BS7" s="430"/>
      <c r="BT7" s="430"/>
      <c r="BU7" s="431"/>
      <c r="BV7" s="429">
        <v>860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3953396</v>
      </c>
      <c r="CU7" s="430"/>
      <c r="CV7" s="430"/>
      <c r="CW7" s="430"/>
      <c r="CX7" s="430"/>
      <c r="CY7" s="430"/>
      <c r="CZ7" s="430"/>
      <c r="DA7" s="431"/>
      <c r="DB7" s="429">
        <v>3934650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129311</v>
      </c>
      <c r="BO8" s="430"/>
      <c r="BP8" s="430"/>
      <c r="BQ8" s="430"/>
      <c r="BR8" s="430"/>
      <c r="BS8" s="430"/>
      <c r="BT8" s="430"/>
      <c r="BU8" s="431"/>
      <c r="BV8" s="429">
        <v>139898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0.28000000000000003</v>
      </c>
      <c r="CU8" s="470"/>
      <c r="CV8" s="470"/>
      <c r="CW8" s="470"/>
      <c r="CX8" s="470"/>
      <c r="CY8" s="470"/>
      <c r="CZ8" s="470"/>
      <c r="DA8" s="471"/>
      <c r="DB8" s="469">
        <v>0.27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7358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-10587</v>
      </c>
      <c r="BO9" s="430"/>
      <c r="BP9" s="430"/>
      <c r="BQ9" s="430"/>
      <c r="BR9" s="430"/>
      <c r="BS9" s="430"/>
      <c r="BT9" s="430"/>
      <c r="BU9" s="431"/>
      <c r="BV9" s="429">
        <v>30757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11.1</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8275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247691</v>
      </c>
      <c r="BO10" s="430"/>
      <c r="BP10" s="430"/>
      <c r="BQ10" s="430"/>
      <c r="BR10" s="430"/>
      <c r="BS10" s="430"/>
      <c r="BT10" s="430"/>
      <c r="BU10" s="431"/>
      <c r="BV10" s="429">
        <v>149424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6899</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700000</v>
      </c>
      <c r="BO12" s="430"/>
      <c r="BP12" s="430"/>
      <c r="BQ12" s="430"/>
      <c r="BR12" s="430"/>
      <c r="BS12" s="430"/>
      <c r="BT12" s="430"/>
      <c r="BU12" s="431"/>
      <c r="BV12" s="429">
        <v>330000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6851</v>
      </c>
      <c r="S13" s="514"/>
      <c r="T13" s="514"/>
      <c r="U13" s="514"/>
      <c r="V13" s="515"/>
      <c r="W13" s="445" t="s">
        <v>140</v>
      </c>
      <c r="X13" s="446"/>
      <c r="Y13" s="446"/>
      <c r="Z13" s="446"/>
      <c r="AA13" s="446"/>
      <c r="AB13" s="436"/>
      <c r="AC13" s="480">
        <v>1015</v>
      </c>
      <c r="AD13" s="481"/>
      <c r="AE13" s="481"/>
      <c r="AF13" s="481"/>
      <c r="AG13" s="523"/>
      <c r="AH13" s="480">
        <v>1043</v>
      </c>
      <c r="AI13" s="481"/>
      <c r="AJ13" s="481"/>
      <c r="AK13" s="481"/>
      <c r="AL13" s="482"/>
      <c r="AM13" s="458" t="s">
        <v>141</v>
      </c>
      <c r="AN13" s="459"/>
      <c r="AO13" s="459"/>
      <c r="AP13" s="459"/>
      <c r="AQ13" s="459"/>
      <c r="AR13" s="459"/>
      <c r="AS13" s="459"/>
      <c r="AT13" s="460"/>
      <c r="AU13" s="461" t="s">
        <v>125</v>
      </c>
      <c r="AV13" s="462"/>
      <c r="AW13" s="462"/>
      <c r="AX13" s="462"/>
      <c r="AY13" s="463" t="s">
        <v>142</v>
      </c>
      <c r="AZ13" s="464"/>
      <c r="BA13" s="464"/>
      <c r="BB13" s="464"/>
      <c r="BC13" s="464"/>
      <c r="BD13" s="464"/>
      <c r="BE13" s="464"/>
      <c r="BF13" s="464"/>
      <c r="BG13" s="464"/>
      <c r="BH13" s="464"/>
      <c r="BI13" s="464"/>
      <c r="BJ13" s="464"/>
      <c r="BK13" s="464"/>
      <c r="BL13" s="464"/>
      <c r="BM13" s="465"/>
      <c r="BN13" s="429">
        <v>-462896</v>
      </c>
      <c r="BO13" s="430"/>
      <c r="BP13" s="430"/>
      <c r="BQ13" s="430"/>
      <c r="BR13" s="430"/>
      <c r="BS13" s="430"/>
      <c r="BT13" s="430"/>
      <c r="BU13" s="431"/>
      <c r="BV13" s="429">
        <v>-149819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10.3</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7087</v>
      </c>
      <c r="S14" s="514"/>
      <c r="T14" s="514"/>
      <c r="U14" s="514"/>
      <c r="V14" s="515"/>
      <c r="W14" s="419"/>
      <c r="X14" s="420"/>
      <c r="Y14" s="420"/>
      <c r="Z14" s="420"/>
      <c r="AA14" s="420"/>
      <c r="AB14" s="409"/>
      <c r="AC14" s="516">
        <v>26.9</v>
      </c>
      <c r="AD14" s="517"/>
      <c r="AE14" s="517"/>
      <c r="AF14" s="517"/>
      <c r="AG14" s="518"/>
      <c r="AH14" s="516">
        <v>25.8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41.9</v>
      </c>
      <c r="CU14" s="528"/>
      <c r="CV14" s="528"/>
      <c r="CW14" s="528"/>
      <c r="CX14" s="528"/>
      <c r="CY14" s="528"/>
      <c r="CZ14" s="528"/>
      <c r="DA14" s="529"/>
      <c r="DB14" s="527">
        <v>30.1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7052</v>
      </c>
      <c r="S15" s="514"/>
      <c r="T15" s="514"/>
      <c r="U15" s="514"/>
      <c r="V15" s="515"/>
      <c r="W15" s="445" t="s">
        <v>147</v>
      </c>
      <c r="X15" s="446"/>
      <c r="Y15" s="446"/>
      <c r="Z15" s="446"/>
      <c r="AA15" s="446"/>
      <c r="AB15" s="436"/>
      <c r="AC15" s="480">
        <v>673</v>
      </c>
      <c r="AD15" s="481"/>
      <c r="AE15" s="481"/>
      <c r="AF15" s="481"/>
      <c r="AG15" s="523"/>
      <c r="AH15" s="480">
        <v>783</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1008669</v>
      </c>
      <c r="BO15" s="393"/>
      <c r="BP15" s="393"/>
      <c r="BQ15" s="393"/>
      <c r="BR15" s="393"/>
      <c r="BS15" s="393"/>
      <c r="BT15" s="393"/>
      <c r="BU15" s="394"/>
      <c r="BV15" s="392">
        <v>986687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17.899999999999999</v>
      </c>
      <c r="AD16" s="517"/>
      <c r="AE16" s="517"/>
      <c r="AF16" s="517"/>
      <c r="AG16" s="518"/>
      <c r="AH16" s="516">
        <v>19.399999999999999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3562035</v>
      </c>
      <c r="BO16" s="430"/>
      <c r="BP16" s="430"/>
      <c r="BQ16" s="430"/>
      <c r="BR16" s="430"/>
      <c r="BS16" s="430"/>
      <c r="BT16" s="430"/>
      <c r="BU16" s="431"/>
      <c r="BV16" s="429">
        <v>3529409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2082</v>
      </c>
      <c r="AD17" s="481"/>
      <c r="AE17" s="481"/>
      <c r="AF17" s="481"/>
      <c r="AG17" s="523"/>
      <c r="AH17" s="480">
        <v>2215</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1267255</v>
      </c>
      <c r="BO17" s="430"/>
      <c r="BP17" s="430"/>
      <c r="BQ17" s="430"/>
      <c r="BR17" s="430"/>
      <c r="BS17" s="430"/>
      <c r="BT17" s="430"/>
      <c r="BU17" s="431"/>
      <c r="BV17" s="429">
        <v>1228171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391.91</v>
      </c>
      <c r="M18" s="545"/>
      <c r="N18" s="545"/>
      <c r="O18" s="545"/>
      <c r="P18" s="545"/>
      <c r="Q18" s="545"/>
      <c r="R18" s="546"/>
      <c r="S18" s="546"/>
      <c r="T18" s="546"/>
      <c r="U18" s="546"/>
      <c r="V18" s="547"/>
      <c r="W18" s="447"/>
      <c r="X18" s="448"/>
      <c r="Y18" s="448"/>
      <c r="Z18" s="448"/>
      <c r="AA18" s="448"/>
      <c r="AB18" s="439"/>
      <c r="AC18" s="548">
        <v>55.2</v>
      </c>
      <c r="AD18" s="549"/>
      <c r="AE18" s="549"/>
      <c r="AF18" s="549"/>
      <c r="AG18" s="550"/>
      <c r="AH18" s="548">
        <v>54.8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3608665</v>
      </c>
      <c r="BO18" s="430"/>
      <c r="BP18" s="430"/>
      <c r="BQ18" s="430"/>
      <c r="BR18" s="430"/>
      <c r="BS18" s="430"/>
      <c r="BT18" s="430"/>
      <c r="BU18" s="431"/>
      <c r="BV18" s="429">
        <v>3430791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5224437</v>
      </c>
      <c r="BO19" s="430"/>
      <c r="BP19" s="430"/>
      <c r="BQ19" s="430"/>
      <c r="BR19" s="430"/>
      <c r="BS19" s="430"/>
      <c r="BT19" s="430"/>
      <c r="BU19" s="431"/>
      <c r="BV19" s="429">
        <v>4828426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3260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7190249</v>
      </c>
      <c r="BO23" s="430"/>
      <c r="BP23" s="430"/>
      <c r="BQ23" s="430"/>
      <c r="BR23" s="430"/>
      <c r="BS23" s="430"/>
      <c r="BT23" s="430"/>
      <c r="BU23" s="431"/>
      <c r="BV23" s="429">
        <v>7033440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7470</v>
      </c>
      <c r="R24" s="481"/>
      <c r="S24" s="481"/>
      <c r="T24" s="481"/>
      <c r="U24" s="481"/>
      <c r="V24" s="523"/>
      <c r="W24" s="582"/>
      <c r="X24" s="570"/>
      <c r="Y24" s="571"/>
      <c r="Z24" s="479" t="s">
        <v>171</v>
      </c>
      <c r="AA24" s="459"/>
      <c r="AB24" s="459"/>
      <c r="AC24" s="459"/>
      <c r="AD24" s="459"/>
      <c r="AE24" s="459"/>
      <c r="AF24" s="459"/>
      <c r="AG24" s="460"/>
      <c r="AH24" s="480">
        <v>125</v>
      </c>
      <c r="AI24" s="481"/>
      <c r="AJ24" s="481"/>
      <c r="AK24" s="481"/>
      <c r="AL24" s="523"/>
      <c r="AM24" s="480">
        <v>374000</v>
      </c>
      <c r="AN24" s="481"/>
      <c r="AO24" s="481"/>
      <c r="AP24" s="481"/>
      <c r="AQ24" s="481"/>
      <c r="AR24" s="523"/>
      <c r="AS24" s="480">
        <v>2992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6944613</v>
      </c>
      <c r="BO24" s="430"/>
      <c r="BP24" s="430"/>
      <c r="BQ24" s="430"/>
      <c r="BR24" s="430"/>
      <c r="BS24" s="430"/>
      <c r="BT24" s="430"/>
      <c r="BU24" s="431"/>
      <c r="BV24" s="429">
        <v>6963535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6160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129</v>
      </c>
      <c r="AN25" s="481"/>
      <c r="AO25" s="481"/>
      <c r="AP25" s="481"/>
      <c r="AQ25" s="481"/>
      <c r="AR25" s="523"/>
      <c r="AS25" s="480" t="s">
        <v>128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1129183</v>
      </c>
      <c r="BO25" s="393"/>
      <c r="BP25" s="393"/>
      <c r="BQ25" s="393"/>
      <c r="BR25" s="393"/>
      <c r="BS25" s="393"/>
      <c r="BT25" s="393"/>
      <c r="BU25" s="394"/>
      <c r="BV25" s="392">
        <v>1014376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5620</v>
      </c>
      <c r="R26" s="481"/>
      <c r="S26" s="481"/>
      <c r="T26" s="481"/>
      <c r="U26" s="481"/>
      <c r="V26" s="523"/>
      <c r="W26" s="582"/>
      <c r="X26" s="570"/>
      <c r="Y26" s="571"/>
      <c r="Z26" s="479" t="s">
        <v>178</v>
      </c>
      <c r="AA26" s="592"/>
      <c r="AB26" s="592"/>
      <c r="AC26" s="592"/>
      <c r="AD26" s="592"/>
      <c r="AE26" s="592"/>
      <c r="AF26" s="592"/>
      <c r="AG26" s="593"/>
      <c r="AH26" s="480">
        <v>15</v>
      </c>
      <c r="AI26" s="481"/>
      <c r="AJ26" s="481"/>
      <c r="AK26" s="481"/>
      <c r="AL26" s="523"/>
      <c r="AM26" s="480">
        <v>47370</v>
      </c>
      <c r="AN26" s="481"/>
      <c r="AO26" s="481"/>
      <c r="AP26" s="481"/>
      <c r="AQ26" s="481"/>
      <c r="AR26" s="523"/>
      <c r="AS26" s="480">
        <v>3158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2920</v>
      </c>
      <c r="R27" s="481"/>
      <c r="S27" s="481"/>
      <c r="T27" s="481"/>
      <c r="U27" s="481"/>
      <c r="V27" s="523"/>
      <c r="W27" s="582"/>
      <c r="X27" s="570"/>
      <c r="Y27" s="571"/>
      <c r="Z27" s="479" t="s">
        <v>181</v>
      </c>
      <c r="AA27" s="459"/>
      <c r="AB27" s="459"/>
      <c r="AC27" s="459"/>
      <c r="AD27" s="459"/>
      <c r="AE27" s="459"/>
      <c r="AF27" s="459"/>
      <c r="AG27" s="460"/>
      <c r="AH27" s="480" t="s">
        <v>128</v>
      </c>
      <c r="AI27" s="481"/>
      <c r="AJ27" s="481"/>
      <c r="AK27" s="481"/>
      <c r="AL27" s="523"/>
      <c r="AM27" s="480" t="s">
        <v>128</v>
      </c>
      <c r="AN27" s="481"/>
      <c r="AO27" s="481"/>
      <c r="AP27" s="481"/>
      <c r="AQ27" s="481"/>
      <c r="AR27" s="523"/>
      <c r="AS27" s="480" t="s">
        <v>175</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210367</v>
      </c>
      <c r="BO27" s="606"/>
      <c r="BP27" s="606"/>
      <c r="BQ27" s="606"/>
      <c r="BR27" s="606"/>
      <c r="BS27" s="606"/>
      <c r="BT27" s="606"/>
      <c r="BU27" s="607"/>
      <c r="BV27" s="605">
        <v>210366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2300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175</v>
      </c>
      <c r="AN28" s="481"/>
      <c r="AO28" s="481"/>
      <c r="AP28" s="481"/>
      <c r="AQ28" s="481"/>
      <c r="AR28" s="523"/>
      <c r="AS28" s="480" t="s">
        <v>175</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802800</v>
      </c>
      <c r="BO28" s="393"/>
      <c r="BP28" s="393"/>
      <c r="BQ28" s="393"/>
      <c r="BR28" s="393"/>
      <c r="BS28" s="393"/>
      <c r="BT28" s="393"/>
      <c r="BU28" s="394"/>
      <c r="BV28" s="392">
        <v>1255109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10</v>
      </c>
      <c r="M29" s="481"/>
      <c r="N29" s="481"/>
      <c r="O29" s="481"/>
      <c r="P29" s="523"/>
      <c r="Q29" s="480">
        <v>1850</v>
      </c>
      <c r="R29" s="481"/>
      <c r="S29" s="481"/>
      <c r="T29" s="481"/>
      <c r="U29" s="481"/>
      <c r="V29" s="523"/>
      <c r="W29" s="583"/>
      <c r="X29" s="584"/>
      <c r="Y29" s="585"/>
      <c r="Z29" s="479" t="s">
        <v>187</v>
      </c>
      <c r="AA29" s="459"/>
      <c r="AB29" s="459"/>
      <c r="AC29" s="459"/>
      <c r="AD29" s="459"/>
      <c r="AE29" s="459"/>
      <c r="AF29" s="459"/>
      <c r="AG29" s="460"/>
      <c r="AH29" s="480">
        <v>125</v>
      </c>
      <c r="AI29" s="481"/>
      <c r="AJ29" s="481"/>
      <c r="AK29" s="481"/>
      <c r="AL29" s="523"/>
      <c r="AM29" s="480">
        <v>374000</v>
      </c>
      <c r="AN29" s="481"/>
      <c r="AO29" s="481"/>
      <c r="AP29" s="481"/>
      <c r="AQ29" s="481"/>
      <c r="AR29" s="523"/>
      <c r="AS29" s="480">
        <v>2992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492216</v>
      </c>
      <c r="BO29" s="430"/>
      <c r="BP29" s="430"/>
      <c r="BQ29" s="430"/>
      <c r="BR29" s="430"/>
      <c r="BS29" s="430"/>
      <c r="BT29" s="430"/>
      <c r="BU29" s="431"/>
      <c r="BV29" s="429">
        <v>538850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1441829</v>
      </c>
      <c r="BO30" s="606"/>
      <c r="BP30" s="606"/>
      <c r="BQ30" s="606"/>
      <c r="BR30" s="606"/>
      <c r="BS30" s="606"/>
      <c r="BT30" s="606"/>
      <c r="BU30" s="607"/>
      <c r="BV30" s="605">
        <v>1425583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196</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とかち広域消防事務組合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本別システム総合研究所</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国民健康保険病院事業会計</v>
      </c>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公共下水道特別会計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十勝圏複合事務組合</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本別町土地開発公社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介護サービス事業特別会計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WCtPD8UIblE/KMp6Ij/nFgS56oLSXSqD5nUl2ZCBim/azP/WUC2hl7LbxZkbldvCWJalFU7F+C9Vyv3VlIsFQ==" saltValue="iUV4KRtjAIs3fDHJjFnH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569</v>
      </c>
      <c r="D34" s="1210"/>
      <c r="E34" s="1211"/>
      <c r="F34" s="32">
        <v>3.5</v>
      </c>
      <c r="G34" s="33">
        <v>3.4</v>
      </c>
      <c r="H34" s="33">
        <v>3.55</v>
      </c>
      <c r="I34" s="33">
        <v>3.93</v>
      </c>
      <c r="J34" s="34">
        <v>4</v>
      </c>
      <c r="K34" s="22"/>
      <c r="L34" s="22"/>
      <c r="M34" s="22"/>
      <c r="N34" s="22"/>
      <c r="O34" s="22"/>
      <c r="P34" s="22"/>
    </row>
    <row r="35" spans="1:16" ht="39" customHeight="1" x14ac:dyDescent="0.15">
      <c r="A35" s="22"/>
      <c r="B35" s="35"/>
      <c r="C35" s="1204" t="s">
        <v>570</v>
      </c>
      <c r="D35" s="1205"/>
      <c r="E35" s="1206"/>
      <c r="F35" s="36">
        <v>2.41</v>
      </c>
      <c r="G35" s="37">
        <v>2.42</v>
      </c>
      <c r="H35" s="37">
        <v>2.69</v>
      </c>
      <c r="I35" s="37">
        <v>3.55</v>
      </c>
      <c r="J35" s="38">
        <v>3.27</v>
      </c>
      <c r="K35" s="22"/>
      <c r="L35" s="22"/>
      <c r="M35" s="22"/>
      <c r="N35" s="22"/>
      <c r="O35" s="22"/>
      <c r="P35" s="22"/>
    </row>
    <row r="36" spans="1:16" ht="39" customHeight="1" x14ac:dyDescent="0.15">
      <c r="A36" s="22"/>
      <c r="B36" s="35"/>
      <c r="C36" s="1204" t="s">
        <v>571</v>
      </c>
      <c r="D36" s="1205"/>
      <c r="E36" s="1206"/>
      <c r="F36" s="36">
        <v>2.78</v>
      </c>
      <c r="G36" s="37">
        <v>2.5</v>
      </c>
      <c r="H36" s="37">
        <v>7.0000000000000007E-2</v>
      </c>
      <c r="I36" s="37" t="s">
        <v>572</v>
      </c>
      <c r="J36" s="38">
        <v>1.35</v>
      </c>
      <c r="K36" s="22"/>
      <c r="L36" s="22"/>
      <c r="M36" s="22"/>
      <c r="N36" s="22"/>
      <c r="O36" s="22"/>
      <c r="P36" s="22"/>
    </row>
    <row r="37" spans="1:16" ht="39" customHeight="1" x14ac:dyDescent="0.15">
      <c r="A37" s="22"/>
      <c r="B37" s="35"/>
      <c r="C37" s="1204" t="s">
        <v>573</v>
      </c>
      <c r="D37" s="1205"/>
      <c r="E37" s="1206"/>
      <c r="F37" s="36">
        <v>1.7</v>
      </c>
      <c r="G37" s="37">
        <v>1.32</v>
      </c>
      <c r="H37" s="37">
        <v>1.46</v>
      </c>
      <c r="I37" s="37">
        <v>0.88</v>
      </c>
      <c r="J37" s="38">
        <v>0.49</v>
      </c>
      <c r="K37" s="22"/>
      <c r="L37" s="22"/>
      <c r="M37" s="22"/>
      <c r="N37" s="22"/>
      <c r="O37" s="22"/>
      <c r="P37" s="22"/>
    </row>
    <row r="38" spans="1:16" ht="39" customHeight="1" x14ac:dyDescent="0.15">
      <c r="A38" s="22"/>
      <c r="B38" s="35"/>
      <c r="C38" s="1204" t="s">
        <v>574</v>
      </c>
      <c r="D38" s="1205"/>
      <c r="E38" s="1206"/>
      <c r="F38" s="36">
        <v>0.51</v>
      </c>
      <c r="G38" s="37">
        <v>0.95</v>
      </c>
      <c r="H38" s="37">
        <v>0.79</v>
      </c>
      <c r="I38" s="37">
        <v>0.97</v>
      </c>
      <c r="J38" s="38">
        <v>0.3</v>
      </c>
      <c r="K38" s="22"/>
      <c r="L38" s="22"/>
      <c r="M38" s="22"/>
      <c r="N38" s="22"/>
      <c r="O38" s="22"/>
      <c r="P38" s="22"/>
    </row>
    <row r="39" spans="1:16" ht="39" customHeight="1" x14ac:dyDescent="0.15">
      <c r="A39" s="22"/>
      <c r="B39" s="35"/>
      <c r="C39" s="1204" t="s">
        <v>575</v>
      </c>
      <c r="D39" s="1205"/>
      <c r="E39" s="1206"/>
      <c r="F39" s="36">
        <v>0.06</v>
      </c>
      <c r="G39" s="37">
        <v>0.06</v>
      </c>
      <c r="H39" s="37">
        <v>0.08</v>
      </c>
      <c r="I39" s="37">
        <v>0.09</v>
      </c>
      <c r="J39" s="38">
        <v>0.1</v>
      </c>
      <c r="K39" s="22"/>
      <c r="L39" s="22"/>
      <c r="M39" s="22"/>
      <c r="N39" s="22"/>
      <c r="O39" s="22"/>
      <c r="P39" s="22"/>
    </row>
    <row r="40" spans="1:16" ht="39" customHeight="1" x14ac:dyDescent="0.15">
      <c r="A40" s="22"/>
      <c r="B40" s="35"/>
      <c r="C40" s="1204" t="s">
        <v>576</v>
      </c>
      <c r="D40" s="1205"/>
      <c r="E40" s="1206"/>
      <c r="F40" s="36">
        <v>0.04</v>
      </c>
      <c r="G40" s="37">
        <v>0.05</v>
      </c>
      <c r="H40" s="37">
        <v>0.05</v>
      </c>
      <c r="I40" s="37">
        <v>0.05</v>
      </c>
      <c r="J40" s="38">
        <v>0.06</v>
      </c>
      <c r="K40" s="22"/>
      <c r="L40" s="22"/>
      <c r="M40" s="22"/>
      <c r="N40" s="22"/>
      <c r="O40" s="22"/>
      <c r="P40" s="22"/>
    </row>
    <row r="41" spans="1:16" ht="39" customHeight="1" x14ac:dyDescent="0.15">
      <c r="A41" s="22"/>
      <c r="B41" s="35"/>
      <c r="C41" s="1204" t="s">
        <v>577</v>
      </c>
      <c r="D41" s="1205"/>
      <c r="E41" s="1206"/>
      <c r="F41" s="36">
        <v>0.13</v>
      </c>
      <c r="G41" s="37">
        <v>0.11</v>
      </c>
      <c r="H41" s="37">
        <v>0.09</v>
      </c>
      <c r="I41" s="37">
        <v>0.06</v>
      </c>
      <c r="J41" s="38">
        <v>0.02</v>
      </c>
      <c r="K41" s="22"/>
      <c r="L41" s="22"/>
      <c r="M41" s="22"/>
      <c r="N41" s="22"/>
      <c r="O41" s="22"/>
      <c r="P41" s="22"/>
    </row>
    <row r="42" spans="1:16" ht="39" customHeight="1" x14ac:dyDescent="0.15">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579</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Dpqa30Wvf8iwYa8isBpO/6fpI5KfI+lHDK//0hrri4v3rmTaqdLyZ8/BkutICVv7/l+PDPPuBe2IUN5FIjlw==" saltValue="q8DHSJwf/xJhmzp5fnO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688</v>
      </c>
      <c r="L45" s="60">
        <v>607</v>
      </c>
      <c r="M45" s="60">
        <v>665</v>
      </c>
      <c r="N45" s="60">
        <v>654</v>
      </c>
      <c r="O45" s="61">
        <v>645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320</v>
      </c>
      <c r="L48" s="64">
        <v>326</v>
      </c>
      <c r="M48" s="64">
        <v>328</v>
      </c>
      <c r="N48" s="64">
        <v>311</v>
      </c>
      <c r="O48" s="65">
        <v>317</v>
      </c>
      <c r="P48" s="48"/>
      <c r="Q48" s="48"/>
      <c r="R48" s="48"/>
      <c r="S48" s="48"/>
      <c r="T48" s="48"/>
      <c r="U48" s="48"/>
    </row>
    <row r="49" spans="1:21" ht="30.75" customHeight="1" x14ac:dyDescent="0.15">
      <c r="A49" s="48"/>
      <c r="B49" s="1214"/>
      <c r="C49" s="1215"/>
      <c r="D49" s="62"/>
      <c r="E49" s="1220" t="s">
        <v>16</v>
      </c>
      <c r="F49" s="1220"/>
      <c r="G49" s="1220"/>
      <c r="H49" s="1220"/>
      <c r="I49" s="1220"/>
      <c r="J49" s="1221"/>
      <c r="K49" s="63">
        <v>65</v>
      </c>
      <c r="L49" s="64">
        <v>64</v>
      </c>
      <c r="M49" s="64">
        <v>23</v>
      </c>
      <c r="N49" s="64" t="s">
        <v>519</v>
      </c>
      <c r="O49" s="65">
        <v>2</v>
      </c>
      <c r="P49" s="48"/>
      <c r="Q49" s="48"/>
      <c r="R49" s="48"/>
      <c r="S49" s="48"/>
      <c r="T49" s="48"/>
      <c r="U49" s="48"/>
    </row>
    <row r="50" spans="1:21" ht="30.75" customHeight="1" x14ac:dyDescent="0.15">
      <c r="A50" s="48"/>
      <c r="B50" s="1214"/>
      <c r="C50" s="1215"/>
      <c r="D50" s="62"/>
      <c r="E50" s="1220" t="s">
        <v>17</v>
      </c>
      <c r="F50" s="1220"/>
      <c r="G50" s="1220"/>
      <c r="H50" s="1220"/>
      <c r="I50" s="1220"/>
      <c r="J50" s="1221"/>
      <c r="K50" s="63">
        <v>24</v>
      </c>
      <c r="L50" s="64">
        <v>23</v>
      </c>
      <c r="M50" s="64">
        <v>54</v>
      </c>
      <c r="N50" s="64">
        <v>59</v>
      </c>
      <c r="O50" s="65">
        <v>58</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798</v>
      </c>
      <c r="L52" s="64">
        <v>748</v>
      </c>
      <c r="M52" s="64">
        <v>731</v>
      </c>
      <c r="N52" s="64">
        <v>677</v>
      </c>
      <c r="O52" s="65">
        <v>671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299</v>
      </c>
      <c r="L53" s="69">
        <v>272</v>
      </c>
      <c r="M53" s="69">
        <v>339</v>
      </c>
      <c r="N53" s="69">
        <v>347</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vjFGkkGXCCiGCEec4S7Hemv3yGOlGapOWTfJKVkhY1zkGZgwzsR088kY+FsP7zQxWVEigHmxxsqmz7zzVahUw==" saltValue="jAdHmc4Pz1YFK6hNNHtZ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6421</v>
      </c>
      <c r="J41" s="104">
        <v>6621</v>
      </c>
      <c r="K41" s="104">
        <v>6945</v>
      </c>
      <c r="L41" s="104">
        <v>7033</v>
      </c>
      <c r="M41" s="105">
        <v>7190</v>
      </c>
    </row>
    <row r="42" spans="2:13" ht="27.75" customHeight="1" x14ac:dyDescent="0.15">
      <c r="B42" s="1240"/>
      <c r="C42" s="1241"/>
      <c r="D42" s="106"/>
      <c r="E42" s="1246" t="s">
        <v>32</v>
      </c>
      <c r="F42" s="1246"/>
      <c r="G42" s="1246"/>
      <c r="H42" s="1247"/>
      <c r="I42" s="107">
        <v>639</v>
      </c>
      <c r="J42" s="108">
        <v>621</v>
      </c>
      <c r="K42" s="108">
        <v>617</v>
      </c>
      <c r="L42" s="108">
        <v>557</v>
      </c>
      <c r="M42" s="109">
        <v>565</v>
      </c>
    </row>
    <row r="43" spans="2:13" ht="27.75" customHeight="1" x14ac:dyDescent="0.15">
      <c r="B43" s="1240"/>
      <c r="C43" s="1241"/>
      <c r="D43" s="106"/>
      <c r="E43" s="1246" t="s">
        <v>33</v>
      </c>
      <c r="F43" s="1246"/>
      <c r="G43" s="1246"/>
      <c r="H43" s="1247"/>
      <c r="I43" s="107">
        <v>3881</v>
      </c>
      <c r="J43" s="108">
        <v>3755</v>
      </c>
      <c r="K43" s="108">
        <v>3598</v>
      </c>
      <c r="L43" s="108">
        <v>3393</v>
      </c>
      <c r="M43" s="109">
        <v>3194</v>
      </c>
    </row>
    <row r="44" spans="2:13" ht="27.75" customHeight="1" x14ac:dyDescent="0.15">
      <c r="B44" s="1240"/>
      <c r="C44" s="1241"/>
      <c r="D44" s="106"/>
      <c r="E44" s="1246" t="s">
        <v>34</v>
      </c>
      <c r="F44" s="1246"/>
      <c r="G44" s="1246"/>
      <c r="H44" s="1247"/>
      <c r="I44" s="107">
        <v>86</v>
      </c>
      <c r="J44" s="108">
        <v>23</v>
      </c>
      <c r="K44" s="108" t="s">
        <v>519</v>
      </c>
      <c r="L44" s="108">
        <v>39</v>
      </c>
      <c r="M44" s="109">
        <v>57</v>
      </c>
    </row>
    <row r="45" spans="2:13" ht="27.75" customHeight="1" x14ac:dyDescent="0.15">
      <c r="B45" s="1240"/>
      <c r="C45" s="1241"/>
      <c r="D45" s="106"/>
      <c r="E45" s="1246" t="s">
        <v>35</v>
      </c>
      <c r="F45" s="1246"/>
      <c r="G45" s="1246"/>
      <c r="H45" s="1247"/>
      <c r="I45" s="107">
        <v>805</v>
      </c>
      <c r="J45" s="108">
        <v>741</v>
      </c>
      <c r="K45" s="108">
        <v>696</v>
      </c>
      <c r="L45" s="108">
        <v>666</v>
      </c>
      <c r="M45" s="109">
        <v>596</v>
      </c>
    </row>
    <row r="46" spans="2:13" ht="27.75" customHeight="1" x14ac:dyDescent="0.15">
      <c r="B46" s="1240"/>
      <c r="C46" s="1241"/>
      <c r="D46" s="110"/>
      <c r="E46" s="1246" t="s">
        <v>36</v>
      </c>
      <c r="F46" s="1246"/>
      <c r="G46" s="1246"/>
      <c r="H46" s="1247"/>
      <c r="I46" s="107" t="s">
        <v>519</v>
      </c>
      <c r="J46" s="108" t="s">
        <v>519</v>
      </c>
      <c r="K46" s="108" t="s">
        <v>519</v>
      </c>
      <c r="L46" s="108" t="s">
        <v>519</v>
      </c>
      <c r="M46" s="109" t="s">
        <v>519</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3667</v>
      </c>
      <c r="J50" s="108">
        <v>3672</v>
      </c>
      <c r="K50" s="108">
        <v>3581</v>
      </c>
      <c r="L50" s="108">
        <v>3429</v>
      </c>
      <c r="M50" s="109">
        <v>2993</v>
      </c>
    </row>
    <row r="51" spans="2:13" ht="27.75" customHeight="1" x14ac:dyDescent="0.15">
      <c r="B51" s="1240"/>
      <c r="C51" s="1241"/>
      <c r="D51" s="106"/>
      <c r="E51" s="1246" t="s">
        <v>42</v>
      </c>
      <c r="F51" s="1246"/>
      <c r="G51" s="1246"/>
      <c r="H51" s="1247"/>
      <c r="I51" s="107">
        <v>697</v>
      </c>
      <c r="J51" s="108">
        <v>723</v>
      </c>
      <c r="K51" s="108">
        <v>670</v>
      </c>
      <c r="L51" s="108">
        <v>642</v>
      </c>
      <c r="M51" s="109">
        <v>588</v>
      </c>
    </row>
    <row r="52" spans="2:13" ht="27.75" customHeight="1" x14ac:dyDescent="0.15">
      <c r="B52" s="1242"/>
      <c r="C52" s="1243"/>
      <c r="D52" s="106"/>
      <c r="E52" s="1246" t="s">
        <v>43</v>
      </c>
      <c r="F52" s="1246"/>
      <c r="G52" s="1246"/>
      <c r="H52" s="1247"/>
      <c r="I52" s="107">
        <v>6726</v>
      </c>
      <c r="J52" s="108">
        <v>6662</v>
      </c>
      <c r="K52" s="108">
        <v>6758</v>
      </c>
      <c r="L52" s="108">
        <v>6616</v>
      </c>
      <c r="M52" s="109">
        <v>6615</v>
      </c>
    </row>
    <row r="53" spans="2:13" ht="27.75" customHeight="1" thickBot="1" x14ac:dyDescent="0.2">
      <c r="B53" s="1253" t="s">
        <v>44</v>
      </c>
      <c r="C53" s="1254"/>
      <c r="D53" s="113"/>
      <c r="E53" s="1255" t="s">
        <v>45</v>
      </c>
      <c r="F53" s="1255"/>
      <c r="G53" s="1255"/>
      <c r="H53" s="1256"/>
      <c r="I53" s="114">
        <v>743</v>
      </c>
      <c r="J53" s="115">
        <v>702</v>
      </c>
      <c r="K53" s="115">
        <v>848</v>
      </c>
      <c r="L53" s="115">
        <v>1001</v>
      </c>
      <c r="M53" s="116">
        <v>1405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ixsiB7JK5X+XBDpp2vNoabu/6I07krFn8iNXgHCAE+VeWqN6zwfW0pk1XTyvn8exfd76C4fGcn55nvy15W9g==" saltValue="LLR9fIOyoFhFkdGqtER6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1436</v>
      </c>
      <c r="G55" s="128">
        <v>1255</v>
      </c>
      <c r="H55" s="129">
        <v>803</v>
      </c>
    </row>
    <row r="56" spans="2:8" ht="52.5" customHeight="1" x14ac:dyDescent="0.15">
      <c r="B56" s="130"/>
      <c r="C56" s="1267" t="s">
        <v>49</v>
      </c>
      <c r="D56" s="1267"/>
      <c r="E56" s="1268"/>
      <c r="F56" s="131">
        <v>585</v>
      </c>
      <c r="G56" s="131">
        <v>539</v>
      </c>
      <c r="H56" s="132">
        <v>492</v>
      </c>
    </row>
    <row r="57" spans="2:8" ht="53.25" customHeight="1" x14ac:dyDescent="0.15">
      <c r="B57" s="130"/>
      <c r="C57" s="1269" t="s">
        <v>50</v>
      </c>
      <c r="D57" s="1269"/>
      <c r="E57" s="1270"/>
      <c r="F57" s="133">
        <v>1424</v>
      </c>
      <c r="G57" s="133">
        <v>1426</v>
      </c>
      <c r="H57" s="134">
        <v>1442</v>
      </c>
    </row>
    <row r="58" spans="2:8" ht="45.75" customHeight="1" x14ac:dyDescent="0.15">
      <c r="B58" s="135"/>
      <c r="C58" s="1257" t="s">
        <v>599</v>
      </c>
      <c r="D58" s="1258"/>
      <c r="E58" s="1259"/>
      <c r="F58" s="136">
        <v>343</v>
      </c>
      <c r="G58" s="136">
        <v>343</v>
      </c>
      <c r="H58" s="137">
        <v>343</v>
      </c>
    </row>
    <row r="59" spans="2:8" ht="45.75" customHeight="1" x14ac:dyDescent="0.15">
      <c r="B59" s="135"/>
      <c r="C59" s="1257" t="s">
        <v>600</v>
      </c>
      <c r="D59" s="1258"/>
      <c r="E59" s="1259"/>
      <c r="F59" s="136">
        <v>119</v>
      </c>
      <c r="G59" s="136">
        <v>144</v>
      </c>
      <c r="H59" s="137">
        <v>223</v>
      </c>
    </row>
    <row r="60" spans="2:8" ht="45.75" customHeight="1" x14ac:dyDescent="0.15">
      <c r="B60" s="135"/>
      <c r="C60" s="1257" t="s">
        <v>601</v>
      </c>
      <c r="D60" s="1258"/>
      <c r="E60" s="1259"/>
      <c r="F60" s="136">
        <v>182</v>
      </c>
      <c r="G60" s="136">
        <v>182</v>
      </c>
      <c r="H60" s="137">
        <v>182</v>
      </c>
    </row>
    <row r="61" spans="2:8" ht="45.75" customHeight="1" x14ac:dyDescent="0.15">
      <c r="B61" s="135"/>
      <c r="C61" s="1257" t="s">
        <v>602</v>
      </c>
      <c r="D61" s="1258"/>
      <c r="E61" s="1259"/>
      <c r="F61" s="136">
        <v>142</v>
      </c>
      <c r="G61" s="136">
        <v>131</v>
      </c>
      <c r="H61" s="137">
        <v>131</v>
      </c>
    </row>
    <row r="62" spans="2:8" ht="45.75" customHeight="1" thickBot="1" x14ac:dyDescent="0.2">
      <c r="B62" s="138"/>
      <c r="C62" s="1260" t="s">
        <v>603</v>
      </c>
      <c r="D62" s="1261"/>
      <c r="E62" s="1262"/>
      <c r="F62" s="139">
        <v>170</v>
      </c>
      <c r="G62" s="139">
        <v>170</v>
      </c>
      <c r="H62" s="140">
        <v>120</v>
      </c>
    </row>
    <row r="63" spans="2:8" ht="52.5" customHeight="1" thickBot="1" x14ac:dyDescent="0.2">
      <c r="B63" s="141"/>
      <c r="C63" s="1263" t="s">
        <v>51</v>
      </c>
      <c r="D63" s="1263"/>
      <c r="E63" s="1264"/>
      <c r="F63" s="142">
        <v>3444</v>
      </c>
      <c r="G63" s="142">
        <v>3220</v>
      </c>
      <c r="H63" s="143">
        <v>2737</v>
      </c>
    </row>
    <row r="64" spans="2:8" ht="15" customHeight="1" x14ac:dyDescent="0.15"/>
  </sheetData>
  <sheetProtection algorithmName="SHA-512" hashValue="bRcyu2RiEoNJDIp5Nu/wjijfZP+5s34/Y0XWWcp+1YJm54yiDurAvGVSYKrgwiXYUnWRadCmCunCVQL60hyzSA==" saltValue="oNfzrC+o4UO/QSfsV5so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20.100000000000001</v>
      </c>
      <c r="BY51" s="1311"/>
      <c r="BZ51" s="1311"/>
      <c r="CA51" s="1311"/>
      <c r="CB51" s="1311"/>
      <c r="CC51" s="1311"/>
      <c r="CD51" s="1311"/>
      <c r="CE51" s="1311"/>
      <c r="CF51" s="1311">
        <v>25</v>
      </c>
      <c r="CG51" s="1311"/>
      <c r="CH51" s="1311"/>
      <c r="CI51" s="1311"/>
      <c r="CJ51" s="1311"/>
      <c r="CK51" s="1311"/>
      <c r="CL51" s="1311"/>
      <c r="CM51" s="1311"/>
      <c r="CN51" s="1311">
        <v>30.1</v>
      </c>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55.1</v>
      </c>
      <c r="BY53" s="1311"/>
      <c r="BZ53" s="1311"/>
      <c r="CA53" s="1311"/>
      <c r="CB53" s="1311"/>
      <c r="CC53" s="1311"/>
      <c r="CD53" s="1311"/>
      <c r="CE53" s="1311"/>
      <c r="CF53" s="1311">
        <v>55.8</v>
      </c>
      <c r="CG53" s="1311"/>
      <c r="CH53" s="1311"/>
      <c r="CI53" s="1311"/>
      <c r="CJ53" s="1311"/>
      <c r="CK53" s="1311"/>
      <c r="CL53" s="1311"/>
      <c r="CM53" s="1311"/>
      <c r="CN53" s="1311">
        <v>57.8</v>
      </c>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613</v>
      </c>
    </row>
    <row r="64" spans="1:109" x14ac:dyDescent="0.15">
      <c r="B64" s="1280"/>
      <c r="G64" s="1287"/>
      <c r="I64" s="1321"/>
      <c r="J64" s="1321"/>
      <c r="K64" s="1321"/>
      <c r="L64" s="1321"/>
      <c r="M64" s="1321"/>
      <c r="N64" s="1322"/>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1">
        <v>20.6</v>
      </c>
      <c r="BQ73" s="1311"/>
      <c r="BR73" s="1311"/>
      <c r="BS73" s="1311"/>
      <c r="BT73" s="1311"/>
      <c r="BU73" s="1311"/>
      <c r="BV73" s="1311"/>
      <c r="BW73" s="1311"/>
      <c r="BX73" s="1311">
        <v>20.100000000000001</v>
      </c>
      <c r="BY73" s="1311"/>
      <c r="BZ73" s="1311"/>
      <c r="CA73" s="1311"/>
      <c r="CB73" s="1311"/>
      <c r="CC73" s="1311"/>
      <c r="CD73" s="1311"/>
      <c r="CE73" s="1311"/>
      <c r="CF73" s="1311">
        <v>25</v>
      </c>
      <c r="CG73" s="1311"/>
      <c r="CH73" s="1311"/>
      <c r="CI73" s="1311"/>
      <c r="CJ73" s="1311"/>
      <c r="CK73" s="1311"/>
      <c r="CL73" s="1311"/>
      <c r="CM73" s="1311"/>
      <c r="CN73" s="1311">
        <v>30.1</v>
      </c>
      <c r="CO73" s="1311"/>
      <c r="CP73" s="1311"/>
      <c r="CQ73" s="1311"/>
      <c r="CR73" s="1311"/>
      <c r="CS73" s="1311"/>
      <c r="CT73" s="1311"/>
      <c r="CU73" s="1311"/>
      <c r="CV73" s="1311">
        <v>41.9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1">
        <v>9.5</v>
      </c>
      <c r="BQ75" s="1311"/>
      <c r="BR75" s="1311"/>
      <c r="BS75" s="1311"/>
      <c r="BT75" s="1311"/>
      <c r="BU75" s="1311"/>
      <c r="BV75" s="1311"/>
      <c r="BW75" s="1311"/>
      <c r="BX75" s="1311">
        <v>8.6999999999999993</v>
      </c>
      <c r="BY75" s="1311"/>
      <c r="BZ75" s="1311"/>
      <c r="CA75" s="1311"/>
      <c r="CB75" s="1311"/>
      <c r="CC75" s="1311"/>
      <c r="CD75" s="1311"/>
      <c r="CE75" s="1311"/>
      <c r="CF75" s="1311">
        <v>8.6999999999999993</v>
      </c>
      <c r="CG75" s="1311"/>
      <c r="CH75" s="1311"/>
      <c r="CI75" s="1311"/>
      <c r="CJ75" s="1311"/>
      <c r="CK75" s="1311"/>
      <c r="CL75" s="1311"/>
      <c r="CM75" s="1311"/>
      <c r="CN75" s="1311">
        <v>9.4</v>
      </c>
      <c r="CO75" s="1311"/>
      <c r="CP75" s="1311"/>
      <c r="CQ75" s="1311"/>
      <c r="CR75" s="1311"/>
      <c r="CS75" s="1311"/>
      <c r="CT75" s="1311"/>
      <c r="CU75" s="1311"/>
      <c r="CV75" s="1311">
        <v>10.3</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fWqK4UqO6iIo5ziZqbi4u/IO32sH3k3QnMP7fyijhlwsDTzTHhmv4W9aBCPL5Nitum98w8fPipR4qZob+Cq+g==" saltValue="BgM1ZMgcHbwbYWz8xegL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4Gju6+/QXe5ljxIEsN4Q01aLgKvNRc9BxkNUsjXnoYqReoR30SeK2TFqjAK39G3Gxp51QH5eFVUfaN9vMrafjg==" saltValue="au/BTEv5Qw9VAUge8zIwfw=="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YybGyeWytTvVgbEZdJ33L1MihoKcGNX8q0ZI763daoHbqbtpNJv4JytZhhKreUzBhO/hjyNjcId64RoI6MjVfw==" saltValue="RoYHR/U8/Qc3jgIbIjoE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84340</v>
      </c>
      <c r="E3" s="162"/>
      <c r="F3" s="163">
        <v>162193</v>
      </c>
      <c r="G3" s="164"/>
      <c r="H3" s="165"/>
    </row>
    <row r="4" spans="1:8" x14ac:dyDescent="0.15">
      <c r="A4" s="166"/>
      <c r="B4" s="167"/>
      <c r="C4" s="168"/>
      <c r="D4" s="169">
        <v>31222</v>
      </c>
      <c r="E4" s="170"/>
      <c r="F4" s="171">
        <v>79985</v>
      </c>
      <c r="G4" s="172"/>
      <c r="H4" s="173"/>
    </row>
    <row r="5" spans="1:8" x14ac:dyDescent="0.15">
      <c r="A5" s="154" t="s">
        <v>552</v>
      </c>
      <c r="B5" s="159"/>
      <c r="C5" s="160"/>
      <c r="D5" s="161">
        <v>150467</v>
      </c>
      <c r="E5" s="162"/>
      <c r="F5" s="163">
        <v>168868</v>
      </c>
      <c r="G5" s="164"/>
      <c r="H5" s="165"/>
    </row>
    <row r="6" spans="1:8" x14ac:dyDescent="0.15">
      <c r="A6" s="166"/>
      <c r="B6" s="167"/>
      <c r="C6" s="168"/>
      <c r="D6" s="169">
        <v>27260</v>
      </c>
      <c r="E6" s="170"/>
      <c r="F6" s="171">
        <v>79360</v>
      </c>
      <c r="G6" s="172"/>
      <c r="H6" s="173"/>
    </row>
    <row r="7" spans="1:8" x14ac:dyDescent="0.15">
      <c r="A7" s="154" t="s">
        <v>553</v>
      </c>
      <c r="B7" s="159"/>
      <c r="C7" s="160"/>
      <c r="D7" s="161">
        <v>195821</v>
      </c>
      <c r="E7" s="162"/>
      <c r="F7" s="163">
        <v>202870</v>
      </c>
      <c r="G7" s="164"/>
      <c r="H7" s="165"/>
    </row>
    <row r="8" spans="1:8" x14ac:dyDescent="0.15">
      <c r="A8" s="166"/>
      <c r="B8" s="167"/>
      <c r="C8" s="168"/>
      <c r="D8" s="169">
        <v>35771</v>
      </c>
      <c r="E8" s="170"/>
      <c r="F8" s="171">
        <v>79735</v>
      </c>
      <c r="G8" s="172"/>
      <c r="H8" s="173"/>
    </row>
    <row r="9" spans="1:8" x14ac:dyDescent="0.15">
      <c r="A9" s="154" t="s">
        <v>554</v>
      </c>
      <c r="B9" s="159"/>
      <c r="C9" s="160"/>
      <c r="D9" s="161">
        <v>157409</v>
      </c>
      <c r="E9" s="162"/>
      <c r="F9" s="163">
        <v>167497</v>
      </c>
      <c r="G9" s="164"/>
      <c r="H9" s="165"/>
    </row>
    <row r="10" spans="1:8" x14ac:dyDescent="0.15">
      <c r="A10" s="166"/>
      <c r="B10" s="167"/>
      <c r="C10" s="168"/>
      <c r="D10" s="169">
        <v>26971</v>
      </c>
      <c r="E10" s="170"/>
      <c r="F10" s="171">
        <v>82571</v>
      </c>
      <c r="G10" s="172"/>
      <c r="H10" s="173"/>
    </row>
    <row r="11" spans="1:8" x14ac:dyDescent="0.15">
      <c r="A11" s="154" t="s">
        <v>555</v>
      </c>
      <c r="B11" s="159"/>
      <c r="C11" s="160"/>
      <c r="D11" s="161">
        <v>170171</v>
      </c>
      <c r="E11" s="162"/>
      <c r="F11" s="163">
        <v>190274</v>
      </c>
      <c r="G11" s="164"/>
      <c r="H11" s="165"/>
    </row>
    <row r="12" spans="1:8" x14ac:dyDescent="0.15">
      <c r="A12" s="166"/>
      <c r="B12" s="167"/>
      <c r="C12" s="174"/>
      <c r="D12" s="169">
        <v>57747</v>
      </c>
      <c r="E12" s="170"/>
      <c r="F12" s="171">
        <v>88584</v>
      </c>
      <c r="G12" s="172"/>
      <c r="H12" s="173"/>
    </row>
    <row r="13" spans="1:8" x14ac:dyDescent="0.15">
      <c r="A13" s="154"/>
      <c r="B13" s="159"/>
      <c r="C13" s="175"/>
      <c r="D13" s="176">
        <v>151642</v>
      </c>
      <c r="E13" s="177"/>
      <c r="F13" s="178">
        <v>178340</v>
      </c>
      <c r="G13" s="179"/>
      <c r="H13" s="165"/>
    </row>
    <row r="14" spans="1:8" x14ac:dyDescent="0.15">
      <c r="A14" s="166"/>
      <c r="B14" s="167"/>
      <c r="C14" s="168"/>
      <c r="D14" s="169">
        <v>35794</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2.41</v>
      </c>
      <c r="C19" s="180">
        <f>ROUND(VALUE(SUBSTITUTE(実質収支比率等に係る経年分析!G$48,"▲","-")),2)</f>
        <v>2.42</v>
      </c>
      <c r="D19" s="180">
        <f>ROUND(VALUE(SUBSTITUTE(実質収支比率等に係る経年分析!H$48,"▲","-")),2)</f>
        <v>2.69</v>
      </c>
      <c r="E19" s="180">
        <f>ROUND(VALUE(SUBSTITUTE(実質収支比率等に係る経年分析!I$48,"▲","-")),2)</f>
        <v>3.56</v>
      </c>
      <c r="F19" s="180">
        <f>ROUND(VALUE(SUBSTITUTE(実質収支比率等に係る経年分析!J$48,"▲","-")),2)</f>
        <v>3.27</v>
      </c>
    </row>
    <row r="20" spans="1:11" x14ac:dyDescent="0.15">
      <c r="A20" s="180" t="s">
        <v>55</v>
      </c>
      <c r="B20" s="180">
        <f>ROUND(VALUE(SUBSTITUTE(実質収支比率等に係る経年分析!F$47,"▲","-")),2)</f>
        <v>36.76</v>
      </c>
      <c r="C20" s="180">
        <f>ROUND(VALUE(SUBSTITUTE(実質収支比率等に係る経年分析!G$47,"▲","-")),2)</f>
        <v>37.409999999999997</v>
      </c>
      <c r="D20" s="180">
        <f>ROUND(VALUE(SUBSTITUTE(実質収支比率等に係る経年分析!H$47,"▲","-")),2)</f>
        <v>35.4</v>
      </c>
      <c r="E20" s="180">
        <f>ROUND(VALUE(SUBSTITUTE(実質収支比率等に係る経年分析!I$47,"▲","-")),2)</f>
        <v>31.9</v>
      </c>
      <c r="F20" s="180">
        <f>ROUND(VALUE(SUBSTITUTE(実質収支比率等に係る経年分析!J$47,"▲","-")),2)</f>
        <v>20.309999999999999</v>
      </c>
    </row>
    <row r="21" spans="1:11" x14ac:dyDescent="0.15">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-3.81</v>
      </c>
      <c r="F21" s="180">
        <f>IF(ISNUMBER(VALUE(SUBSTITUTE(実質収支比率等に係る経年分析!J$49,"▲","-"))),ROUND(VALUE(SUBSTITUTE(実質収支比率等に係る経年分析!J$49,"▲","-")),2),NA())</f>
        <v>-11.71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国民健康保険病院事業会計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7.0000000000000007E-2</v>
      </c>
      <c r="H34" s="181">
        <f>IF(ROUND(VALUE(SUBSTITUTE(連結実質赤字比率に係る赤字・黒字の構成分析!I$36,"▲", "-")), 2) &lt; 0, ABS(ROUND(VALUE(SUBSTITUTE(連結実質赤字比率に係る赤字・黒字の構成分析!I$36,"▲", "-")), 2)), NA())</f>
        <v>2.34</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798</v>
      </c>
      <c r="E42" s="182"/>
      <c r="F42" s="182"/>
      <c r="G42" s="182">
        <f>'実質公債費比率（分子）の構造'!L$52</f>
        <v>748</v>
      </c>
      <c r="H42" s="182"/>
      <c r="I42" s="182"/>
      <c r="J42" s="182">
        <f>'実質公債費比率（分子）の構造'!M$52</f>
        <v>731</v>
      </c>
      <c r="K42" s="182"/>
      <c r="L42" s="182"/>
      <c r="M42" s="182">
        <f>'実質公債費比率（分子）の構造'!N$52</f>
        <v>677</v>
      </c>
      <c r="N42" s="182"/>
      <c r="O42" s="182"/>
      <c r="P42" s="182">
        <f>'実質公債費比率（分子）の構造'!O$52</f>
        <v>671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24</v>
      </c>
      <c r="C44" s="182"/>
      <c r="D44" s="182"/>
      <c r="E44" s="182">
        <f>'実質公債費比率（分子）の構造'!L$50</f>
        <v>23</v>
      </c>
      <c r="F44" s="182"/>
      <c r="G44" s="182"/>
      <c r="H44" s="182">
        <f>'実質公債費比率（分子）の構造'!M$50</f>
        <v>54</v>
      </c>
      <c r="I44" s="182"/>
      <c r="J44" s="182"/>
      <c r="K44" s="182">
        <f>'実質公債費比率（分子）の構造'!N$50</f>
        <v>59</v>
      </c>
      <c r="L44" s="182"/>
      <c r="M44" s="182"/>
      <c r="N44" s="182">
        <f>'実質公債費比率（分子）の構造'!O$50</f>
        <v>58</v>
      </c>
      <c r="O44" s="182"/>
      <c r="P44" s="182"/>
    </row>
    <row r="45" spans="1:16" x14ac:dyDescent="0.15">
      <c r="A45" s="182" t="s">
        <v>66</v>
      </c>
      <c r="B45" s="182">
        <f>'実質公債費比率（分子）の構造'!K$49</f>
        <v>65</v>
      </c>
      <c r="C45" s="182"/>
      <c r="D45" s="182"/>
      <c r="E45" s="182">
        <f>'実質公債費比率（分子）の構造'!L$49</f>
        <v>64</v>
      </c>
      <c r="F45" s="182"/>
      <c r="G45" s="182"/>
      <c r="H45" s="182">
        <f>'実質公債費比率（分子）の構造'!M$49</f>
        <v>23</v>
      </c>
      <c r="I45" s="182"/>
      <c r="J45" s="182"/>
      <c r="K45" s="182" t="str">
        <f>'実質公債費比率（分子）の構造'!N$49</f>
        <v>-</v>
      </c>
      <c r="L45" s="182"/>
      <c r="M45" s="182"/>
      <c r="N45" s="182">
        <f>'実質公債費比率（分子）の構造'!O$49</f>
        <v>2</v>
      </c>
      <c r="O45" s="182"/>
      <c r="P45" s="182"/>
    </row>
    <row r="46" spans="1:16" x14ac:dyDescent="0.15">
      <c r="A46" s="182" t="s">
        <v>67</v>
      </c>
      <c r="B46" s="182">
        <f>'実質公債費比率（分子）の構造'!K$48</f>
        <v>320</v>
      </c>
      <c r="C46" s="182"/>
      <c r="D46" s="182"/>
      <c r="E46" s="182">
        <f>'実質公債費比率（分子）の構造'!L$48</f>
        <v>326</v>
      </c>
      <c r="F46" s="182"/>
      <c r="G46" s="182"/>
      <c r="H46" s="182">
        <f>'実質公債費比率（分子）の構造'!M$48</f>
        <v>328</v>
      </c>
      <c r="I46" s="182"/>
      <c r="J46" s="182"/>
      <c r="K46" s="182">
        <f>'実質公債費比率（分子）の構造'!N$48</f>
        <v>311</v>
      </c>
      <c r="L46" s="182"/>
      <c r="M46" s="182"/>
      <c r="N46" s="182">
        <f>'実質公債費比率（分子）の構造'!O$48</f>
        <v>317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688</v>
      </c>
      <c r="C49" s="182"/>
      <c r="D49" s="182"/>
      <c r="E49" s="182">
        <f>'実質公債費比率（分子）の構造'!L$45</f>
        <v>607</v>
      </c>
      <c r="F49" s="182"/>
      <c r="G49" s="182"/>
      <c r="H49" s="182">
        <f>'実質公債費比率（分子）の構造'!M$45</f>
        <v>665</v>
      </c>
      <c r="I49" s="182"/>
      <c r="J49" s="182"/>
      <c r="K49" s="182">
        <f>'実質公債費比率（分子）の構造'!N$45</f>
        <v>654</v>
      </c>
      <c r="L49" s="182"/>
      <c r="M49" s="182"/>
      <c r="N49" s="182">
        <f>'実質公債費比率（分子）の構造'!O$45</f>
        <v>645</v>
      </c>
      <c r="O49" s="182"/>
      <c r="P49" s="182"/>
    </row>
    <row r="50" spans="1:16" x14ac:dyDescent="0.15">
      <c r="A50" s="182" t="s">
        <v>71</v>
      </c>
      <c r="B50" s="182" t="e">
        <f>NA()</f>
        <v>#N/A</v>
      </c>
      <c r="C50" s="182">
        <f>IF(ISNUMBER('実質公債費比率（分子）の構造'!K$53),'実質公債費比率（分子）の構造'!K$53,NA())</f>
        <v>299</v>
      </c>
      <c r="D50" s="182" t="e">
        <f>NA()</f>
        <v>#N/A</v>
      </c>
      <c r="E50" s="182" t="e">
        <f>NA()</f>
        <v>#N/A</v>
      </c>
      <c r="F50" s="182">
        <f>IF(ISNUMBER('実質公債費比率（分子）の構造'!L$53),'実質公債費比率（分子）の構造'!L$53,NA())</f>
        <v>272</v>
      </c>
      <c r="G50" s="182" t="e">
        <f>NA()</f>
        <v>#N/A</v>
      </c>
      <c r="H50" s="182" t="e">
        <f>NA()</f>
        <v>#N/A</v>
      </c>
      <c r="I50" s="182">
        <f>IF(ISNUMBER('実質公債費比率（分子）の構造'!M$53),'実質公債費比率（分子）の構造'!M$53,NA())</f>
        <v>339</v>
      </c>
      <c r="J50" s="182" t="e">
        <f>NA()</f>
        <v>#N/A</v>
      </c>
      <c r="K50" s="182" t="e">
        <f>NA()</f>
        <v>#N/A</v>
      </c>
      <c r="L50" s="182">
        <f>IF(ISNUMBER('実質公債費比率（分子）の構造'!N$53),'実質公債費比率（分子）の構造'!N$53,NA())</f>
        <v>347</v>
      </c>
      <c r="M50" s="182" t="e">
        <f>NA()</f>
        <v>#N/A</v>
      </c>
      <c r="N50" s="182" t="e">
        <f>NA()</f>
        <v>#N/A</v>
      </c>
      <c r="O50" s="182">
        <f>IF(ISNUMBER('実質公債費比率（分子）の構造'!O$53),'実質公債費比率（分子）の構造'!O$53,NA())</f>
        <v>351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6726</v>
      </c>
      <c r="E56" s="181"/>
      <c r="F56" s="181"/>
      <c r="G56" s="181">
        <f>'将来負担比率（分子）の構造'!J$52</f>
        <v>6662</v>
      </c>
      <c r="H56" s="181"/>
      <c r="I56" s="181"/>
      <c r="J56" s="181">
        <f>'将来負担比率（分子）の構造'!K$52</f>
        <v>6758</v>
      </c>
      <c r="K56" s="181"/>
      <c r="L56" s="181"/>
      <c r="M56" s="181">
        <f>'将来負担比率（分子）の構造'!L$52</f>
        <v>6616</v>
      </c>
      <c r="N56" s="181"/>
      <c r="O56" s="181"/>
      <c r="P56" s="181">
        <f>'将来負担比率（分子）の構造'!M$52</f>
        <v>6615</v>
      </c>
    </row>
    <row r="57" spans="1:16" x14ac:dyDescent="0.15">
      <c r="A57" s="181" t="s">
        <v>42</v>
      </c>
      <c r="B57" s="181"/>
      <c r="C57" s="181"/>
      <c r="D57" s="181">
        <f>'将来負担比率（分子）の構造'!I$51</f>
        <v>697</v>
      </c>
      <c r="E57" s="181"/>
      <c r="F57" s="181"/>
      <c r="G57" s="181">
        <f>'将来負担比率（分子）の構造'!J$51</f>
        <v>723</v>
      </c>
      <c r="H57" s="181"/>
      <c r="I57" s="181"/>
      <c r="J57" s="181">
        <f>'将来負担比率（分子）の構造'!K$51</f>
        <v>670</v>
      </c>
      <c r="K57" s="181"/>
      <c r="L57" s="181"/>
      <c r="M57" s="181">
        <f>'将来負担比率（分子）の構造'!L$51</f>
        <v>642</v>
      </c>
      <c r="N57" s="181"/>
      <c r="O57" s="181"/>
      <c r="P57" s="181">
        <f>'将来負担比率（分子）の構造'!M$51</f>
        <v>588</v>
      </c>
    </row>
    <row r="58" spans="1:16" x14ac:dyDescent="0.15">
      <c r="A58" s="181" t="s">
        <v>41</v>
      </c>
      <c r="B58" s="181"/>
      <c r="C58" s="181"/>
      <c r="D58" s="181">
        <f>'将来負担比率（分子）の構造'!I$50</f>
        <v>3667</v>
      </c>
      <c r="E58" s="181"/>
      <c r="F58" s="181"/>
      <c r="G58" s="181">
        <f>'将来負担比率（分子）の構造'!J$50</f>
        <v>3672</v>
      </c>
      <c r="H58" s="181"/>
      <c r="I58" s="181"/>
      <c r="J58" s="181">
        <f>'将来負担比率（分子）の構造'!K$50</f>
        <v>3581</v>
      </c>
      <c r="K58" s="181"/>
      <c r="L58" s="181"/>
      <c r="M58" s="181">
        <f>'将来負担比率（分子）の構造'!L$50</f>
        <v>3429</v>
      </c>
      <c r="N58" s="181"/>
      <c r="O58" s="181"/>
      <c r="P58" s="181">
        <f>'将来負担比率（分子）の構造'!M$50</f>
        <v>2993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805</v>
      </c>
      <c r="C62" s="181"/>
      <c r="D62" s="181"/>
      <c r="E62" s="181">
        <f>'将来負担比率（分子）の構造'!J$45</f>
        <v>741</v>
      </c>
      <c r="F62" s="181"/>
      <c r="G62" s="181"/>
      <c r="H62" s="181">
        <f>'将来負担比率（分子）の構造'!K$45</f>
        <v>696</v>
      </c>
      <c r="I62" s="181"/>
      <c r="J62" s="181"/>
      <c r="K62" s="181">
        <f>'将来負担比率（分子）の構造'!L$45</f>
        <v>666</v>
      </c>
      <c r="L62" s="181"/>
      <c r="M62" s="181"/>
      <c r="N62" s="181">
        <f>'将来負担比率（分子）の構造'!M$45</f>
        <v>596</v>
      </c>
      <c r="O62" s="181"/>
      <c r="P62" s="181"/>
    </row>
    <row r="63" spans="1:16" x14ac:dyDescent="0.15">
      <c r="A63" s="181" t="s">
        <v>34</v>
      </c>
      <c r="B63" s="181">
        <f>'将来負担比率（分子）の構造'!I$44</f>
        <v>86</v>
      </c>
      <c r="C63" s="181"/>
      <c r="D63" s="181"/>
      <c r="E63" s="181">
        <f>'将来負担比率（分子）の構造'!J$44</f>
        <v>23</v>
      </c>
      <c r="F63" s="181"/>
      <c r="G63" s="181"/>
      <c r="H63" s="181" t="str">
        <f>'将来負担比率（分子）の構造'!K$44</f>
        <v>-</v>
      </c>
      <c r="I63" s="181"/>
      <c r="J63" s="181"/>
      <c r="K63" s="181">
        <f>'将来負担比率（分子）の構造'!L$44</f>
        <v>39</v>
      </c>
      <c r="L63" s="181"/>
      <c r="M63" s="181"/>
      <c r="N63" s="181">
        <f>'将来負担比率（分子）の構造'!M$44</f>
        <v>57</v>
      </c>
      <c r="O63" s="181"/>
      <c r="P63" s="181"/>
    </row>
    <row r="64" spans="1:16" x14ac:dyDescent="0.15">
      <c r="A64" s="181" t="s">
        <v>33</v>
      </c>
      <c r="B64" s="181">
        <f>'将来負担比率（分子）の構造'!I$43</f>
        <v>3881</v>
      </c>
      <c r="C64" s="181"/>
      <c r="D64" s="181"/>
      <c r="E64" s="181">
        <f>'将来負担比率（分子）の構造'!J$43</f>
        <v>3755</v>
      </c>
      <c r="F64" s="181"/>
      <c r="G64" s="181"/>
      <c r="H64" s="181">
        <f>'将来負担比率（分子）の構造'!K$43</f>
        <v>3598</v>
      </c>
      <c r="I64" s="181"/>
      <c r="J64" s="181"/>
      <c r="K64" s="181">
        <f>'将来負担比率（分子）の構造'!L$43</f>
        <v>3393</v>
      </c>
      <c r="L64" s="181"/>
      <c r="M64" s="181"/>
      <c r="N64" s="181">
        <f>'将来負担比率（分子）の構造'!M$43</f>
        <v>3194</v>
      </c>
      <c r="O64" s="181"/>
      <c r="P64" s="181"/>
    </row>
    <row r="65" spans="1:16" x14ac:dyDescent="0.15">
      <c r="A65" s="181" t="s">
        <v>32</v>
      </c>
      <c r="B65" s="181">
        <f>'将来負担比率（分子）の構造'!I$42</f>
        <v>639</v>
      </c>
      <c r="C65" s="181"/>
      <c r="D65" s="181"/>
      <c r="E65" s="181">
        <f>'将来負担比率（分子）の構造'!J$42</f>
        <v>621</v>
      </c>
      <c r="F65" s="181"/>
      <c r="G65" s="181"/>
      <c r="H65" s="181">
        <f>'将来負担比率（分子）の構造'!K$42</f>
        <v>617</v>
      </c>
      <c r="I65" s="181"/>
      <c r="J65" s="181"/>
      <c r="K65" s="181">
        <f>'将来負担比率（分子）の構造'!L$42</f>
        <v>557</v>
      </c>
      <c r="L65" s="181"/>
      <c r="M65" s="181"/>
      <c r="N65" s="181">
        <f>'将来負担比率（分子）の構造'!M$42</f>
        <v>565</v>
      </c>
      <c r="O65" s="181"/>
      <c r="P65" s="181"/>
    </row>
    <row r="66" spans="1:16" x14ac:dyDescent="0.15">
      <c r="A66" s="181" t="s">
        <v>31</v>
      </c>
      <c r="B66" s="181">
        <f>'将来負担比率（分子）の構造'!I$41</f>
        <v>6421</v>
      </c>
      <c r="C66" s="181"/>
      <c r="D66" s="181"/>
      <c r="E66" s="181">
        <f>'将来負担比率（分子）の構造'!J$41</f>
        <v>6621</v>
      </c>
      <c r="F66" s="181"/>
      <c r="G66" s="181"/>
      <c r="H66" s="181">
        <f>'将来負担比率（分子）の構造'!K$41</f>
        <v>6945</v>
      </c>
      <c r="I66" s="181"/>
      <c r="J66" s="181"/>
      <c r="K66" s="181">
        <f>'将来負担比率（分子）の構造'!L$41</f>
        <v>7033</v>
      </c>
      <c r="L66" s="181"/>
      <c r="M66" s="181"/>
      <c r="N66" s="181">
        <f>'将来負担比率（分子）の構造'!M$41</f>
        <v>7190</v>
      </c>
      <c r="O66" s="181"/>
      <c r="P66" s="181"/>
    </row>
    <row r="67" spans="1:16" x14ac:dyDescent="0.15">
      <c r="A67" s="181" t="s">
        <v>75</v>
      </c>
      <c r="B67" s="181" t="e">
        <f>NA()</f>
        <v>#N/A</v>
      </c>
      <c r="C67" s="181">
        <f>IF(ISNUMBER('将来負担比率（分子）の構造'!I$53), IF('将来負担比率（分子）の構造'!I$53 &lt; 0, 0, '将来負担比率（分子）の構造'!I$53), NA())</f>
        <v>743</v>
      </c>
      <c r="D67" s="181" t="e">
        <f>NA()</f>
        <v>#N/A</v>
      </c>
      <c r="E67" s="181" t="e">
        <f>NA()</f>
        <v>#N/A</v>
      </c>
      <c r="F67" s="181">
        <f>IF(ISNUMBER('将来負担比率（分子）の構造'!J$53), IF('将来負担比率（分子）の構造'!J$53 &lt; 0, 0, '将来負担比率（分子）の構造'!J$53), NA())</f>
        <v>702</v>
      </c>
      <c r="G67" s="181" t="e">
        <f>NA()</f>
        <v>#N/A</v>
      </c>
      <c r="H67" s="181" t="e">
        <f>NA()</f>
        <v>#N/A</v>
      </c>
      <c r="I67" s="181">
        <f>IF(ISNUMBER('将来負担比率（分子）の構造'!K$53), IF('将来負担比率（分子）の構造'!K$53 &lt; 0, 0, '将来負担比率（分子）の構造'!K$53), NA())</f>
        <v>848</v>
      </c>
      <c r="J67" s="181" t="e">
        <f>NA()</f>
        <v>#N/A</v>
      </c>
      <c r="K67" s="181" t="e">
        <f>NA()</f>
        <v>#N/A</v>
      </c>
      <c r="L67" s="181">
        <f>IF(ISNUMBER('将来負担比率（分子）の構造'!L$53), IF('将来負担比率（分子）の構造'!L$53 &lt; 0, 0, '将来負担比率（分子）の構造'!L$53), NA())</f>
        <v>1001</v>
      </c>
      <c r="M67" s="181" t="e">
        <f>NA()</f>
        <v>#N/A</v>
      </c>
      <c r="N67" s="181" t="e">
        <f>NA()</f>
        <v>#N/A</v>
      </c>
      <c r="O67" s="181">
        <f>IF(ISNUMBER('将来負担比率（分子）の構造'!M$53), IF('将来負担比率（分子）の構造'!M$53 &lt; 0, 0, '将来負担比率（分子）の構造'!M$53), NA())</f>
        <v>1405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1436</v>
      </c>
      <c r="C72" s="185">
        <f>基金残高に係る経年分析!G55</f>
        <v>1255</v>
      </c>
      <c r="D72" s="185">
        <f>基金残高に係る経年分析!H55</f>
        <v>803</v>
      </c>
    </row>
    <row r="73" spans="1:16" x14ac:dyDescent="0.15">
      <c r="A73" s="184" t="s">
        <v>78</v>
      </c>
      <c r="B73" s="185">
        <f>基金残高に係る経年分析!F56</f>
        <v>585</v>
      </c>
      <c r="C73" s="185">
        <f>基金残高に係る経年分析!G56</f>
        <v>539</v>
      </c>
      <c r="D73" s="185">
        <f>基金残高に係る経年分析!H56</f>
        <v>492</v>
      </c>
    </row>
    <row r="74" spans="1:16" x14ac:dyDescent="0.15">
      <c r="A74" s="184" t="s">
        <v>79</v>
      </c>
      <c r="B74" s="185">
        <f>基金残高に係る経年分析!F57</f>
        <v>1424</v>
      </c>
      <c r="C74" s="185">
        <f>基金残高に係る経年分析!G57</f>
        <v>1426</v>
      </c>
      <c r="D74" s="185">
        <f>基金残高に係る経年分析!H57</f>
        <v>1442</v>
      </c>
    </row>
  </sheetData>
  <sheetProtection algorithmName="SHA-512" hashValue="kuZ724MBOksCPK0tx6qIJQYOFRCo2XqXxtYVI6LhrYUBdrUTtqhC0q+7eoTDbuMbJvZDtYftLdA5qIwitXze7Q==" saltValue="2+3GYKdi2b+iQjiGV8FI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977780</v>
      </c>
      <c r="S5" s="635"/>
      <c r="T5" s="635"/>
      <c r="U5" s="635"/>
      <c r="V5" s="635"/>
      <c r="W5" s="635"/>
      <c r="X5" s="635"/>
      <c r="Y5" s="636"/>
      <c r="Z5" s="637">
        <v>13</v>
      </c>
      <c r="AA5" s="637"/>
      <c r="AB5" s="637"/>
      <c r="AC5" s="637"/>
      <c r="AD5" s="638">
        <v>977780</v>
      </c>
      <c r="AE5" s="638"/>
      <c r="AF5" s="638"/>
      <c r="AG5" s="638"/>
      <c r="AH5" s="638"/>
      <c r="AI5" s="638"/>
      <c r="AJ5" s="638"/>
      <c r="AK5" s="638"/>
      <c r="AL5" s="639">
        <v>25.3</v>
      </c>
      <c r="AM5" s="640"/>
      <c r="AN5" s="640"/>
      <c r="AO5" s="641"/>
      <c r="AP5" s="631" t="s">
        <v>227</v>
      </c>
      <c r="AQ5" s="632"/>
      <c r="AR5" s="632"/>
      <c r="AS5" s="632"/>
      <c r="AT5" s="632"/>
      <c r="AU5" s="632"/>
      <c r="AV5" s="632"/>
      <c r="AW5" s="632"/>
      <c r="AX5" s="632"/>
      <c r="AY5" s="632"/>
      <c r="AZ5" s="632"/>
      <c r="BA5" s="632"/>
      <c r="BB5" s="632"/>
      <c r="BC5" s="632"/>
      <c r="BD5" s="632"/>
      <c r="BE5" s="632"/>
      <c r="BF5" s="633"/>
      <c r="BG5" s="645">
        <v>974021</v>
      </c>
      <c r="BH5" s="646"/>
      <c r="BI5" s="646"/>
      <c r="BJ5" s="646"/>
      <c r="BK5" s="646"/>
      <c r="BL5" s="646"/>
      <c r="BM5" s="646"/>
      <c r="BN5" s="647"/>
      <c r="BO5" s="648">
        <v>99.6</v>
      </c>
      <c r="BP5" s="648"/>
      <c r="BQ5" s="648"/>
      <c r="BR5" s="648"/>
      <c r="BS5" s="649">
        <v>16172</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145431</v>
      </c>
      <c r="S6" s="646"/>
      <c r="T6" s="646"/>
      <c r="U6" s="646"/>
      <c r="V6" s="646"/>
      <c r="W6" s="646"/>
      <c r="X6" s="646"/>
      <c r="Y6" s="647"/>
      <c r="Z6" s="648">
        <v>1.9</v>
      </c>
      <c r="AA6" s="648"/>
      <c r="AB6" s="648"/>
      <c r="AC6" s="648"/>
      <c r="AD6" s="649">
        <v>145431</v>
      </c>
      <c r="AE6" s="649"/>
      <c r="AF6" s="649"/>
      <c r="AG6" s="649"/>
      <c r="AH6" s="649"/>
      <c r="AI6" s="649"/>
      <c r="AJ6" s="649"/>
      <c r="AK6" s="649"/>
      <c r="AL6" s="650">
        <v>3.8</v>
      </c>
      <c r="AM6" s="651"/>
      <c r="AN6" s="651"/>
      <c r="AO6" s="652"/>
      <c r="AP6" s="642" t="s">
        <v>232</v>
      </c>
      <c r="AQ6" s="643"/>
      <c r="AR6" s="643"/>
      <c r="AS6" s="643"/>
      <c r="AT6" s="643"/>
      <c r="AU6" s="643"/>
      <c r="AV6" s="643"/>
      <c r="AW6" s="643"/>
      <c r="AX6" s="643"/>
      <c r="AY6" s="643"/>
      <c r="AZ6" s="643"/>
      <c r="BA6" s="643"/>
      <c r="BB6" s="643"/>
      <c r="BC6" s="643"/>
      <c r="BD6" s="643"/>
      <c r="BE6" s="643"/>
      <c r="BF6" s="644"/>
      <c r="BG6" s="645">
        <v>974021</v>
      </c>
      <c r="BH6" s="646"/>
      <c r="BI6" s="646"/>
      <c r="BJ6" s="646"/>
      <c r="BK6" s="646"/>
      <c r="BL6" s="646"/>
      <c r="BM6" s="646"/>
      <c r="BN6" s="647"/>
      <c r="BO6" s="648">
        <v>99.6</v>
      </c>
      <c r="BP6" s="648"/>
      <c r="BQ6" s="648"/>
      <c r="BR6" s="648"/>
      <c r="BS6" s="649">
        <v>16172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77498</v>
      </c>
      <c r="CS6" s="646"/>
      <c r="CT6" s="646"/>
      <c r="CU6" s="646"/>
      <c r="CV6" s="646"/>
      <c r="CW6" s="646"/>
      <c r="CX6" s="646"/>
      <c r="CY6" s="647"/>
      <c r="CZ6" s="639">
        <v>1.1000000000000001</v>
      </c>
      <c r="DA6" s="640"/>
      <c r="DB6" s="640"/>
      <c r="DC6" s="659"/>
      <c r="DD6" s="654" t="s">
        <v>128</v>
      </c>
      <c r="DE6" s="646"/>
      <c r="DF6" s="646"/>
      <c r="DG6" s="646"/>
      <c r="DH6" s="646"/>
      <c r="DI6" s="646"/>
      <c r="DJ6" s="646"/>
      <c r="DK6" s="646"/>
      <c r="DL6" s="646"/>
      <c r="DM6" s="646"/>
      <c r="DN6" s="646"/>
      <c r="DO6" s="646"/>
      <c r="DP6" s="647"/>
      <c r="DQ6" s="654">
        <v>77498</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647</v>
      </c>
      <c r="S7" s="646"/>
      <c r="T7" s="646"/>
      <c r="U7" s="646"/>
      <c r="V7" s="646"/>
      <c r="W7" s="646"/>
      <c r="X7" s="646"/>
      <c r="Y7" s="647"/>
      <c r="Z7" s="648">
        <v>0</v>
      </c>
      <c r="AA7" s="648"/>
      <c r="AB7" s="648"/>
      <c r="AC7" s="648"/>
      <c r="AD7" s="649">
        <v>647</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456554</v>
      </c>
      <c r="BH7" s="646"/>
      <c r="BI7" s="646"/>
      <c r="BJ7" s="646"/>
      <c r="BK7" s="646"/>
      <c r="BL7" s="646"/>
      <c r="BM7" s="646"/>
      <c r="BN7" s="647"/>
      <c r="BO7" s="648">
        <v>46.7</v>
      </c>
      <c r="BP7" s="648"/>
      <c r="BQ7" s="648"/>
      <c r="BR7" s="648"/>
      <c r="BS7" s="649">
        <v>16172</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1411536</v>
      </c>
      <c r="CS7" s="646"/>
      <c r="CT7" s="646"/>
      <c r="CU7" s="646"/>
      <c r="CV7" s="646"/>
      <c r="CW7" s="646"/>
      <c r="CX7" s="646"/>
      <c r="CY7" s="647"/>
      <c r="CZ7" s="648">
        <v>19.2</v>
      </c>
      <c r="DA7" s="648"/>
      <c r="DB7" s="648"/>
      <c r="DC7" s="648"/>
      <c r="DD7" s="654">
        <v>196681</v>
      </c>
      <c r="DE7" s="646"/>
      <c r="DF7" s="646"/>
      <c r="DG7" s="646"/>
      <c r="DH7" s="646"/>
      <c r="DI7" s="646"/>
      <c r="DJ7" s="646"/>
      <c r="DK7" s="646"/>
      <c r="DL7" s="646"/>
      <c r="DM7" s="646"/>
      <c r="DN7" s="646"/>
      <c r="DO7" s="646"/>
      <c r="DP7" s="647"/>
      <c r="DQ7" s="654">
        <v>1000215</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2125</v>
      </c>
      <c r="S8" s="646"/>
      <c r="T8" s="646"/>
      <c r="U8" s="646"/>
      <c r="V8" s="646"/>
      <c r="W8" s="646"/>
      <c r="X8" s="646"/>
      <c r="Y8" s="647"/>
      <c r="Z8" s="648">
        <v>0</v>
      </c>
      <c r="AA8" s="648"/>
      <c r="AB8" s="648"/>
      <c r="AC8" s="648"/>
      <c r="AD8" s="649">
        <v>2125</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12599</v>
      </c>
      <c r="BH8" s="646"/>
      <c r="BI8" s="646"/>
      <c r="BJ8" s="646"/>
      <c r="BK8" s="646"/>
      <c r="BL8" s="646"/>
      <c r="BM8" s="646"/>
      <c r="BN8" s="647"/>
      <c r="BO8" s="648">
        <v>1.3</v>
      </c>
      <c r="BP8" s="648"/>
      <c r="BQ8" s="648"/>
      <c r="BR8" s="648"/>
      <c r="BS8" s="654" t="s">
        <v>128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1492917</v>
      </c>
      <c r="CS8" s="646"/>
      <c r="CT8" s="646"/>
      <c r="CU8" s="646"/>
      <c r="CV8" s="646"/>
      <c r="CW8" s="646"/>
      <c r="CX8" s="646"/>
      <c r="CY8" s="647"/>
      <c r="CZ8" s="648">
        <v>20.3</v>
      </c>
      <c r="DA8" s="648"/>
      <c r="DB8" s="648"/>
      <c r="DC8" s="648"/>
      <c r="DD8" s="654">
        <v>52556</v>
      </c>
      <c r="DE8" s="646"/>
      <c r="DF8" s="646"/>
      <c r="DG8" s="646"/>
      <c r="DH8" s="646"/>
      <c r="DI8" s="646"/>
      <c r="DJ8" s="646"/>
      <c r="DK8" s="646"/>
      <c r="DL8" s="646"/>
      <c r="DM8" s="646"/>
      <c r="DN8" s="646"/>
      <c r="DO8" s="646"/>
      <c r="DP8" s="647"/>
      <c r="DQ8" s="654">
        <v>979477</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1392</v>
      </c>
      <c r="S9" s="646"/>
      <c r="T9" s="646"/>
      <c r="U9" s="646"/>
      <c r="V9" s="646"/>
      <c r="W9" s="646"/>
      <c r="X9" s="646"/>
      <c r="Y9" s="647"/>
      <c r="Z9" s="648">
        <v>0</v>
      </c>
      <c r="AA9" s="648"/>
      <c r="AB9" s="648"/>
      <c r="AC9" s="648"/>
      <c r="AD9" s="649">
        <v>1392</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357315</v>
      </c>
      <c r="BH9" s="646"/>
      <c r="BI9" s="646"/>
      <c r="BJ9" s="646"/>
      <c r="BK9" s="646"/>
      <c r="BL9" s="646"/>
      <c r="BM9" s="646"/>
      <c r="BN9" s="647"/>
      <c r="BO9" s="648">
        <v>36.5</v>
      </c>
      <c r="BP9" s="648"/>
      <c r="BQ9" s="648"/>
      <c r="BR9" s="648"/>
      <c r="BS9" s="654" t="s">
        <v>128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1012050</v>
      </c>
      <c r="CS9" s="646"/>
      <c r="CT9" s="646"/>
      <c r="CU9" s="646"/>
      <c r="CV9" s="646"/>
      <c r="CW9" s="646"/>
      <c r="CX9" s="646"/>
      <c r="CY9" s="647"/>
      <c r="CZ9" s="648">
        <v>13.7</v>
      </c>
      <c r="DA9" s="648"/>
      <c r="DB9" s="648"/>
      <c r="DC9" s="648"/>
      <c r="DD9" s="654">
        <v>2863</v>
      </c>
      <c r="DE9" s="646"/>
      <c r="DF9" s="646"/>
      <c r="DG9" s="646"/>
      <c r="DH9" s="646"/>
      <c r="DI9" s="646"/>
      <c r="DJ9" s="646"/>
      <c r="DK9" s="646"/>
      <c r="DL9" s="646"/>
      <c r="DM9" s="646"/>
      <c r="DN9" s="646"/>
      <c r="DO9" s="646"/>
      <c r="DP9" s="647"/>
      <c r="DQ9" s="654">
        <v>892974</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31879</v>
      </c>
      <c r="BH10" s="646"/>
      <c r="BI10" s="646"/>
      <c r="BJ10" s="646"/>
      <c r="BK10" s="646"/>
      <c r="BL10" s="646"/>
      <c r="BM10" s="646"/>
      <c r="BN10" s="647"/>
      <c r="BO10" s="648">
        <v>3.3</v>
      </c>
      <c r="BP10" s="648"/>
      <c r="BQ10" s="648"/>
      <c r="BR10" s="648"/>
      <c r="BS10" s="654">
        <v>5312</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13849</v>
      </c>
      <c r="CS10" s="646"/>
      <c r="CT10" s="646"/>
      <c r="CU10" s="646"/>
      <c r="CV10" s="646"/>
      <c r="CW10" s="646"/>
      <c r="CX10" s="646"/>
      <c r="CY10" s="647"/>
      <c r="CZ10" s="648">
        <v>0.2</v>
      </c>
      <c r="DA10" s="648"/>
      <c r="DB10" s="648"/>
      <c r="DC10" s="648"/>
      <c r="DD10" s="654" t="s">
        <v>128</v>
      </c>
      <c r="DE10" s="646"/>
      <c r="DF10" s="646"/>
      <c r="DG10" s="646"/>
      <c r="DH10" s="646"/>
      <c r="DI10" s="646"/>
      <c r="DJ10" s="646"/>
      <c r="DK10" s="646"/>
      <c r="DL10" s="646"/>
      <c r="DM10" s="646"/>
      <c r="DN10" s="646"/>
      <c r="DO10" s="646"/>
      <c r="DP10" s="647"/>
      <c r="DQ10" s="654">
        <v>7849</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138969</v>
      </c>
      <c r="S11" s="646"/>
      <c r="T11" s="646"/>
      <c r="U11" s="646"/>
      <c r="V11" s="646"/>
      <c r="W11" s="646"/>
      <c r="X11" s="646"/>
      <c r="Y11" s="647"/>
      <c r="Z11" s="650">
        <v>1.9</v>
      </c>
      <c r="AA11" s="651"/>
      <c r="AB11" s="651"/>
      <c r="AC11" s="663"/>
      <c r="AD11" s="654">
        <v>138969</v>
      </c>
      <c r="AE11" s="646"/>
      <c r="AF11" s="646"/>
      <c r="AG11" s="646"/>
      <c r="AH11" s="646"/>
      <c r="AI11" s="646"/>
      <c r="AJ11" s="646"/>
      <c r="AK11" s="647"/>
      <c r="AL11" s="650">
        <v>3.6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54761</v>
      </c>
      <c r="BH11" s="646"/>
      <c r="BI11" s="646"/>
      <c r="BJ11" s="646"/>
      <c r="BK11" s="646"/>
      <c r="BL11" s="646"/>
      <c r="BM11" s="646"/>
      <c r="BN11" s="647"/>
      <c r="BO11" s="648">
        <v>5.6</v>
      </c>
      <c r="BP11" s="648"/>
      <c r="BQ11" s="648"/>
      <c r="BR11" s="648"/>
      <c r="BS11" s="654">
        <v>10860</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558607</v>
      </c>
      <c r="CS11" s="646"/>
      <c r="CT11" s="646"/>
      <c r="CU11" s="646"/>
      <c r="CV11" s="646"/>
      <c r="CW11" s="646"/>
      <c r="CX11" s="646"/>
      <c r="CY11" s="647"/>
      <c r="CZ11" s="648">
        <v>7.6</v>
      </c>
      <c r="DA11" s="648"/>
      <c r="DB11" s="648"/>
      <c r="DC11" s="648"/>
      <c r="DD11" s="654">
        <v>285758</v>
      </c>
      <c r="DE11" s="646"/>
      <c r="DF11" s="646"/>
      <c r="DG11" s="646"/>
      <c r="DH11" s="646"/>
      <c r="DI11" s="646"/>
      <c r="DJ11" s="646"/>
      <c r="DK11" s="646"/>
      <c r="DL11" s="646"/>
      <c r="DM11" s="646"/>
      <c r="DN11" s="646"/>
      <c r="DO11" s="646"/>
      <c r="DP11" s="647"/>
      <c r="DQ11" s="654">
        <v>181266</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250</v>
      </c>
      <c r="S12" s="646"/>
      <c r="T12" s="646"/>
      <c r="U12" s="646"/>
      <c r="V12" s="646"/>
      <c r="W12" s="646"/>
      <c r="X12" s="646"/>
      <c r="Y12" s="647"/>
      <c r="Z12" s="648" t="s">
        <v>175</v>
      </c>
      <c r="AA12" s="648"/>
      <c r="AB12" s="648"/>
      <c r="AC12" s="648"/>
      <c r="AD12" s="649" t="s">
        <v>128</v>
      </c>
      <c r="AE12" s="649"/>
      <c r="AF12" s="649"/>
      <c r="AG12" s="649"/>
      <c r="AH12" s="649"/>
      <c r="AI12" s="649"/>
      <c r="AJ12" s="649"/>
      <c r="AK12" s="649"/>
      <c r="AL12" s="650" t="s">
        <v>128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438561</v>
      </c>
      <c r="BH12" s="646"/>
      <c r="BI12" s="646"/>
      <c r="BJ12" s="646"/>
      <c r="BK12" s="646"/>
      <c r="BL12" s="646"/>
      <c r="BM12" s="646"/>
      <c r="BN12" s="647"/>
      <c r="BO12" s="648">
        <v>44.9</v>
      </c>
      <c r="BP12" s="648"/>
      <c r="BQ12" s="648"/>
      <c r="BR12" s="648"/>
      <c r="BS12" s="654" t="s">
        <v>250</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253675</v>
      </c>
      <c r="CS12" s="646"/>
      <c r="CT12" s="646"/>
      <c r="CU12" s="646"/>
      <c r="CV12" s="646"/>
      <c r="CW12" s="646"/>
      <c r="CX12" s="646"/>
      <c r="CY12" s="647"/>
      <c r="CZ12" s="648">
        <v>3.4</v>
      </c>
      <c r="DA12" s="648"/>
      <c r="DB12" s="648"/>
      <c r="DC12" s="648"/>
      <c r="DD12" s="654" t="s">
        <v>128</v>
      </c>
      <c r="DE12" s="646"/>
      <c r="DF12" s="646"/>
      <c r="DG12" s="646"/>
      <c r="DH12" s="646"/>
      <c r="DI12" s="646"/>
      <c r="DJ12" s="646"/>
      <c r="DK12" s="646"/>
      <c r="DL12" s="646"/>
      <c r="DM12" s="646"/>
      <c r="DN12" s="646"/>
      <c r="DO12" s="646"/>
      <c r="DP12" s="647"/>
      <c r="DQ12" s="654">
        <v>114968</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175</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434262</v>
      </c>
      <c r="BH13" s="646"/>
      <c r="BI13" s="646"/>
      <c r="BJ13" s="646"/>
      <c r="BK13" s="646"/>
      <c r="BL13" s="646"/>
      <c r="BM13" s="646"/>
      <c r="BN13" s="647"/>
      <c r="BO13" s="648">
        <v>44.4</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1030267</v>
      </c>
      <c r="CS13" s="646"/>
      <c r="CT13" s="646"/>
      <c r="CU13" s="646"/>
      <c r="CV13" s="646"/>
      <c r="CW13" s="646"/>
      <c r="CX13" s="646"/>
      <c r="CY13" s="647"/>
      <c r="CZ13" s="648">
        <v>14</v>
      </c>
      <c r="DA13" s="648"/>
      <c r="DB13" s="648"/>
      <c r="DC13" s="648"/>
      <c r="DD13" s="654">
        <v>554569</v>
      </c>
      <c r="DE13" s="646"/>
      <c r="DF13" s="646"/>
      <c r="DG13" s="646"/>
      <c r="DH13" s="646"/>
      <c r="DI13" s="646"/>
      <c r="DJ13" s="646"/>
      <c r="DK13" s="646"/>
      <c r="DL13" s="646"/>
      <c r="DM13" s="646"/>
      <c r="DN13" s="646"/>
      <c r="DO13" s="646"/>
      <c r="DP13" s="647"/>
      <c r="DQ13" s="654">
        <v>532656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15505</v>
      </c>
      <c r="S14" s="646"/>
      <c r="T14" s="646"/>
      <c r="U14" s="646"/>
      <c r="V14" s="646"/>
      <c r="W14" s="646"/>
      <c r="X14" s="646"/>
      <c r="Y14" s="647"/>
      <c r="Z14" s="648">
        <v>0.2</v>
      </c>
      <c r="AA14" s="648"/>
      <c r="AB14" s="648"/>
      <c r="AC14" s="648"/>
      <c r="AD14" s="649">
        <v>15505</v>
      </c>
      <c r="AE14" s="649"/>
      <c r="AF14" s="649"/>
      <c r="AG14" s="649"/>
      <c r="AH14" s="649"/>
      <c r="AI14" s="649"/>
      <c r="AJ14" s="649"/>
      <c r="AK14" s="649"/>
      <c r="AL14" s="650">
        <v>0.4</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22052</v>
      </c>
      <c r="BH14" s="646"/>
      <c r="BI14" s="646"/>
      <c r="BJ14" s="646"/>
      <c r="BK14" s="646"/>
      <c r="BL14" s="646"/>
      <c r="BM14" s="646"/>
      <c r="BN14" s="647"/>
      <c r="BO14" s="648">
        <v>2.2999999999999998</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292903</v>
      </c>
      <c r="CS14" s="646"/>
      <c r="CT14" s="646"/>
      <c r="CU14" s="646"/>
      <c r="CV14" s="646"/>
      <c r="CW14" s="646"/>
      <c r="CX14" s="646"/>
      <c r="CY14" s="647"/>
      <c r="CZ14" s="648">
        <v>4</v>
      </c>
      <c r="DA14" s="648"/>
      <c r="DB14" s="648"/>
      <c r="DC14" s="648"/>
      <c r="DD14" s="654">
        <v>53779</v>
      </c>
      <c r="DE14" s="646"/>
      <c r="DF14" s="646"/>
      <c r="DG14" s="646"/>
      <c r="DH14" s="646"/>
      <c r="DI14" s="646"/>
      <c r="DJ14" s="646"/>
      <c r="DK14" s="646"/>
      <c r="DL14" s="646"/>
      <c r="DM14" s="646"/>
      <c r="DN14" s="646"/>
      <c r="DO14" s="646"/>
      <c r="DP14" s="647"/>
      <c r="DQ14" s="654">
        <v>239185</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250</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56854</v>
      </c>
      <c r="BH15" s="646"/>
      <c r="BI15" s="646"/>
      <c r="BJ15" s="646"/>
      <c r="BK15" s="646"/>
      <c r="BL15" s="646"/>
      <c r="BM15" s="646"/>
      <c r="BN15" s="647"/>
      <c r="BO15" s="648">
        <v>5.8</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577164</v>
      </c>
      <c r="CS15" s="646"/>
      <c r="CT15" s="646"/>
      <c r="CU15" s="646"/>
      <c r="CV15" s="646"/>
      <c r="CW15" s="646"/>
      <c r="CX15" s="646"/>
      <c r="CY15" s="647"/>
      <c r="CZ15" s="648">
        <v>7.8</v>
      </c>
      <c r="DA15" s="648"/>
      <c r="DB15" s="648"/>
      <c r="DC15" s="648"/>
      <c r="DD15" s="654">
        <v>27801</v>
      </c>
      <c r="DE15" s="646"/>
      <c r="DF15" s="646"/>
      <c r="DG15" s="646"/>
      <c r="DH15" s="646"/>
      <c r="DI15" s="646"/>
      <c r="DJ15" s="646"/>
      <c r="DK15" s="646"/>
      <c r="DL15" s="646"/>
      <c r="DM15" s="646"/>
      <c r="DN15" s="646"/>
      <c r="DO15" s="646"/>
      <c r="DP15" s="647"/>
      <c r="DQ15" s="654">
        <v>488872</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4477</v>
      </c>
      <c r="S16" s="646"/>
      <c r="T16" s="646"/>
      <c r="U16" s="646"/>
      <c r="V16" s="646"/>
      <c r="W16" s="646"/>
      <c r="X16" s="646"/>
      <c r="Y16" s="647"/>
      <c r="Z16" s="648">
        <v>0.1</v>
      </c>
      <c r="AA16" s="648"/>
      <c r="AB16" s="648"/>
      <c r="AC16" s="648"/>
      <c r="AD16" s="649">
        <v>4477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250</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9657</v>
      </c>
      <c r="S17" s="646"/>
      <c r="T17" s="646"/>
      <c r="U17" s="646"/>
      <c r="V17" s="646"/>
      <c r="W17" s="646"/>
      <c r="X17" s="646"/>
      <c r="Y17" s="647"/>
      <c r="Z17" s="648">
        <v>0.1</v>
      </c>
      <c r="AA17" s="648"/>
      <c r="AB17" s="648"/>
      <c r="AC17" s="648"/>
      <c r="AD17" s="649">
        <v>9657</v>
      </c>
      <c r="AE17" s="649"/>
      <c r="AF17" s="649"/>
      <c r="AG17" s="649"/>
      <c r="AH17" s="649"/>
      <c r="AI17" s="649"/>
      <c r="AJ17" s="649"/>
      <c r="AK17" s="649"/>
      <c r="AL17" s="650">
        <v>0.2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250</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645334</v>
      </c>
      <c r="CS17" s="646"/>
      <c r="CT17" s="646"/>
      <c r="CU17" s="646"/>
      <c r="CV17" s="646"/>
      <c r="CW17" s="646"/>
      <c r="CX17" s="646"/>
      <c r="CY17" s="647"/>
      <c r="CZ17" s="648">
        <v>8.8000000000000007</v>
      </c>
      <c r="DA17" s="648"/>
      <c r="DB17" s="648"/>
      <c r="DC17" s="648"/>
      <c r="DD17" s="654" t="s">
        <v>128</v>
      </c>
      <c r="DE17" s="646"/>
      <c r="DF17" s="646"/>
      <c r="DG17" s="646"/>
      <c r="DH17" s="646"/>
      <c r="DI17" s="646"/>
      <c r="DJ17" s="646"/>
      <c r="DK17" s="646"/>
      <c r="DL17" s="646"/>
      <c r="DM17" s="646"/>
      <c r="DN17" s="646"/>
      <c r="DO17" s="646"/>
      <c r="DP17" s="647"/>
      <c r="DQ17" s="654">
        <v>579791</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2281</v>
      </c>
      <c r="S18" s="646"/>
      <c r="T18" s="646"/>
      <c r="U18" s="646"/>
      <c r="V18" s="646"/>
      <c r="W18" s="646"/>
      <c r="X18" s="646"/>
      <c r="Y18" s="647"/>
      <c r="Z18" s="648">
        <v>0</v>
      </c>
      <c r="AA18" s="648"/>
      <c r="AB18" s="648"/>
      <c r="AC18" s="648"/>
      <c r="AD18" s="649">
        <v>2281</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250</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2296</v>
      </c>
      <c r="S19" s="646"/>
      <c r="T19" s="646"/>
      <c r="U19" s="646"/>
      <c r="V19" s="646"/>
      <c r="W19" s="646"/>
      <c r="X19" s="646"/>
      <c r="Y19" s="647"/>
      <c r="Z19" s="648">
        <v>0</v>
      </c>
      <c r="AA19" s="648"/>
      <c r="AB19" s="648"/>
      <c r="AC19" s="648"/>
      <c r="AD19" s="649">
        <v>2296</v>
      </c>
      <c r="AE19" s="649"/>
      <c r="AF19" s="649"/>
      <c r="AG19" s="649"/>
      <c r="AH19" s="649"/>
      <c r="AI19" s="649"/>
      <c r="AJ19" s="649"/>
      <c r="AK19" s="649"/>
      <c r="AL19" s="650">
        <v>0.1</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3759</v>
      </c>
      <c r="BH19" s="646"/>
      <c r="BI19" s="646"/>
      <c r="BJ19" s="646"/>
      <c r="BK19" s="646"/>
      <c r="BL19" s="646"/>
      <c r="BM19" s="646"/>
      <c r="BN19" s="647"/>
      <c r="BO19" s="648">
        <v>0.4</v>
      </c>
      <c r="BP19" s="648"/>
      <c r="BQ19" s="648"/>
      <c r="BR19" s="648"/>
      <c r="BS19" s="654" t="s">
        <v>250</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250</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163</v>
      </c>
      <c r="S20" s="646"/>
      <c r="T20" s="646"/>
      <c r="U20" s="646"/>
      <c r="V20" s="646"/>
      <c r="W20" s="646"/>
      <c r="X20" s="646"/>
      <c r="Y20" s="647"/>
      <c r="Z20" s="648">
        <v>0</v>
      </c>
      <c r="AA20" s="648"/>
      <c r="AB20" s="648"/>
      <c r="AC20" s="648"/>
      <c r="AD20" s="649">
        <v>163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3759</v>
      </c>
      <c r="BH20" s="646"/>
      <c r="BI20" s="646"/>
      <c r="BJ20" s="646"/>
      <c r="BK20" s="646"/>
      <c r="BL20" s="646"/>
      <c r="BM20" s="646"/>
      <c r="BN20" s="647"/>
      <c r="BO20" s="648">
        <v>0.4</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7365800</v>
      </c>
      <c r="CS20" s="646"/>
      <c r="CT20" s="646"/>
      <c r="CU20" s="646"/>
      <c r="CV20" s="646"/>
      <c r="CW20" s="646"/>
      <c r="CX20" s="646"/>
      <c r="CY20" s="647"/>
      <c r="CZ20" s="648">
        <v>100</v>
      </c>
      <c r="DA20" s="648"/>
      <c r="DB20" s="648"/>
      <c r="DC20" s="648"/>
      <c r="DD20" s="654">
        <v>1174007</v>
      </c>
      <c r="DE20" s="646"/>
      <c r="DF20" s="646"/>
      <c r="DG20" s="646"/>
      <c r="DH20" s="646"/>
      <c r="DI20" s="646"/>
      <c r="DJ20" s="646"/>
      <c r="DK20" s="646"/>
      <c r="DL20" s="646"/>
      <c r="DM20" s="646"/>
      <c r="DN20" s="646"/>
      <c r="DO20" s="646"/>
      <c r="DP20" s="647"/>
      <c r="DQ20" s="654">
        <v>5094751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4917</v>
      </c>
      <c r="S21" s="646"/>
      <c r="T21" s="646"/>
      <c r="U21" s="646"/>
      <c r="V21" s="646"/>
      <c r="W21" s="646"/>
      <c r="X21" s="646"/>
      <c r="Y21" s="647"/>
      <c r="Z21" s="648">
        <v>0.1</v>
      </c>
      <c r="AA21" s="648"/>
      <c r="AB21" s="648"/>
      <c r="AC21" s="648"/>
      <c r="AD21" s="649">
        <v>4917</v>
      </c>
      <c r="AE21" s="649"/>
      <c r="AF21" s="649"/>
      <c r="AG21" s="649"/>
      <c r="AH21" s="649"/>
      <c r="AI21" s="649"/>
      <c r="AJ21" s="649"/>
      <c r="AK21" s="649"/>
      <c r="AL21" s="650">
        <v>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3759</v>
      </c>
      <c r="BH21" s="646"/>
      <c r="BI21" s="646"/>
      <c r="BJ21" s="646"/>
      <c r="BK21" s="646"/>
      <c r="BL21" s="646"/>
      <c r="BM21" s="646"/>
      <c r="BN21" s="647"/>
      <c r="BO21" s="648">
        <v>0.4</v>
      </c>
      <c r="BP21" s="648"/>
      <c r="BQ21" s="648"/>
      <c r="BR21" s="648"/>
      <c r="BS21" s="654" t="s">
        <v>175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2848845</v>
      </c>
      <c r="S22" s="646"/>
      <c r="T22" s="646"/>
      <c r="U22" s="646"/>
      <c r="V22" s="646"/>
      <c r="W22" s="646"/>
      <c r="X22" s="646"/>
      <c r="Y22" s="647"/>
      <c r="Z22" s="648">
        <v>38</v>
      </c>
      <c r="AA22" s="648"/>
      <c r="AB22" s="648"/>
      <c r="AC22" s="648"/>
      <c r="AD22" s="649">
        <v>2561902</v>
      </c>
      <c r="AE22" s="649"/>
      <c r="AF22" s="649"/>
      <c r="AG22" s="649"/>
      <c r="AH22" s="649"/>
      <c r="AI22" s="649"/>
      <c r="AJ22" s="649"/>
      <c r="AK22" s="649"/>
      <c r="AL22" s="650">
        <v>66.3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250</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2561902</v>
      </c>
      <c r="S23" s="646"/>
      <c r="T23" s="646"/>
      <c r="U23" s="646"/>
      <c r="V23" s="646"/>
      <c r="W23" s="646"/>
      <c r="X23" s="646"/>
      <c r="Y23" s="647"/>
      <c r="Z23" s="648">
        <v>34.200000000000003</v>
      </c>
      <c r="AA23" s="648"/>
      <c r="AB23" s="648"/>
      <c r="AC23" s="648"/>
      <c r="AD23" s="649">
        <v>2561902</v>
      </c>
      <c r="AE23" s="649"/>
      <c r="AF23" s="649"/>
      <c r="AG23" s="649"/>
      <c r="AH23" s="649"/>
      <c r="AI23" s="649"/>
      <c r="AJ23" s="649"/>
      <c r="AK23" s="649"/>
      <c r="AL23" s="650">
        <v>66.3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250</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286943</v>
      </c>
      <c r="S24" s="646"/>
      <c r="T24" s="646"/>
      <c r="U24" s="646"/>
      <c r="V24" s="646"/>
      <c r="W24" s="646"/>
      <c r="X24" s="646"/>
      <c r="Y24" s="647"/>
      <c r="Z24" s="648">
        <v>3.8</v>
      </c>
      <c r="AA24" s="648"/>
      <c r="AB24" s="648"/>
      <c r="AC24" s="648"/>
      <c r="AD24" s="649" t="s">
        <v>128</v>
      </c>
      <c r="AE24" s="649"/>
      <c r="AF24" s="649"/>
      <c r="AG24" s="649"/>
      <c r="AH24" s="649"/>
      <c r="AI24" s="649"/>
      <c r="AJ24" s="649"/>
      <c r="AK24" s="649"/>
      <c r="AL24" s="650" t="s">
        <v>250</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250</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2363725</v>
      </c>
      <c r="CS24" s="635"/>
      <c r="CT24" s="635"/>
      <c r="CU24" s="635"/>
      <c r="CV24" s="635"/>
      <c r="CW24" s="635"/>
      <c r="CX24" s="635"/>
      <c r="CY24" s="636"/>
      <c r="CZ24" s="639">
        <v>32.1</v>
      </c>
      <c r="DA24" s="640"/>
      <c r="DB24" s="640"/>
      <c r="DC24" s="659"/>
      <c r="DD24" s="681">
        <v>1781378</v>
      </c>
      <c r="DE24" s="635"/>
      <c r="DF24" s="635"/>
      <c r="DG24" s="635"/>
      <c r="DH24" s="635"/>
      <c r="DI24" s="635"/>
      <c r="DJ24" s="635"/>
      <c r="DK24" s="636"/>
      <c r="DL24" s="681">
        <v>1769224</v>
      </c>
      <c r="DM24" s="635"/>
      <c r="DN24" s="635"/>
      <c r="DO24" s="635"/>
      <c r="DP24" s="635"/>
      <c r="DQ24" s="635"/>
      <c r="DR24" s="635"/>
      <c r="DS24" s="635"/>
      <c r="DT24" s="635"/>
      <c r="DU24" s="635"/>
      <c r="DV24" s="636"/>
      <c r="DW24" s="639">
        <v>44.4</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250</v>
      </c>
      <c r="BP25" s="648"/>
      <c r="BQ25" s="648"/>
      <c r="BR25" s="648"/>
      <c r="BS25" s="654" t="s">
        <v>250</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1213278</v>
      </c>
      <c r="CS25" s="682"/>
      <c r="CT25" s="682"/>
      <c r="CU25" s="682"/>
      <c r="CV25" s="682"/>
      <c r="CW25" s="682"/>
      <c r="CX25" s="682"/>
      <c r="CY25" s="683"/>
      <c r="CZ25" s="650">
        <v>16.5</v>
      </c>
      <c r="DA25" s="679"/>
      <c r="DB25" s="679"/>
      <c r="DC25" s="684"/>
      <c r="DD25" s="654">
        <v>1065615</v>
      </c>
      <c r="DE25" s="682"/>
      <c r="DF25" s="682"/>
      <c r="DG25" s="682"/>
      <c r="DH25" s="682"/>
      <c r="DI25" s="682"/>
      <c r="DJ25" s="682"/>
      <c r="DK25" s="683"/>
      <c r="DL25" s="654">
        <v>1053866</v>
      </c>
      <c r="DM25" s="682"/>
      <c r="DN25" s="682"/>
      <c r="DO25" s="682"/>
      <c r="DP25" s="682"/>
      <c r="DQ25" s="682"/>
      <c r="DR25" s="682"/>
      <c r="DS25" s="682"/>
      <c r="DT25" s="682"/>
      <c r="DU25" s="682"/>
      <c r="DV25" s="683"/>
      <c r="DW25" s="650">
        <v>26.4</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4144828</v>
      </c>
      <c r="S26" s="646"/>
      <c r="T26" s="646"/>
      <c r="U26" s="646"/>
      <c r="V26" s="646"/>
      <c r="W26" s="646"/>
      <c r="X26" s="646"/>
      <c r="Y26" s="647"/>
      <c r="Z26" s="648">
        <v>55.3</v>
      </c>
      <c r="AA26" s="648"/>
      <c r="AB26" s="648"/>
      <c r="AC26" s="648"/>
      <c r="AD26" s="649">
        <v>3857885</v>
      </c>
      <c r="AE26" s="649"/>
      <c r="AF26" s="649"/>
      <c r="AG26" s="649"/>
      <c r="AH26" s="649"/>
      <c r="AI26" s="649"/>
      <c r="AJ26" s="649"/>
      <c r="AK26" s="649"/>
      <c r="AL26" s="650">
        <v>99.8</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777509</v>
      </c>
      <c r="CS26" s="646"/>
      <c r="CT26" s="646"/>
      <c r="CU26" s="646"/>
      <c r="CV26" s="646"/>
      <c r="CW26" s="646"/>
      <c r="CX26" s="646"/>
      <c r="CY26" s="647"/>
      <c r="CZ26" s="650">
        <v>10.6</v>
      </c>
      <c r="DA26" s="679"/>
      <c r="DB26" s="679"/>
      <c r="DC26" s="684"/>
      <c r="DD26" s="654">
        <v>688007</v>
      </c>
      <c r="DE26" s="646"/>
      <c r="DF26" s="646"/>
      <c r="DG26" s="646"/>
      <c r="DH26" s="646"/>
      <c r="DI26" s="646"/>
      <c r="DJ26" s="646"/>
      <c r="DK26" s="647"/>
      <c r="DL26" s="654" t="s">
        <v>250</v>
      </c>
      <c r="DM26" s="646"/>
      <c r="DN26" s="646"/>
      <c r="DO26" s="646"/>
      <c r="DP26" s="646"/>
      <c r="DQ26" s="646"/>
      <c r="DR26" s="646"/>
      <c r="DS26" s="646"/>
      <c r="DT26" s="646"/>
      <c r="DU26" s="646"/>
      <c r="DV26" s="647"/>
      <c r="DW26" s="650" t="s">
        <v>250</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1070</v>
      </c>
      <c r="S27" s="646"/>
      <c r="T27" s="646"/>
      <c r="U27" s="646"/>
      <c r="V27" s="646"/>
      <c r="W27" s="646"/>
      <c r="X27" s="646"/>
      <c r="Y27" s="647"/>
      <c r="Z27" s="648">
        <v>0</v>
      </c>
      <c r="AA27" s="648"/>
      <c r="AB27" s="648"/>
      <c r="AC27" s="648"/>
      <c r="AD27" s="649">
        <v>1070</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977780</v>
      </c>
      <c r="BH27" s="646"/>
      <c r="BI27" s="646"/>
      <c r="BJ27" s="646"/>
      <c r="BK27" s="646"/>
      <c r="BL27" s="646"/>
      <c r="BM27" s="646"/>
      <c r="BN27" s="647"/>
      <c r="BO27" s="648">
        <v>100</v>
      </c>
      <c r="BP27" s="648"/>
      <c r="BQ27" s="648"/>
      <c r="BR27" s="648"/>
      <c r="BS27" s="654">
        <v>16172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505113</v>
      </c>
      <c r="CS27" s="682"/>
      <c r="CT27" s="682"/>
      <c r="CU27" s="682"/>
      <c r="CV27" s="682"/>
      <c r="CW27" s="682"/>
      <c r="CX27" s="682"/>
      <c r="CY27" s="683"/>
      <c r="CZ27" s="650">
        <v>6.9</v>
      </c>
      <c r="DA27" s="679"/>
      <c r="DB27" s="679"/>
      <c r="DC27" s="684"/>
      <c r="DD27" s="654">
        <v>135972</v>
      </c>
      <c r="DE27" s="682"/>
      <c r="DF27" s="682"/>
      <c r="DG27" s="682"/>
      <c r="DH27" s="682"/>
      <c r="DI27" s="682"/>
      <c r="DJ27" s="682"/>
      <c r="DK27" s="683"/>
      <c r="DL27" s="654">
        <v>135592</v>
      </c>
      <c r="DM27" s="682"/>
      <c r="DN27" s="682"/>
      <c r="DO27" s="682"/>
      <c r="DP27" s="682"/>
      <c r="DQ27" s="682"/>
      <c r="DR27" s="682"/>
      <c r="DS27" s="682"/>
      <c r="DT27" s="682"/>
      <c r="DU27" s="682"/>
      <c r="DV27" s="683"/>
      <c r="DW27" s="650">
        <v>3.4</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33273</v>
      </c>
      <c r="S28" s="646"/>
      <c r="T28" s="646"/>
      <c r="U28" s="646"/>
      <c r="V28" s="646"/>
      <c r="W28" s="646"/>
      <c r="X28" s="646"/>
      <c r="Y28" s="647"/>
      <c r="Z28" s="648">
        <v>0.4</v>
      </c>
      <c r="AA28" s="648"/>
      <c r="AB28" s="648"/>
      <c r="AC28" s="648"/>
      <c r="AD28" s="649" t="s">
        <v>175</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645334</v>
      </c>
      <c r="CS28" s="646"/>
      <c r="CT28" s="646"/>
      <c r="CU28" s="646"/>
      <c r="CV28" s="646"/>
      <c r="CW28" s="646"/>
      <c r="CX28" s="646"/>
      <c r="CY28" s="647"/>
      <c r="CZ28" s="650">
        <v>8.8000000000000007</v>
      </c>
      <c r="DA28" s="679"/>
      <c r="DB28" s="679"/>
      <c r="DC28" s="684"/>
      <c r="DD28" s="654">
        <v>579791</v>
      </c>
      <c r="DE28" s="646"/>
      <c r="DF28" s="646"/>
      <c r="DG28" s="646"/>
      <c r="DH28" s="646"/>
      <c r="DI28" s="646"/>
      <c r="DJ28" s="646"/>
      <c r="DK28" s="647"/>
      <c r="DL28" s="654">
        <v>579766</v>
      </c>
      <c r="DM28" s="646"/>
      <c r="DN28" s="646"/>
      <c r="DO28" s="646"/>
      <c r="DP28" s="646"/>
      <c r="DQ28" s="646"/>
      <c r="DR28" s="646"/>
      <c r="DS28" s="646"/>
      <c r="DT28" s="646"/>
      <c r="DU28" s="646"/>
      <c r="DV28" s="647"/>
      <c r="DW28" s="650">
        <v>14.5</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103905</v>
      </c>
      <c r="S29" s="646"/>
      <c r="T29" s="646"/>
      <c r="U29" s="646"/>
      <c r="V29" s="646"/>
      <c r="W29" s="646"/>
      <c r="X29" s="646"/>
      <c r="Y29" s="647"/>
      <c r="Z29" s="648">
        <v>1.4</v>
      </c>
      <c r="AA29" s="648"/>
      <c r="AB29" s="648"/>
      <c r="AC29" s="648"/>
      <c r="AD29" s="649">
        <v>5879</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645233</v>
      </c>
      <c r="CS29" s="682"/>
      <c r="CT29" s="682"/>
      <c r="CU29" s="682"/>
      <c r="CV29" s="682"/>
      <c r="CW29" s="682"/>
      <c r="CX29" s="682"/>
      <c r="CY29" s="683"/>
      <c r="CZ29" s="650">
        <v>8.8000000000000007</v>
      </c>
      <c r="DA29" s="679"/>
      <c r="DB29" s="679"/>
      <c r="DC29" s="684"/>
      <c r="DD29" s="654">
        <v>579690</v>
      </c>
      <c r="DE29" s="682"/>
      <c r="DF29" s="682"/>
      <c r="DG29" s="682"/>
      <c r="DH29" s="682"/>
      <c r="DI29" s="682"/>
      <c r="DJ29" s="682"/>
      <c r="DK29" s="683"/>
      <c r="DL29" s="654">
        <v>579665</v>
      </c>
      <c r="DM29" s="682"/>
      <c r="DN29" s="682"/>
      <c r="DO29" s="682"/>
      <c r="DP29" s="682"/>
      <c r="DQ29" s="682"/>
      <c r="DR29" s="682"/>
      <c r="DS29" s="682"/>
      <c r="DT29" s="682"/>
      <c r="DU29" s="682"/>
      <c r="DV29" s="683"/>
      <c r="DW29" s="650">
        <v>14.5</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25060</v>
      </c>
      <c r="S30" s="646"/>
      <c r="T30" s="646"/>
      <c r="U30" s="646"/>
      <c r="V30" s="646"/>
      <c r="W30" s="646"/>
      <c r="X30" s="646"/>
      <c r="Y30" s="647"/>
      <c r="Z30" s="648">
        <v>0.3</v>
      </c>
      <c r="AA30" s="648"/>
      <c r="AB30" s="648"/>
      <c r="AC30" s="648"/>
      <c r="AD30" s="649" t="s">
        <v>128</v>
      </c>
      <c r="AE30" s="649"/>
      <c r="AF30" s="649"/>
      <c r="AG30" s="649"/>
      <c r="AH30" s="649"/>
      <c r="AI30" s="649"/>
      <c r="AJ30" s="649"/>
      <c r="AK30" s="649"/>
      <c r="AL30" s="650" t="s">
        <v>128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609730</v>
      </c>
      <c r="CS30" s="646"/>
      <c r="CT30" s="646"/>
      <c r="CU30" s="646"/>
      <c r="CV30" s="646"/>
      <c r="CW30" s="646"/>
      <c r="CX30" s="646"/>
      <c r="CY30" s="647"/>
      <c r="CZ30" s="650">
        <v>8.3000000000000007</v>
      </c>
      <c r="DA30" s="679"/>
      <c r="DB30" s="679"/>
      <c r="DC30" s="684"/>
      <c r="DD30" s="654">
        <v>550349</v>
      </c>
      <c r="DE30" s="646"/>
      <c r="DF30" s="646"/>
      <c r="DG30" s="646"/>
      <c r="DH30" s="646"/>
      <c r="DI30" s="646"/>
      <c r="DJ30" s="646"/>
      <c r="DK30" s="647"/>
      <c r="DL30" s="654">
        <v>550348</v>
      </c>
      <c r="DM30" s="646"/>
      <c r="DN30" s="646"/>
      <c r="DO30" s="646"/>
      <c r="DP30" s="646"/>
      <c r="DQ30" s="646"/>
      <c r="DR30" s="646"/>
      <c r="DS30" s="646"/>
      <c r="DT30" s="646"/>
      <c r="DU30" s="646"/>
      <c r="DV30" s="647"/>
      <c r="DW30" s="650">
        <v>13.8</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621268</v>
      </c>
      <c r="S31" s="646"/>
      <c r="T31" s="646"/>
      <c r="U31" s="646"/>
      <c r="V31" s="646"/>
      <c r="W31" s="646"/>
      <c r="X31" s="646"/>
      <c r="Y31" s="647"/>
      <c r="Z31" s="648">
        <v>8.3000000000000007</v>
      </c>
      <c r="AA31" s="648"/>
      <c r="AB31" s="648"/>
      <c r="AC31" s="648"/>
      <c r="AD31" s="649" t="s">
        <v>128</v>
      </c>
      <c r="AE31" s="649"/>
      <c r="AF31" s="649"/>
      <c r="AG31" s="649"/>
      <c r="AH31" s="649"/>
      <c r="AI31" s="649"/>
      <c r="AJ31" s="649"/>
      <c r="AK31" s="649"/>
      <c r="AL31" s="650" t="s">
        <v>250</v>
      </c>
      <c r="AM31" s="651"/>
      <c r="AN31" s="651"/>
      <c r="AO31" s="652"/>
      <c r="AP31" s="702" t="s">
        <v>311</v>
      </c>
      <c r="AQ31" s="703"/>
      <c r="AR31" s="703"/>
      <c r="AS31" s="703"/>
      <c r="AT31" s="708" t="s">
        <v>312</v>
      </c>
      <c r="AU31" s="231"/>
      <c r="AV31" s="231"/>
      <c r="AW31" s="231"/>
      <c r="AX31" s="631" t="s">
        <v>187</v>
      </c>
      <c r="AY31" s="632"/>
      <c r="AZ31" s="632"/>
      <c r="BA31" s="632"/>
      <c r="BB31" s="632"/>
      <c r="BC31" s="632"/>
      <c r="BD31" s="632"/>
      <c r="BE31" s="632"/>
      <c r="BF31" s="633"/>
      <c r="BG31" s="701">
        <v>99.3</v>
      </c>
      <c r="BH31" s="697"/>
      <c r="BI31" s="697"/>
      <c r="BJ31" s="697"/>
      <c r="BK31" s="697"/>
      <c r="BL31" s="697"/>
      <c r="BM31" s="640">
        <v>97</v>
      </c>
      <c r="BN31" s="697"/>
      <c r="BO31" s="697"/>
      <c r="BP31" s="697"/>
      <c r="BQ31" s="698"/>
      <c r="BR31" s="701">
        <v>99</v>
      </c>
      <c r="BS31" s="697"/>
      <c r="BT31" s="697"/>
      <c r="BU31" s="697"/>
      <c r="BV31" s="697"/>
      <c r="BW31" s="697"/>
      <c r="BX31" s="640">
        <v>96.8</v>
      </c>
      <c r="BY31" s="697"/>
      <c r="BZ31" s="697"/>
      <c r="CA31" s="697"/>
      <c r="CB31" s="698"/>
      <c r="CD31" s="693"/>
      <c r="CE31" s="694"/>
      <c r="CF31" s="660" t="s">
        <v>313</v>
      </c>
      <c r="CG31" s="661"/>
      <c r="CH31" s="661"/>
      <c r="CI31" s="661"/>
      <c r="CJ31" s="661"/>
      <c r="CK31" s="661"/>
      <c r="CL31" s="661"/>
      <c r="CM31" s="661"/>
      <c r="CN31" s="661"/>
      <c r="CO31" s="661"/>
      <c r="CP31" s="661"/>
      <c r="CQ31" s="662"/>
      <c r="CR31" s="645">
        <v>35503</v>
      </c>
      <c r="CS31" s="682"/>
      <c r="CT31" s="682"/>
      <c r="CU31" s="682"/>
      <c r="CV31" s="682"/>
      <c r="CW31" s="682"/>
      <c r="CX31" s="682"/>
      <c r="CY31" s="683"/>
      <c r="CZ31" s="650">
        <v>0.5</v>
      </c>
      <c r="DA31" s="679"/>
      <c r="DB31" s="679"/>
      <c r="DC31" s="684"/>
      <c r="DD31" s="654">
        <v>29341</v>
      </c>
      <c r="DE31" s="682"/>
      <c r="DF31" s="682"/>
      <c r="DG31" s="682"/>
      <c r="DH31" s="682"/>
      <c r="DI31" s="682"/>
      <c r="DJ31" s="682"/>
      <c r="DK31" s="683"/>
      <c r="DL31" s="654">
        <v>29317</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82"/>
      <c r="BI32" s="682"/>
      <c r="BJ32" s="682"/>
      <c r="BK32" s="682"/>
      <c r="BL32" s="682"/>
      <c r="BM32" s="651">
        <v>95.9</v>
      </c>
      <c r="BN32" s="699"/>
      <c r="BO32" s="699"/>
      <c r="BP32" s="699"/>
      <c r="BQ32" s="700"/>
      <c r="BR32" s="711">
        <v>98.5</v>
      </c>
      <c r="BS32" s="682"/>
      <c r="BT32" s="682"/>
      <c r="BU32" s="682"/>
      <c r="BV32" s="682"/>
      <c r="BW32" s="682"/>
      <c r="BX32" s="651">
        <v>95.8</v>
      </c>
      <c r="BY32" s="699"/>
      <c r="BZ32" s="699"/>
      <c r="CA32" s="699"/>
      <c r="CB32" s="700"/>
      <c r="CD32" s="695"/>
      <c r="CE32" s="696"/>
      <c r="CF32" s="660" t="s">
        <v>317</v>
      </c>
      <c r="CG32" s="661"/>
      <c r="CH32" s="661"/>
      <c r="CI32" s="661"/>
      <c r="CJ32" s="661"/>
      <c r="CK32" s="661"/>
      <c r="CL32" s="661"/>
      <c r="CM32" s="661"/>
      <c r="CN32" s="661"/>
      <c r="CO32" s="661"/>
      <c r="CP32" s="661"/>
      <c r="CQ32" s="662"/>
      <c r="CR32" s="645">
        <v>101</v>
      </c>
      <c r="CS32" s="646"/>
      <c r="CT32" s="646"/>
      <c r="CU32" s="646"/>
      <c r="CV32" s="646"/>
      <c r="CW32" s="646"/>
      <c r="CX32" s="646"/>
      <c r="CY32" s="647"/>
      <c r="CZ32" s="650">
        <v>0</v>
      </c>
      <c r="DA32" s="679"/>
      <c r="DB32" s="679"/>
      <c r="DC32" s="684"/>
      <c r="DD32" s="654">
        <v>101</v>
      </c>
      <c r="DE32" s="646"/>
      <c r="DF32" s="646"/>
      <c r="DG32" s="646"/>
      <c r="DH32" s="646"/>
      <c r="DI32" s="646"/>
      <c r="DJ32" s="646"/>
      <c r="DK32" s="647"/>
      <c r="DL32" s="654">
        <v>101</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387421</v>
      </c>
      <c r="S33" s="646"/>
      <c r="T33" s="646"/>
      <c r="U33" s="646"/>
      <c r="V33" s="646"/>
      <c r="W33" s="646"/>
      <c r="X33" s="646"/>
      <c r="Y33" s="647"/>
      <c r="Z33" s="648">
        <v>5.2</v>
      </c>
      <c r="AA33" s="648"/>
      <c r="AB33" s="648"/>
      <c r="AC33" s="648"/>
      <c r="AD33" s="649" t="s">
        <v>250</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99.6</v>
      </c>
      <c r="BH33" s="716"/>
      <c r="BI33" s="716"/>
      <c r="BJ33" s="716"/>
      <c r="BK33" s="716"/>
      <c r="BL33" s="716"/>
      <c r="BM33" s="717">
        <v>97.7</v>
      </c>
      <c r="BN33" s="716"/>
      <c r="BO33" s="716"/>
      <c r="BP33" s="716"/>
      <c r="BQ33" s="718"/>
      <c r="BR33" s="715">
        <v>99.5</v>
      </c>
      <c r="BS33" s="716"/>
      <c r="BT33" s="716"/>
      <c r="BU33" s="716"/>
      <c r="BV33" s="716"/>
      <c r="BW33" s="716"/>
      <c r="BX33" s="717">
        <v>97.6</v>
      </c>
      <c r="BY33" s="716"/>
      <c r="BZ33" s="716"/>
      <c r="CA33" s="716"/>
      <c r="CB33" s="718"/>
      <c r="CD33" s="660" t="s">
        <v>320</v>
      </c>
      <c r="CE33" s="661"/>
      <c r="CF33" s="661"/>
      <c r="CG33" s="661"/>
      <c r="CH33" s="661"/>
      <c r="CI33" s="661"/>
      <c r="CJ33" s="661"/>
      <c r="CK33" s="661"/>
      <c r="CL33" s="661"/>
      <c r="CM33" s="661"/>
      <c r="CN33" s="661"/>
      <c r="CO33" s="661"/>
      <c r="CP33" s="661"/>
      <c r="CQ33" s="662"/>
      <c r="CR33" s="645">
        <v>3828068</v>
      </c>
      <c r="CS33" s="682"/>
      <c r="CT33" s="682"/>
      <c r="CU33" s="682"/>
      <c r="CV33" s="682"/>
      <c r="CW33" s="682"/>
      <c r="CX33" s="682"/>
      <c r="CY33" s="683"/>
      <c r="CZ33" s="650">
        <v>52</v>
      </c>
      <c r="DA33" s="679"/>
      <c r="DB33" s="679"/>
      <c r="DC33" s="684"/>
      <c r="DD33" s="654">
        <v>3113647</v>
      </c>
      <c r="DE33" s="682"/>
      <c r="DF33" s="682"/>
      <c r="DG33" s="682"/>
      <c r="DH33" s="682"/>
      <c r="DI33" s="682"/>
      <c r="DJ33" s="682"/>
      <c r="DK33" s="683"/>
      <c r="DL33" s="654">
        <v>1839441</v>
      </c>
      <c r="DM33" s="682"/>
      <c r="DN33" s="682"/>
      <c r="DO33" s="682"/>
      <c r="DP33" s="682"/>
      <c r="DQ33" s="682"/>
      <c r="DR33" s="682"/>
      <c r="DS33" s="682"/>
      <c r="DT33" s="682"/>
      <c r="DU33" s="682"/>
      <c r="DV33" s="683"/>
      <c r="DW33" s="650">
        <v>46.1</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40547</v>
      </c>
      <c r="S34" s="646"/>
      <c r="T34" s="646"/>
      <c r="U34" s="646"/>
      <c r="V34" s="646"/>
      <c r="W34" s="646"/>
      <c r="X34" s="646"/>
      <c r="Y34" s="647"/>
      <c r="Z34" s="648">
        <v>0.5</v>
      </c>
      <c r="AA34" s="648"/>
      <c r="AB34" s="648"/>
      <c r="AC34" s="648"/>
      <c r="AD34" s="649" t="s">
        <v>128</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900322</v>
      </c>
      <c r="CS34" s="646"/>
      <c r="CT34" s="646"/>
      <c r="CU34" s="646"/>
      <c r="CV34" s="646"/>
      <c r="CW34" s="646"/>
      <c r="CX34" s="646"/>
      <c r="CY34" s="647"/>
      <c r="CZ34" s="650">
        <v>12.2</v>
      </c>
      <c r="DA34" s="679"/>
      <c r="DB34" s="679"/>
      <c r="DC34" s="684"/>
      <c r="DD34" s="654">
        <v>742702</v>
      </c>
      <c r="DE34" s="646"/>
      <c r="DF34" s="646"/>
      <c r="DG34" s="646"/>
      <c r="DH34" s="646"/>
      <c r="DI34" s="646"/>
      <c r="DJ34" s="646"/>
      <c r="DK34" s="647"/>
      <c r="DL34" s="654">
        <v>551044</v>
      </c>
      <c r="DM34" s="646"/>
      <c r="DN34" s="646"/>
      <c r="DO34" s="646"/>
      <c r="DP34" s="646"/>
      <c r="DQ34" s="646"/>
      <c r="DR34" s="646"/>
      <c r="DS34" s="646"/>
      <c r="DT34" s="646"/>
      <c r="DU34" s="646"/>
      <c r="DV34" s="647"/>
      <c r="DW34" s="650">
        <v>13.8</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114758</v>
      </c>
      <c r="S35" s="646"/>
      <c r="T35" s="646"/>
      <c r="U35" s="646"/>
      <c r="V35" s="646"/>
      <c r="W35" s="646"/>
      <c r="X35" s="646"/>
      <c r="Y35" s="647"/>
      <c r="Z35" s="648">
        <v>1.5</v>
      </c>
      <c r="AA35" s="648"/>
      <c r="AB35" s="648"/>
      <c r="AC35" s="648"/>
      <c r="AD35" s="649" t="s">
        <v>128</v>
      </c>
      <c r="AE35" s="649"/>
      <c r="AF35" s="649"/>
      <c r="AG35" s="649"/>
      <c r="AH35" s="649"/>
      <c r="AI35" s="649"/>
      <c r="AJ35" s="649"/>
      <c r="AK35" s="649"/>
      <c r="AL35" s="650" t="s">
        <v>128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97084</v>
      </c>
      <c r="CS35" s="682"/>
      <c r="CT35" s="682"/>
      <c r="CU35" s="682"/>
      <c r="CV35" s="682"/>
      <c r="CW35" s="682"/>
      <c r="CX35" s="682"/>
      <c r="CY35" s="683"/>
      <c r="CZ35" s="650">
        <v>1.3</v>
      </c>
      <c r="DA35" s="679"/>
      <c r="DB35" s="679"/>
      <c r="DC35" s="684"/>
      <c r="DD35" s="654">
        <v>73969</v>
      </c>
      <c r="DE35" s="682"/>
      <c r="DF35" s="682"/>
      <c r="DG35" s="682"/>
      <c r="DH35" s="682"/>
      <c r="DI35" s="682"/>
      <c r="DJ35" s="682"/>
      <c r="DK35" s="683"/>
      <c r="DL35" s="654">
        <v>40289</v>
      </c>
      <c r="DM35" s="682"/>
      <c r="DN35" s="682"/>
      <c r="DO35" s="682"/>
      <c r="DP35" s="682"/>
      <c r="DQ35" s="682"/>
      <c r="DR35" s="682"/>
      <c r="DS35" s="682"/>
      <c r="DT35" s="682"/>
      <c r="DU35" s="682"/>
      <c r="DV35" s="683"/>
      <c r="DW35" s="650">
        <v>1</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891416</v>
      </c>
      <c r="S36" s="646"/>
      <c r="T36" s="646"/>
      <c r="U36" s="646"/>
      <c r="V36" s="646"/>
      <c r="W36" s="646"/>
      <c r="X36" s="646"/>
      <c r="Y36" s="647"/>
      <c r="Z36" s="648">
        <v>11.9</v>
      </c>
      <c r="AA36" s="648"/>
      <c r="AB36" s="648"/>
      <c r="AC36" s="648"/>
      <c r="AD36" s="649" t="s">
        <v>128</v>
      </c>
      <c r="AE36" s="649"/>
      <c r="AF36" s="649"/>
      <c r="AG36" s="649"/>
      <c r="AH36" s="649"/>
      <c r="AI36" s="649"/>
      <c r="AJ36" s="649"/>
      <c r="AK36" s="649"/>
      <c r="AL36" s="650" t="s">
        <v>128</v>
      </c>
      <c r="AM36" s="651"/>
      <c r="AN36" s="651"/>
      <c r="AO36" s="652"/>
      <c r="AP36" s="235"/>
      <c r="AQ36" s="719" t="s">
        <v>328</v>
      </c>
      <c r="AR36" s="720"/>
      <c r="AS36" s="720"/>
      <c r="AT36" s="720"/>
      <c r="AU36" s="720"/>
      <c r="AV36" s="720"/>
      <c r="AW36" s="720"/>
      <c r="AX36" s="720"/>
      <c r="AY36" s="721"/>
      <c r="AZ36" s="634">
        <v>1517036</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19697</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1410922</v>
      </c>
      <c r="CS36" s="646"/>
      <c r="CT36" s="646"/>
      <c r="CU36" s="646"/>
      <c r="CV36" s="646"/>
      <c r="CW36" s="646"/>
      <c r="CX36" s="646"/>
      <c r="CY36" s="647"/>
      <c r="CZ36" s="650">
        <v>19.2</v>
      </c>
      <c r="DA36" s="679"/>
      <c r="DB36" s="679"/>
      <c r="DC36" s="684"/>
      <c r="DD36" s="654">
        <v>1188059</v>
      </c>
      <c r="DE36" s="646"/>
      <c r="DF36" s="646"/>
      <c r="DG36" s="646"/>
      <c r="DH36" s="646"/>
      <c r="DI36" s="646"/>
      <c r="DJ36" s="646"/>
      <c r="DK36" s="647"/>
      <c r="DL36" s="654">
        <v>772483</v>
      </c>
      <c r="DM36" s="646"/>
      <c r="DN36" s="646"/>
      <c r="DO36" s="646"/>
      <c r="DP36" s="646"/>
      <c r="DQ36" s="646"/>
      <c r="DR36" s="646"/>
      <c r="DS36" s="646"/>
      <c r="DT36" s="646"/>
      <c r="DU36" s="646"/>
      <c r="DV36" s="647"/>
      <c r="DW36" s="650">
        <v>19.399999999999999</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140758</v>
      </c>
      <c r="S37" s="646"/>
      <c r="T37" s="646"/>
      <c r="U37" s="646"/>
      <c r="V37" s="646"/>
      <c r="W37" s="646"/>
      <c r="X37" s="646"/>
      <c r="Y37" s="647"/>
      <c r="Z37" s="648">
        <v>1.9</v>
      </c>
      <c r="AA37" s="648"/>
      <c r="AB37" s="648"/>
      <c r="AC37" s="648"/>
      <c r="AD37" s="649" t="s">
        <v>128</v>
      </c>
      <c r="AE37" s="649"/>
      <c r="AF37" s="649"/>
      <c r="AG37" s="649"/>
      <c r="AH37" s="649"/>
      <c r="AI37" s="649"/>
      <c r="AJ37" s="649"/>
      <c r="AK37" s="649"/>
      <c r="AL37" s="650" t="s">
        <v>128</v>
      </c>
      <c r="AM37" s="651"/>
      <c r="AN37" s="651"/>
      <c r="AO37" s="652"/>
      <c r="AQ37" s="723" t="s">
        <v>332</v>
      </c>
      <c r="AR37" s="724"/>
      <c r="AS37" s="724"/>
      <c r="AT37" s="724"/>
      <c r="AU37" s="724"/>
      <c r="AV37" s="724"/>
      <c r="AW37" s="724"/>
      <c r="AX37" s="724"/>
      <c r="AY37" s="725"/>
      <c r="AZ37" s="645">
        <v>671981</v>
      </c>
      <c r="BA37" s="646"/>
      <c r="BB37" s="646"/>
      <c r="BC37" s="646"/>
      <c r="BD37" s="682"/>
      <c r="BE37" s="682"/>
      <c r="BF37" s="700"/>
      <c r="BG37" s="660" t="s">
        <v>333</v>
      </c>
      <c r="BH37" s="661"/>
      <c r="BI37" s="661"/>
      <c r="BJ37" s="661"/>
      <c r="BK37" s="661"/>
      <c r="BL37" s="661"/>
      <c r="BM37" s="661"/>
      <c r="BN37" s="661"/>
      <c r="BO37" s="661"/>
      <c r="BP37" s="661"/>
      <c r="BQ37" s="661"/>
      <c r="BR37" s="661"/>
      <c r="BS37" s="661"/>
      <c r="BT37" s="661"/>
      <c r="BU37" s="662"/>
      <c r="BV37" s="645">
        <v>13700</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254805</v>
      </c>
      <c r="CS37" s="682"/>
      <c r="CT37" s="682"/>
      <c r="CU37" s="682"/>
      <c r="CV37" s="682"/>
      <c r="CW37" s="682"/>
      <c r="CX37" s="682"/>
      <c r="CY37" s="683"/>
      <c r="CZ37" s="650">
        <v>3.5</v>
      </c>
      <c r="DA37" s="679"/>
      <c r="DB37" s="679"/>
      <c r="DC37" s="684"/>
      <c r="DD37" s="654">
        <v>254801</v>
      </c>
      <c r="DE37" s="682"/>
      <c r="DF37" s="682"/>
      <c r="DG37" s="682"/>
      <c r="DH37" s="682"/>
      <c r="DI37" s="682"/>
      <c r="DJ37" s="682"/>
      <c r="DK37" s="683"/>
      <c r="DL37" s="654">
        <v>236598</v>
      </c>
      <c r="DM37" s="682"/>
      <c r="DN37" s="682"/>
      <c r="DO37" s="682"/>
      <c r="DP37" s="682"/>
      <c r="DQ37" s="682"/>
      <c r="DR37" s="682"/>
      <c r="DS37" s="682"/>
      <c r="DT37" s="682"/>
      <c r="DU37" s="682"/>
      <c r="DV37" s="683"/>
      <c r="DW37" s="650">
        <v>5.9</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224643</v>
      </c>
      <c r="S38" s="646"/>
      <c r="T38" s="646"/>
      <c r="U38" s="646"/>
      <c r="V38" s="646"/>
      <c r="W38" s="646"/>
      <c r="X38" s="646"/>
      <c r="Y38" s="647"/>
      <c r="Z38" s="648">
        <v>3</v>
      </c>
      <c r="AA38" s="648"/>
      <c r="AB38" s="648"/>
      <c r="AC38" s="648"/>
      <c r="AD38" s="649">
        <v>153</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207860</v>
      </c>
      <c r="BA38" s="646"/>
      <c r="BB38" s="646"/>
      <c r="BC38" s="646"/>
      <c r="BD38" s="682"/>
      <c r="BE38" s="682"/>
      <c r="BF38" s="700"/>
      <c r="BG38" s="660" t="s">
        <v>337</v>
      </c>
      <c r="BH38" s="661"/>
      <c r="BI38" s="661"/>
      <c r="BJ38" s="661"/>
      <c r="BK38" s="661"/>
      <c r="BL38" s="661"/>
      <c r="BM38" s="661"/>
      <c r="BN38" s="661"/>
      <c r="BO38" s="661"/>
      <c r="BP38" s="661"/>
      <c r="BQ38" s="661"/>
      <c r="BR38" s="661"/>
      <c r="BS38" s="661"/>
      <c r="BT38" s="661"/>
      <c r="BU38" s="662"/>
      <c r="BV38" s="645">
        <v>1096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812668</v>
      </c>
      <c r="CS38" s="646"/>
      <c r="CT38" s="646"/>
      <c r="CU38" s="646"/>
      <c r="CV38" s="646"/>
      <c r="CW38" s="646"/>
      <c r="CX38" s="646"/>
      <c r="CY38" s="647"/>
      <c r="CZ38" s="650">
        <v>11</v>
      </c>
      <c r="DA38" s="679"/>
      <c r="DB38" s="679"/>
      <c r="DC38" s="684"/>
      <c r="DD38" s="654">
        <v>744401</v>
      </c>
      <c r="DE38" s="646"/>
      <c r="DF38" s="646"/>
      <c r="DG38" s="646"/>
      <c r="DH38" s="646"/>
      <c r="DI38" s="646"/>
      <c r="DJ38" s="646"/>
      <c r="DK38" s="647"/>
      <c r="DL38" s="654">
        <v>458986</v>
      </c>
      <c r="DM38" s="646"/>
      <c r="DN38" s="646"/>
      <c r="DO38" s="646"/>
      <c r="DP38" s="646"/>
      <c r="DQ38" s="646"/>
      <c r="DR38" s="646"/>
      <c r="DS38" s="646"/>
      <c r="DT38" s="646"/>
      <c r="DU38" s="646"/>
      <c r="DV38" s="647"/>
      <c r="DW38" s="650">
        <v>11.5</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766539</v>
      </c>
      <c r="S39" s="646"/>
      <c r="T39" s="646"/>
      <c r="U39" s="646"/>
      <c r="V39" s="646"/>
      <c r="W39" s="646"/>
      <c r="X39" s="646"/>
      <c r="Y39" s="647"/>
      <c r="Z39" s="648">
        <v>10.199999999999999</v>
      </c>
      <c r="AA39" s="648"/>
      <c r="AB39" s="648"/>
      <c r="AC39" s="648"/>
      <c r="AD39" s="649" t="s">
        <v>250</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v>66936</v>
      </c>
      <c r="BA39" s="646"/>
      <c r="BB39" s="646"/>
      <c r="BC39" s="646"/>
      <c r="BD39" s="682"/>
      <c r="BE39" s="682"/>
      <c r="BF39" s="700"/>
      <c r="BG39" s="660" t="s">
        <v>341</v>
      </c>
      <c r="BH39" s="661"/>
      <c r="BI39" s="661"/>
      <c r="BJ39" s="661"/>
      <c r="BK39" s="661"/>
      <c r="BL39" s="661"/>
      <c r="BM39" s="661"/>
      <c r="BN39" s="661"/>
      <c r="BO39" s="661"/>
      <c r="BP39" s="661"/>
      <c r="BQ39" s="661"/>
      <c r="BR39" s="661"/>
      <c r="BS39" s="661"/>
      <c r="BT39" s="661"/>
      <c r="BU39" s="662"/>
      <c r="BV39" s="645">
        <v>1960</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403594</v>
      </c>
      <c r="CS39" s="682"/>
      <c r="CT39" s="682"/>
      <c r="CU39" s="682"/>
      <c r="CV39" s="682"/>
      <c r="CW39" s="682"/>
      <c r="CX39" s="682"/>
      <c r="CY39" s="683"/>
      <c r="CZ39" s="650">
        <v>5.5</v>
      </c>
      <c r="DA39" s="679"/>
      <c r="DB39" s="679"/>
      <c r="DC39" s="684"/>
      <c r="DD39" s="654">
        <v>287038</v>
      </c>
      <c r="DE39" s="682"/>
      <c r="DF39" s="682"/>
      <c r="DG39" s="682"/>
      <c r="DH39" s="682"/>
      <c r="DI39" s="682"/>
      <c r="DJ39" s="682"/>
      <c r="DK39" s="683"/>
      <c r="DL39" s="654" t="s">
        <v>128</v>
      </c>
      <c r="DM39" s="682"/>
      <c r="DN39" s="682"/>
      <c r="DO39" s="682"/>
      <c r="DP39" s="682"/>
      <c r="DQ39" s="682"/>
      <c r="DR39" s="682"/>
      <c r="DS39" s="682"/>
      <c r="DT39" s="682"/>
      <c r="DU39" s="682"/>
      <c r="DV39" s="683"/>
      <c r="DW39" s="650" t="s">
        <v>250</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250</v>
      </c>
      <c r="AM40" s="651"/>
      <c r="AN40" s="651"/>
      <c r="AO40" s="652"/>
      <c r="AQ40" s="723" t="s">
        <v>344</v>
      </c>
      <c r="AR40" s="724"/>
      <c r="AS40" s="724"/>
      <c r="AT40" s="724"/>
      <c r="AU40" s="724"/>
      <c r="AV40" s="724"/>
      <c r="AW40" s="724"/>
      <c r="AX40" s="724"/>
      <c r="AY40" s="725"/>
      <c r="AZ40" s="645">
        <v>51368</v>
      </c>
      <c r="BA40" s="646"/>
      <c r="BB40" s="646"/>
      <c r="BC40" s="646"/>
      <c r="BD40" s="682"/>
      <c r="BE40" s="682"/>
      <c r="BF40" s="700"/>
      <c r="BG40" s="726" t="s">
        <v>345</v>
      </c>
      <c r="BH40" s="727"/>
      <c r="BI40" s="727"/>
      <c r="BJ40" s="727"/>
      <c r="BK40" s="727"/>
      <c r="BL40" s="236"/>
      <c r="BM40" s="661" t="s">
        <v>346</v>
      </c>
      <c r="BN40" s="661"/>
      <c r="BO40" s="661"/>
      <c r="BP40" s="661"/>
      <c r="BQ40" s="661"/>
      <c r="BR40" s="661"/>
      <c r="BS40" s="661"/>
      <c r="BT40" s="661"/>
      <c r="BU40" s="662"/>
      <c r="BV40" s="645">
        <v>141</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203478</v>
      </c>
      <c r="CS40" s="646"/>
      <c r="CT40" s="646"/>
      <c r="CU40" s="646"/>
      <c r="CV40" s="646"/>
      <c r="CW40" s="646"/>
      <c r="CX40" s="646"/>
      <c r="CY40" s="647"/>
      <c r="CZ40" s="650">
        <v>2.8</v>
      </c>
      <c r="DA40" s="679"/>
      <c r="DB40" s="679"/>
      <c r="DC40" s="684"/>
      <c r="DD40" s="654">
        <v>77478</v>
      </c>
      <c r="DE40" s="646"/>
      <c r="DF40" s="646"/>
      <c r="DG40" s="646"/>
      <c r="DH40" s="646"/>
      <c r="DI40" s="646"/>
      <c r="DJ40" s="646"/>
      <c r="DK40" s="647"/>
      <c r="DL40" s="654">
        <v>16639</v>
      </c>
      <c r="DM40" s="646"/>
      <c r="DN40" s="646"/>
      <c r="DO40" s="646"/>
      <c r="DP40" s="646"/>
      <c r="DQ40" s="646"/>
      <c r="DR40" s="646"/>
      <c r="DS40" s="646"/>
      <c r="DT40" s="646"/>
      <c r="DU40" s="646"/>
      <c r="DV40" s="647"/>
      <c r="DW40" s="650">
        <v>0.4</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124239</v>
      </c>
      <c r="S41" s="646"/>
      <c r="T41" s="646"/>
      <c r="U41" s="646"/>
      <c r="V41" s="646"/>
      <c r="W41" s="646"/>
      <c r="X41" s="646"/>
      <c r="Y41" s="647"/>
      <c r="Z41" s="648">
        <v>1.7</v>
      </c>
      <c r="AA41" s="648"/>
      <c r="AB41" s="648"/>
      <c r="AC41" s="648"/>
      <c r="AD41" s="649" t="s">
        <v>128</v>
      </c>
      <c r="AE41" s="649"/>
      <c r="AF41" s="649"/>
      <c r="AG41" s="649"/>
      <c r="AH41" s="649"/>
      <c r="AI41" s="649"/>
      <c r="AJ41" s="649"/>
      <c r="AK41" s="649"/>
      <c r="AL41" s="650" t="s">
        <v>128</v>
      </c>
      <c r="AM41" s="651"/>
      <c r="AN41" s="651"/>
      <c r="AO41" s="652"/>
      <c r="AQ41" s="723" t="s">
        <v>349</v>
      </c>
      <c r="AR41" s="724"/>
      <c r="AS41" s="724"/>
      <c r="AT41" s="724"/>
      <c r="AU41" s="724"/>
      <c r="AV41" s="724"/>
      <c r="AW41" s="724"/>
      <c r="AX41" s="724"/>
      <c r="AY41" s="725"/>
      <c r="AZ41" s="645">
        <v>118133</v>
      </c>
      <c r="BA41" s="646"/>
      <c r="BB41" s="646"/>
      <c r="BC41" s="646"/>
      <c r="BD41" s="682"/>
      <c r="BE41" s="682"/>
      <c r="BF41" s="700"/>
      <c r="BG41" s="726"/>
      <c r="BH41" s="727"/>
      <c r="BI41" s="727"/>
      <c r="BJ41" s="727"/>
      <c r="BK41" s="727"/>
      <c r="BL41" s="236"/>
      <c r="BM41" s="661" t="s">
        <v>350</v>
      </c>
      <c r="BN41" s="661"/>
      <c r="BO41" s="661"/>
      <c r="BP41" s="661"/>
      <c r="BQ41" s="661"/>
      <c r="BR41" s="661"/>
      <c r="BS41" s="661"/>
      <c r="BT41" s="661"/>
      <c r="BU41" s="662"/>
      <c r="BV41" s="645" t="s">
        <v>128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79"/>
      <c r="DB41" s="679"/>
      <c r="DC41" s="684"/>
      <c r="DD41" s="654" t="s">
        <v>128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7495486</v>
      </c>
      <c r="S42" s="731"/>
      <c r="T42" s="731"/>
      <c r="U42" s="731"/>
      <c r="V42" s="731"/>
      <c r="W42" s="731"/>
      <c r="X42" s="731"/>
      <c r="Y42" s="739"/>
      <c r="Z42" s="740">
        <v>100</v>
      </c>
      <c r="AA42" s="740"/>
      <c r="AB42" s="740"/>
      <c r="AC42" s="740"/>
      <c r="AD42" s="741">
        <v>3864987</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400758</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349</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1174007</v>
      </c>
      <c r="CS42" s="646"/>
      <c r="CT42" s="646"/>
      <c r="CU42" s="646"/>
      <c r="CV42" s="646"/>
      <c r="CW42" s="646"/>
      <c r="CX42" s="646"/>
      <c r="CY42" s="647"/>
      <c r="CZ42" s="650">
        <v>15.9</v>
      </c>
      <c r="DA42" s="651"/>
      <c r="DB42" s="651"/>
      <c r="DC42" s="663"/>
      <c r="DD42" s="654">
        <v>199726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1657</v>
      </c>
      <c r="CS43" s="682"/>
      <c r="CT43" s="682"/>
      <c r="CU43" s="682"/>
      <c r="CV43" s="682"/>
      <c r="CW43" s="682"/>
      <c r="CX43" s="682"/>
      <c r="CY43" s="683"/>
      <c r="CZ43" s="650">
        <v>0</v>
      </c>
      <c r="DA43" s="679"/>
      <c r="DB43" s="679"/>
      <c r="DC43" s="684"/>
      <c r="DD43" s="654">
        <v>161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1174007</v>
      </c>
      <c r="CS44" s="646"/>
      <c r="CT44" s="646"/>
      <c r="CU44" s="646"/>
      <c r="CV44" s="646"/>
      <c r="CW44" s="646"/>
      <c r="CX44" s="646"/>
      <c r="CY44" s="647"/>
      <c r="CZ44" s="650">
        <v>15.9</v>
      </c>
      <c r="DA44" s="651"/>
      <c r="DB44" s="651"/>
      <c r="DC44" s="663"/>
      <c r="DD44" s="654">
        <v>199726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636647</v>
      </c>
      <c r="CS45" s="682"/>
      <c r="CT45" s="682"/>
      <c r="CU45" s="682"/>
      <c r="CV45" s="682"/>
      <c r="CW45" s="682"/>
      <c r="CX45" s="682"/>
      <c r="CY45" s="683"/>
      <c r="CZ45" s="650">
        <v>8.6</v>
      </c>
      <c r="DA45" s="679"/>
      <c r="DB45" s="679"/>
      <c r="DC45" s="684"/>
      <c r="DD45" s="654">
        <v>46743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398396</v>
      </c>
      <c r="CS46" s="646"/>
      <c r="CT46" s="646"/>
      <c r="CU46" s="646"/>
      <c r="CV46" s="646"/>
      <c r="CW46" s="646"/>
      <c r="CX46" s="646"/>
      <c r="CY46" s="647"/>
      <c r="CZ46" s="650">
        <v>5.4</v>
      </c>
      <c r="DA46" s="651"/>
      <c r="DB46" s="651"/>
      <c r="DC46" s="663"/>
      <c r="DD46" s="654">
        <v>150811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250</v>
      </c>
      <c r="CS47" s="682"/>
      <c r="CT47" s="682"/>
      <c r="CU47" s="682"/>
      <c r="CV47" s="682"/>
      <c r="CW47" s="682"/>
      <c r="CX47" s="682"/>
      <c r="CY47" s="683"/>
      <c r="CZ47" s="650" t="s">
        <v>250</v>
      </c>
      <c r="DA47" s="679"/>
      <c r="DB47" s="679"/>
      <c r="DC47" s="684"/>
      <c r="DD47" s="654" t="s">
        <v>175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7365800</v>
      </c>
      <c r="CS49" s="716"/>
      <c r="CT49" s="716"/>
      <c r="CU49" s="716"/>
      <c r="CV49" s="716"/>
      <c r="CW49" s="716"/>
      <c r="CX49" s="716"/>
      <c r="CY49" s="747"/>
      <c r="CZ49" s="742">
        <v>100</v>
      </c>
      <c r="DA49" s="748"/>
      <c r="DB49" s="748"/>
      <c r="DC49" s="749"/>
      <c r="DD49" s="750">
        <v>5094751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D72oE68NKIlZDmsA4/V1hQTmepNWvdtA8qlrOfaZnOTG1mCcrPvbGpV0wr0gsXeVanNnt/XWyTToAZnkhvTLyg==" saltValue="6s4lRgMKwghYgaLf+pDi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7496</v>
      </c>
      <c r="R7" s="781"/>
      <c r="S7" s="781"/>
      <c r="T7" s="781"/>
      <c r="U7" s="781"/>
      <c r="V7" s="781">
        <v>7366</v>
      </c>
      <c r="W7" s="781"/>
      <c r="X7" s="781"/>
      <c r="Y7" s="781"/>
      <c r="Z7" s="781"/>
      <c r="AA7" s="781">
        <v>130</v>
      </c>
      <c r="AB7" s="781"/>
      <c r="AC7" s="781"/>
      <c r="AD7" s="781"/>
      <c r="AE7" s="782"/>
      <c r="AF7" s="783">
        <v>129</v>
      </c>
      <c r="AG7" s="784"/>
      <c r="AH7" s="784"/>
      <c r="AI7" s="784"/>
      <c r="AJ7" s="785"/>
      <c r="AK7" s="820">
        <v>891</v>
      </c>
      <c r="AL7" s="821"/>
      <c r="AM7" s="821"/>
      <c r="AN7" s="821"/>
      <c r="AO7" s="821"/>
      <c r="AP7" s="821">
        <v>7190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1</v>
      </c>
      <c r="CI7" s="818"/>
      <c r="CJ7" s="818"/>
      <c r="CK7" s="818"/>
      <c r="CL7" s="819"/>
      <c r="CM7" s="817">
        <v>6</v>
      </c>
      <c r="CN7" s="818"/>
      <c r="CO7" s="818"/>
      <c r="CP7" s="818"/>
      <c r="CQ7" s="819"/>
      <c r="CR7" s="817">
        <v>3</v>
      </c>
      <c r="CS7" s="818"/>
      <c r="CT7" s="818"/>
      <c r="CU7" s="818"/>
      <c r="CV7" s="819"/>
      <c r="CW7" s="817" t="s">
        <v>588</v>
      </c>
      <c r="CX7" s="818"/>
      <c r="CY7" s="818"/>
      <c r="CZ7" s="818"/>
      <c r="DA7" s="819"/>
      <c r="DB7" s="817" t="s">
        <v>596</v>
      </c>
      <c r="DC7" s="818"/>
      <c r="DD7" s="818"/>
      <c r="DE7" s="818"/>
      <c r="DF7" s="819"/>
      <c r="DG7" s="817" t="s">
        <v>591</v>
      </c>
      <c r="DH7" s="818"/>
      <c r="DI7" s="818"/>
      <c r="DJ7" s="818"/>
      <c r="DK7" s="819"/>
      <c r="DL7" s="817" t="s">
        <v>598</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0</v>
      </c>
      <c r="CI8" s="828"/>
      <c r="CJ8" s="828"/>
      <c r="CK8" s="828"/>
      <c r="CL8" s="829"/>
      <c r="CM8" s="827">
        <v>16</v>
      </c>
      <c r="CN8" s="828"/>
      <c r="CO8" s="828"/>
      <c r="CP8" s="828"/>
      <c r="CQ8" s="829"/>
      <c r="CR8" s="827">
        <v>5</v>
      </c>
      <c r="CS8" s="828"/>
      <c r="CT8" s="828"/>
      <c r="CU8" s="828"/>
      <c r="CV8" s="829"/>
      <c r="CW8" s="827" t="s">
        <v>588</v>
      </c>
      <c r="CX8" s="828"/>
      <c r="CY8" s="828"/>
      <c r="CZ8" s="828"/>
      <c r="DA8" s="829"/>
      <c r="DB8" s="827" t="s">
        <v>597</v>
      </c>
      <c r="DC8" s="828"/>
      <c r="DD8" s="828"/>
      <c r="DE8" s="828"/>
      <c r="DF8" s="829"/>
      <c r="DG8" s="827" t="s">
        <v>589</v>
      </c>
      <c r="DH8" s="828"/>
      <c r="DI8" s="828"/>
      <c r="DJ8" s="828"/>
      <c r="DK8" s="829"/>
      <c r="DL8" s="827" t="s">
        <v>589</v>
      </c>
      <c r="DM8" s="828"/>
      <c r="DN8" s="828"/>
      <c r="DO8" s="828"/>
      <c r="DP8" s="829"/>
      <c r="DQ8" s="827" t="s">
        <v>588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7496</v>
      </c>
      <c r="R23" s="840"/>
      <c r="S23" s="840"/>
      <c r="T23" s="840"/>
      <c r="U23" s="840"/>
      <c r="V23" s="840">
        <v>7366</v>
      </c>
      <c r="W23" s="840"/>
      <c r="X23" s="840"/>
      <c r="Y23" s="840"/>
      <c r="Z23" s="840"/>
      <c r="AA23" s="840">
        <v>130</v>
      </c>
      <c r="AB23" s="840"/>
      <c r="AC23" s="840"/>
      <c r="AD23" s="840"/>
      <c r="AE23" s="841"/>
      <c r="AF23" s="842">
        <v>129</v>
      </c>
      <c r="AG23" s="840"/>
      <c r="AH23" s="840"/>
      <c r="AI23" s="840"/>
      <c r="AJ23" s="843"/>
      <c r="AK23" s="844"/>
      <c r="AL23" s="845"/>
      <c r="AM23" s="845"/>
      <c r="AN23" s="845"/>
      <c r="AO23" s="845"/>
      <c r="AP23" s="840">
        <v>7190</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1163</v>
      </c>
      <c r="R28" s="869"/>
      <c r="S28" s="869"/>
      <c r="T28" s="869"/>
      <c r="U28" s="869"/>
      <c r="V28" s="869">
        <v>1143</v>
      </c>
      <c r="W28" s="869"/>
      <c r="X28" s="869"/>
      <c r="Y28" s="869"/>
      <c r="Z28" s="869"/>
      <c r="AA28" s="869">
        <v>20</v>
      </c>
      <c r="AB28" s="869"/>
      <c r="AC28" s="869"/>
      <c r="AD28" s="869"/>
      <c r="AE28" s="870"/>
      <c r="AF28" s="871">
        <v>20</v>
      </c>
      <c r="AG28" s="869"/>
      <c r="AH28" s="869"/>
      <c r="AI28" s="869"/>
      <c r="AJ28" s="872"/>
      <c r="AK28" s="873">
        <v>124</v>
      </c>
      <c r="AL28" s="864"/>
      <c r="AM28" s="864"/>
      <c r="AN28" s="864"/>
      <c r="AO28" s="864"/>
      <c r="AP28" s="864" t="s">
        <v>588</v>
      </c>
      <c r="AQ28" s="864"/>
      <c r="AR28" s="864"/>
      <c r="AS28" s="864"/>
      <c r="AT28" s="864"/>
      <c r="AU28" s="864" t="s">
        <v>588</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138</v>
      </c>
      <c r="R29" s="805"/>
      <c r="S29" s="805"/>
      <c r="T29" s="805"/>
      <c r="U29" s="805"/>
      <c r="V29" s="805">
        <v>137</v>
      </c>
      <c r="W29" s="805"/>
      <c r="X29" s="805"/>
      <c r="Y29" s="805"/>
      <c r="Z29" s="805"/>
      <c r="AA29" s="805">
        <v>1</v>
      </c>
      <c r="AB29" s="805"/>
      <c r="AC29" s="805"/>
      <c r="AD29" s="805"/>
      <c r="AE29" s="806"/>
      <c r="AF29" s="807">
        <v>0</v>
      </c>
      <c r="AG29" s="808"/>
      <c r="AH29" s="808"/>
      <c r="AI29" s="808"/>
      <c r="AJ29" s="809"/>
      <c r="AK29" s="876">
        <v>45</v>
      </c>
      <c r="AL29" s="877"/>
      <c r="AM29" s="877"/>
      <c r="AN29" s="877"/>
      <c r="AO29" s="877"/>
      <c r="AP29" s="877" t="s">
        <v>588</v>
      </c>
      <c r="AQ29" s="877"/>
      <c r="AR29" s="877"/>
      <c r="AS29" s="877"/>
      <c r="AT29" s="877"/>
      <c r="AU29" s="877" t="s">
        <v>588</v>
      </c>
      <c r="AV29" s="877"/>
      <c r="AW29" s="877"/>
      <c r="AX29" s="877"/>
      <c r="AY29" s="877"/>
      <c r="AZ29" s="878" t="s">
        <v>588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1028</v>
      </c>
      <c r="R30" s="805"/>
      <c r="S30" s="805"/>
      <c r="T30" s="805"/>
      <c r="U30" s="805"/>
      <c r="V30" s="805">
        <v>1015</v>
      </c>
      <c r="W30" s="805"/>
      <c r="X30" s="805"/>
      <c r="Y30" s="805"/>
      <c r="Z30" s="805"/>
      <c r="AA30" s="805">
        <v>13</v>
      </c>
      <c r="AB30" s="805"/>
      <c r="AC30" s="805"/>
      <c r="AD30" s="805"/>
      <c r="AE30" s="806"/>
      <c r="AF30" s="807">
        <v>12</v>
      </c>
      <c r="AG30" s="808"/>
      <c r="AH30" s="808"/>
      <c r="AI30" s="808"/>
      <c r="AJ30" s="809"/>
      <c r="AK30" s="876">
        <v>197</v>
      </c>
      <c r="AL30" s="877"/>
      <c r="AM30" s="877"/>
      <c r="AN30" s="877"/>
      <c r="AO30" s="877"/>
      <c r="AP30" s="877" t="s">
        <v>590</v>
      </c>
      <c r="AQ30" s="877"/>
      <c r="AR30" s="877"/>
      <c r="AS30" s="877"/>
      <c r="AT30" s="877"/>
      <c r="AU30" s="877" t="s">
        <v>589</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299</v>
      </c>
      <c r="R31" s="805"/>
      <c r="S31" s="805"/>
      <c r="T31" s="805"/>
      <c r="U31" s="805"/>
      <c r="V31" s="805">
        <v>298</v>
      </c>
      <c r="W31" s="805"/>
      <c r="X31" s="805"/>
      <c r="Y31" s="805"/>
      <c r="Z31" s="805"/>
      <c r="AA31" s="805">
        <v>1</v>
      </c>
      <c r="AB31" s="805"/>
      <c r="AC31" s="805"/>
      <c r="AD31" s="805"/>
      <c r="AE31" s="806"/>
      <c r="AF31" s="807">
        <v>1</v>
      </c>
      <c r="AG31" s="808"/>
      <c r="AH31" s="808"/>
      <c r="AI31" s="808"/>
      <c r="AJ31" s="809"/>
      <c r="AK31" s="876">
        <v>12</v>
      </c>
      <c r="AL31" s="877"/>
      <c r="AM31" s="877"/>
      <c r="AN31" s="877"/>
      <c r="AO31" s="877"/>
      <c r="AP31" s="877" t="s">
        <v>588</v>
      </c>
      <c r="AQ31" s="877"/>
      <c r="AR31" s="877"/>
      <c r="AS31" s="877"/>
      <c r="AT31" s="877"/>
      <c r="AU31" s="877" t="s">
        <v>591</v>
      </c>
      <c r="AV31" s="877"/>
      <c r="AW31" s="877"/>
      <c r="AX31" s="877"/>
      <c r="AY31" s="877"/>
      <c r="AZ31" s="878" t="s">
        <v>593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149</v>
      </c>
      <c r="R32" s="805"/>
      <c r="S32" s="805"/>
      <c r="T32" s="805"/>
      <c r="U32" s="805"/>
      <c r="V32" s="805">
        <v>150</v>
      </c>
      <c r="W32" s="805"/>
      <c r="X32" s="805"/>
      <c r="Y32" s="805"/>
      <c r="Z32" s="805"/>
      <c r="AA32" s="805">
        <v>-1</v>
      </c>
      <c r="AB32" s="805"/>
      <c r="AC32" s="805"/>
      <c r="AD32" s="805"/>
      <c r="AE32" s="806"/>
      <c r="AF32" s="807">
        <v>158</v>
      </c>
      <c r="AG32" s="808"/>
      <c r="AH32" s="808"/>
      <c r="AI32" s="808"/>
      <c r="AJ32" s="809"/>
      <c r="AK32" s="876">
        <v>30</v>
      </c>
      <c r="AL32" s="877"/>
      <c r="AM32" s="877"/>
      <c r="AN32" s="877"/>
      <c r="AO32" s="877"/>
      <c r="AP32" s="877">
        <v>932</v>
      </c>
      <c r="AQ32" s="877"/>
      <c r="AR32" s="877"/>
      <c r="AS32" s="877"/>
      <c r="AT32" s="877"/>
      <c r="AU32" s="877">
        <v>15</v>
      </c>
      <c r="AV32" s="877"/>
      <c r="AW32" s="877"/>
      <c r="AX32" s="877"/>
      <c r="AY32" s="877"/>
      <c r="AZ32" s="878" t="s">
        <v>588</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1373</v>
      </c>
      <c r="R33" s="805"/>
      <c r="S33" s="805"/>
      <c r="T33" s="805"/>
      <c r="U33" s="805"/>
      <c r="V33" s="805">
        <v>1254</v>
      </c>
      <c r="W33" s="805"/>
      <c r="X33" s="805"/>
      <c r="Y33" s="805"/>
      <c r="Z33" s="805"/>
      <c r="AA33" s="805">
        <v>119</v>
      </c>
      <c r="AB33" s="805"/>
      <c r="AC33" s="805"/>
      <c r="AD33" s="805"/>
      <c r="AE33" s="806"/>
      <c r="AF33" s="807">
        <v>54</v>
      </c>
      <c r="AG33" s="808"/>
      <c r="AH33" s="808"/>
      <c r="AI33" s="808"/>
      <c r="AJ33" s="809"/>
      <c r="AK33" s="876">
        <v>684</v>
      </c>
      <c r="AL33" s="877"/>
      <c r="AM33" s="877"/>
      <c r="AN33" s="877"/>
      <c r="AO33" s="877"/>
      <c r="AP33" s="877">
        <v>889</v>
      </c>
      <c r="AQ33" s="877"/>
      <c r="AR33" s="877"/>
      <c r="AS33" s="877"/>
      <c r="AT33" s="877"/>
      <c r="AU33" s="877">
        <v>643</v>
      </c>
      <c r="AV33" s="877"/>
      <c r="AW33" s="877"/>
      <c r="AX33" s="877"/>
      <c r="AY33" s="877"/>
      <c r="AZ33" s="878" t="s">
        <v>591</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126</v>
      </c>
      <c r="R34" s="805"/>
      <c r="S34" s="805"/>
      <c r="T34" s="805"/>
      <c r="U34" s="805"/>
      <c r="V34" s="805">
        <v>123</v>
      </c>
      <c r="W34" s="805"/>
      <c r="X34" s="805"/>
      <c r="Y34" s="805"/>
      <c r="Z34" s="805"/>
      <c r="AA34" s="805">
        <v>3</v>
      </c>
      <c r="AB34" s="805"/>
      <c r="AC34" s="805"/>
      <c r="AD34" s="805"/>
      <c r="AE34" s="806"/>
      <c r="AF34" s="807">
        <v>3</v>
      </c>
      <c r="AG34" s="808"/>
      <c r="AH34" s="808"/>
      <c r="AI34" s="808"/>
      <c r="AJ34" s="809"/>
      <c r="AK34" s="876">
        <v>49</v>
      </c>
      <c r="AL34" s="877"/>
      <c r="AM34" s="877"/>
      <c r="AN34" s="877"/>
      <c r="AO34" s="877"/>
      <c r="AP34" s="877">
        <v>554</v>
      </c>
      <c r="AQ34" s="877"/>
      <c r="AR34" s="877"/>
      <c r="AS34" s="877"/>
      <c r="AT34" s="877"/>
      <c r="AU34" s="877">
        <v>432</v>
      </c>
      <c r="AV34" s="877"/>
      <c r="AW34" s="877"/>
      <c r="AX34" s="877"/>
      <c r="AY34" s="877"/>
      <c r="AZ34" s="878" t="s">
        <v>589</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413</v>
      </c>
      <c r="C35" s="802"/>
      <c r="D35" s="802"/>
      <c r="E35" s="802"/>
      <c r="F35" s="802"/>
      <c r="G35" s="802"/>
      <c r="H35" s="802"/>
      <c r="I35" s="802"/>
      <c r="J35" s="802"/>
      <c r="K35" s="802"/>
      <c r="L35" s="802"/>
      <c r="M35" s="802"/>
      <c r="N35" s="802"/>
      <c r="O35" s="802"/>
      <c r="P35" s="803"/>
      <c r="Q35" s="804">
        <v>467</v>
      </c>
      <c r="R35" s="805"/>
      <c r="S35" s="805"/>
      <c r="T35" s="805"/>
      <c r="U35" s="805"/>
      <c r="V35" s="805">
        <v>463</v>
      </c>
      <c r="W35" s="805"/>
      <c r="X35" s="805"/>
      <c r="Y35" s="805"/>
      <c r="Z35" s="805"/>
      <c r="AA35" s="805">
        <v>4</v>
      </c>
      <c r="AB35" s="805"/>
      <c r="AC35" s="805"/>
      <c r="AD35" s="805"/>
      <c r="AE35" s="806"/>
      <c r="AF35" s="807">
        <v>4</v>
      </c>
      <c r="AG35" s="808"/>
      <c r="AH35" s="808"/>
      <c r="AI35" s="808"/>
      <c r="AJ35" s="809"/>
      <c r="AK35" s="876">
        <v>208</v>
      </c>
      <c r="AL35" s="877"/>
      <c r="AM35" s="877"/>
      <c r="AN35" s="877"/>
      <c r="AO35" s="877"/>
      <c r="AP35" s="877">
        <v>2438</v>
      </c>
      <c r="AQ35" s="877"/>
      <c r="AR35" s="877"/>
      <c r="AS35" s="877"/>
      <c r="AT35" s="877"/>
      <c r="AU35" s="877">
        <v>2104</v>
      </c>
      <c r="AV35" s="877"/>
      <c r="AW35" s="877"/>
      <c r="AX35" s="877"/>
      <c r="AY35" s="877"/>
      <c r="AZ35" s="878" t="s">
        <v>588</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252</v>
      </c>
      <c r="AG63" s="888"/>
      <c r="AH63" s="888"/>
      <c r="AI63" s="888"/>
      <c r="AJ63" s="889"/>
      <c r="AK63" s="890"/>
      <c r="AL63" s="885"/>
      <c r="AM63" s="885"/>
      <c r="AN63" s="885"/>
      <c r="AO63" s="885"/>
      <c r="AP63" s="888">
        <v>4813</v>
      </c>
      <c r="AQ63" s="888"/>
      <c r="AR63" s="888"/>
      <c r="AS63" s="888"/>
      <c r="AT63" s="888"/>
      <c r="AU63" s="888">
        <v>3194</v>
      </c>
      <c r="AV63" s="888"/>
      <c r="AW63" s="888"/>
      <c r="AX63" s="888"/>
      <c r="AY63" s="888"/>
      <c r="AZ63" s="892"/>
      <c r="BA63" s="892"/>
      <c r="BB63" s="892"/>
      <c r="BC63" s="892"/>
      <c r="BD63" s="892"/>
      <c r="BE63" s="893"/>
      <c r="BF63" s="893"/>
      <c r="BG63" s="893"/>
      <c r="BH63" s="893"/>
      <c r="BI63" s="894"/>
      <c r="BJ63" s="895" t="s">
        <v>392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419</v>
      </c>
      <c r="R66" s="764"/>
      <c r="S66" s="764"/>
      <c r="T66" s="764"/>
      <c r="U66" s="765"/>
      <c r="V66" s="763" t="s">
        <v>420</v>
      </c>
      <c r="W66" s="764"/>
      <c r="X66" s="764"/>
      <c r="Y66" s="764"/>
      <c r="Z66" s="765"/>
      <c r="AA66" s="763" t="s">
        <v>421</v>
      </c>
      <c r="AB66" s="764"/>
      <c r="AC66" s="764"/>
      <c r="AD66" s="764"/>
      <c r="AE66" s="765"/>
      <c r="AF66" s="898" t="s">
        <v>422</v>
      </c>
      <c r="AG66" s="859"/>
      <c r="AH66" s="859"/>
      <c r="AI66" s="859"/>
      <c r="AJ66" s="899"/>
      <c r="AK66" s="763" t="s">
        <v>399</v>
      </c>
      <c r="AL66" s="787"/>
      <c r="AM66" s="787"/>
      <c r="AN66" s="787"/>
      <c r="AO66" s="788"/>
      <c r="AP66" s="763" t="s">
        <v>423</v>
      </c>
      <c r="AQ66" s="764"/>
      <c r="AR66" s="764"/>
      <c r="AS66" s="764"/>
      <c r="AT66" s="765"/>
      <c r="AU66" s="763" t="s">
        <v>424</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586</v>
      </c>
      <c r="C68" s="916"/>
      <c r="D68" s="916"/>
      <c r="E68" s="916"/>
      <c r="F68" s="916"/>
      <c r="G68" s="916"/>
      <c r="H68" s="916"/>
      <c r="I68" s="916"/>
      <c r="J68" s="916"/>
      <c r="K68" s="916"/>
      <c r="L68" s="916"/>
      <c r="M68" s="916"/>
      <c r="N68" s="916"/>
      <c r="O68" s="916"/>
      <c r="P68" s="917"/>
      <c r="Q68" s="918">
        <v>6944</v>
      </c>
      <c r="R68" s="912"/>
      <c r="S68" s="912"/>
      <c r="T68" s="912"/>
      <c r="U68" s="912"/>
      <c r="V68" s="912">
        <v>6740</v>
      </c>
      <c r="W68" s="912"/>
      <c r="X68" s="912"/>
      <c r="Y68" s="912"/>
      <c r="Z68" s="912"/>
      <c r="AA68" s="912">
        <v>204</v>
      </c>
      <c r="AB68" s="912"/>
      <c r="AC68" s="912"/>
      <c r="AD68" s="912"/>
      <c r="AE68" s="912"/>
      <c r="AF68" s="912">
        <v>202</v>
      </c>
      <c r="AG68" s="912"/>
      <c r="AH68" s="912"/>
      <c r="AI68" s="912"/>
      <c r="AJ68" s="912"/>
      <c r="AK68" s="912" t="s">
        <v>588</v>
      </c>
      <c r="AL68" s="912"/>
      <c r="AM68" s="912"/>
      <c r="AN68" s="912"/>
      <c r="AO68" s="912"/>
      <c r="AP68" s="912">
        <v>828</v>
      </c>
      <c r="AQ68" s="912"/>
      <c r="AR68" s="912"/>
      <c r="AS68" s="912"/>
      <c r="AT68" s="912"/>
      <c r="AU68" s="912">
        <v>38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587</v>
      </c>
      <c r="C69" s="920"/>
      <c r="D69" s="920"/>
      <c r="E69" s="920"/>
      <c r="F69" s="920"/>
      <c r="G69" s="920"/>
      <c r="H69" s="920"/>
      <c r="I69" s="920"/>
      <c r="J69" s="920"/>
      <c r="K69" s="920"/>
      <c r="L69" s="920"/>
      <c r="M69" s="920"/>
      <c r="N69" s="920"/>
      <c r="O69" s="920"/>
      <c r="P69" s="921"/>
      <c r="Q69" s="922">
        <v>3578</v>
      </c>
      <c r="R69" s="877"/>
      <c r="S69" s="877"/>
      <c r="T69" s="877"/>
      <c r="U69" s="877"/>
      <c r="V69" s="877">
        <v>3345</v>
      </c>
      <c r="W69" s="877"/>
      <c r="X69" s="877"/>
      <c r="Y69" s="877"/>
      <c r="Z69" s="877"/>
      <c r="AA69" s="877">
        <v>233</v>
      </c>
      <c r="AB69" s="877"/>
      <c r="AC69" s="877"/>
      <c r="AD69" s="877"/>
      <c r="AE69" s="877"/>
      <c r="AF69" s="877">
        <v>233</v>
      </c>
      <c r="AG69" s="877"/>
      <c r="AH69" s="877"/>
      <c r="AI69" s="877"/>
      <c r="AJ69" s="877"/>
      <c r="AK69" s="877" t="s">
        <v>589</v>
      </c>
      <c r="AL69" s="877"/>
      <c r="AM69" s="877"/>
      <c r="AN69" s="877"/>
      <c r="AO69" s="877"/>
      <c r="AP69" s="877">
        <v>1614</v>
      </c>
      <c r="AQ69" s="877"/>
      <c r="AR69" s="877"/>
      <c r="AS69" s="877"/>
      <c r="AT69" s="877"/>
      <c r="AU69" s="877">
        <v>19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435</v>
      </c>
      <c r="AG88" s="888"/>
      <c r="AH88" s="888"/>
      <c r="AI88" s="888"/>
      <c r="AJ88" s="888"/>
      <c r="AK88" s="885"/>
      <c r="AL88" s="885"/>
      <c r="AM88" s="885"/>
      <c r="AN88" s="885"/>
      <c r="AO88" s="885"/>
      <c r="AP88" s="888">
        <v>2442</v>
      </c>
      <c r="AQ88" s="888"/>
      <c r="AR88" s="888"/>
      <c r="AS88" s="888"/>
      <c r="AT88" s="888"/>
      <c r="AU88" s="888">
        <v>57</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8</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308</v>
      </c>
      <c r="AG109" s="941"/>
      <c r="AH109" s="941"/>
      <c r="AI109" s="941"/>
      <c r="AJ109" s="942"/>
      <c r="AK109" s="940" t="s">
        <v>307</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308</v>
      </c>
      <c r="BW109" s="941"/>
      <c r="BX109" s="941"/>
      <c r="BY109" s="941"/>
      <c r="BZ109" s="942"/>
      <c r="CA109" s="940" t="s">
        <v>307</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308</v>
      </c>
      <c r="DM109" s="941"/>
      <c r="DN109" s="941"/>
      <c r="DO109" s="941"/>
      <c r="DP109" s="942"/>
      <c r="DQ109" s="940" t="s">
        <v>307</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665088</v>
      </c>
      <c r="AB110" s="948"/>
      <c r="AC110" s="948"/>
      <c r="AD110" s="948"/>
      <c r="AE110" s="949"/>
      <c r="AF110" s="950">
        <v>654404</v>
      </c>
      <c r="AG110" s="948"/>
      <c r="AH110" s="948"/>
      <c r="AI110" s="948"/>
      <c r="AJ110" s="949"/>
      <c r="AK110" s="950">
        <v>645233</v>
      </c>
      <c r="AL110" s="948"/>
      <c r="AM110" s="948"/>
      <c r="AN110" s="948"/>
      <c r="AO110" s="949"/>
      <c r="AP110" s="951">
        <v>19.3</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6944916</v>
      </c>
      <c r="BR110" s="983"/>
      <c r="BS110" s="983"/>
      <c r="BT110" s="983"/>
      <c r="BU110" s="983"/>
      <c r="BV110" s="983">
        <v>7033440</v>
      </c>
      <c r="BW110" s="983"/>
      <c r="BX110" s="983"/>
      <c r="BY110" s="983"/>
      <c r="BZ110" s="983"/>
      <c r="CA110" s="983">
        <v>7190249</v>
      </c>
      <c r="CB110" s="983"/>
      <c r="CC110" s="983"/>
      <c r="CD110" s="983"/>
      <c r="CE110" s="983"/>
      <c r="CF110" s="997">
        <v>214.7</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441</v>
      </c>
      <c r="DM110" s="983"/>
      <c r="DN110" s="983"/>
      <c r="DO110" s="983"/>
      <c r="DP110" s="983"/>
      <c r="DQ110" s="983" t="s">
        <v>392</v>
      </c>
      <c r="DR110" s="983"/>
      <c r="DS110" s="983"/>
      <c r="DT110" s="983"/>
      <c r="DU110" s="983"/>
      <c r="DV110" s="984" t="s">
        <v>128</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443</v>
      </c>
      <c r="AB111" s="990"/>
      <c r="AC111" s="990"/>
      <c r="AD111" s="990"/>
      <c r="AE111" s="991"/>
      <c r="AF111" s="992" t="s">
        <v>392</v>
      </c>
      <c r="AG111" s="990"/>
      <c r="AH111" s="990"/>
      <c r="AI111" s="990"/>
      <c r="AJ111" s="991"/>
      <c r="AK111" s="992" t="s">
        <v>441</v>
      </c>
      <c r="AL111" s="990"/>
      <c r="AM111" s="990"/>
      <c r="AN111" s="990"/>
      <c r="AO111" s="991"/>
      <c r="AP111" s="993" t="s">
        <v>441</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616726</v>
      </c>
      <c r="BR111" s="976"/>
      <c r="BS111" s="976"/>
      <c r="BT111" s="976"/>
      <c r="BU111" s="976"/>
      <c r="BV111" s="976">
        <v>556932</v>
      </c>
      <c r="BW111" s="976"/>
      <c r="BX111" s="976"/>
      <c r="BY111" s="976"/>
      <c r="BZ111" s="976"/>
      <c r="CA111" s="976">
        <v>564512</v>
      </c>
      <c r="CB111" s="976"/>
      <c r="CC111" s="976"/>
      <c r="CD111" s="976"/>
      <c r="CE111" s="976"/>
      <c r="CF111" s="970">
        <v>16.899999999999999</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441</v>
      </c>
      <c r="DM111" s="976"/>
      <c r="DN111" s="976"/>
      <c r="DO111" s="976"/>
      <c r="DP111" s="976"/>
      <c r="DQ111" s="976" t="s">
        <v>392</v>
      </c>
      <c r="DR111" s="976"/>
      <c r="DS111" s="976"/>
      <c r="DT111" s="976"/>
      <c r="DU111" s="976"/>
      <c r="DV111" s="977" t="s">
        <v>441</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441</v>
      </c>
      <c r="AG112" s="1015"/>
      <c r="AH112" s="1015"/>
      <c r="AI112" s="1015"/>
      <c r="AJ112" s="1016"/>
      <c r="AK112" s="1017" t="s">
        <v>392</v>
      </c>
      <c r="AL112" s="1015"/>
      <c r="AM112" s="1015"/>
      <c r="AN112" s="1015"/>
      <c r="AO112" s="1016"/>
      <c r="AP112" s="1018" t="s">
        <v>443</v>
      </c>
      <c r="AQ112" s="1019"/>
      <c r="AR112" s="1019"/>
      <c r="AS112" s="1019"/>
      <c r="AT112" s="1020"/>
      <c r="AU112" s="956"/>
      <c r="AV112" s="957"/>
      <c r="AW112" s="957"/>
      <c r="AX112" s="957"/>
      <c r="AY112" s="957"/>
      <c r="AZ112" s="1005" t="s">
        <v>449</v>
      </c>
      <c r="BA112" s="1006"/>
      <c r="BB112" s="1006"/>
      <c r="BC112" s="1006"/>
      <c r="BD112" s="1006"/>
      <c r="BE112" s="1006"/>
      <c r="BF112" s="1006"/>
      <c r="BG112" s="1006"/>
      <c r="BH112" s="1006"/>
      <c r="BI112" s="1006"/>
      <c r="BJ112" s="1006"/>
      <c r="BK112" s="1006"/>
      <c r="BL112" s="1006"/>
      <c r="BM112" s="1006"/>
      <c r="BN112" s="1006"/>
      <c r="BO112" s="1006"/>
      <c r="BP112" s="1007"/>
      <c r="BQ112" s="975">
        <v>3598451</v>
      </c>
      <c r="BR112" s="976"/>
      <c r="BS112" s="976"/>
      <c r="BT112" s="976"/>
      <c r="BU112" s="976"/>
      <c r="BV112" s="976">
        <v>3393094</v>
      </c>
      <c r="BW112" s="976"/>
      <c r="BX112" s="976"/>
      <c r="BY112" s="976"/>
      <c r="BZ112" s="976"/>
      <c r="CA112" s="976">
        <v>3193584</v>
      </c>
      <c r="CB112" s="976"/>
      <c r="CC112" s="976"/>
      <c r="CD112" s="976"/>
      <c r="CE112" s="976"/>
      <c r="CF112" s="970">
        <v>95.4</v>
      </c>
      <c r="CG112" s="971"/>
      <c r="CH112" s="971"/>
      <c r="CI112" s="971"/>
      <c r="CJ112" s="971"/>
      <c r="CK112" s="1001"/>
      <c r="CL112" s="1002"/>
      <c r="CM112" s="972" t="s">
        <v>450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128</v>
      </c>
      <c r="DR112" s="976"/>
      <c r="DS112" s="976"/>
      <c r="DT112" s="976"/>
      <c r="DU112" s="976"/>
      <c r="DV112" s="977" t="s">
        <v>441</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328288</v>
      </c>
      <c r="AB113" s="990"/>
      <c r="AC113" s="990"/>
      <c r="AD113" s="990"/>
      <c r="AE113" s="991"/>
      <c r="AF113" s="992">
        <v>310747</v>
      </c>
      <c r="AG113" s="990"/>
      <c r="AH113" s="990"/>
      <c r="AI113" s="990"/>
      <c r="AJ113" s="991"/>
      <c r="AK113" s="992">
        <v>316764</v>
      </c>
      <c r="AL113" s="990"/>
      <c r="AM113" s="990"/>
      <c r="AN113" s="990"/>
      <c r="AO113" s="991"/>
      <c r="AP113" s="993">
        <v>9.5</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t="s">
        <v>443</v>
      </c>
      <c r="BR113" s="976"/>
      <c r="BS113" s="976"/>
      <c r="BT113" s="976"/>
      <c r="BU113" s="976"/>
      <c r="BV113" s="976">
        <v>38996</v>
      </c>
      <c r="BW113" s="976"/>
      <c r="BX113" s="976"/>
      <c r="BY113" s="976"/>
      <c r="BZ113" s="976"/>
      <c r="CA113" s="976">
        <v>56940</v>
      </c>
      <c r="CB113" s="976"/>
      <c r="CC113" s="976"/>
      <c r="CD113" s="976"/>
      <c r="CE113" s="976"/>
      <c r="CF113" s="970">
        <v>1.7</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392</v>
      </c>
      <c r="DM113" s="1015"/>
      <c r="DN113" s="1015"/>
      <c r="DO113" s="1015"/>
      <c r="DP113" s="1016"/>
      <c r="DQ113" s="1017" t="s">
        <v>441</v>
      </c>
      <c r="DR113" s="1015"/>
      <c r="DS113" s="1015"/>
      <c r="DT113" s="1015"/>
      <c r="DU113" s="1016"/>
      <c r="DV113" s="1018" t="s">
        <v>128</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22813</v>
      </c>
      <c r="AB114" s="1015"/>
      <c r="AC114" s="1015"/>
      <c r="AD114" s="1015"/>
      <c r="AE114" s="1016"/>
      <c r="AF114" s="1017" t="s">
        <v>441</v>
      </c>
      <c r="AG114" s="1015"/>
      <c r="AH114" s="1015"/>
      <c r="AI114" s="1015"/>
      <c r="AJ114" s="1016"/>
      <c r="AK114" s="1017">
        <v>2396</v>
      </c>
      <c r="AL114" s="1015"/>
      <c r="AM114" s="1015"/>
      <c r="AN114" s="1015"/>
      <c r="AO114" s="1016"/>
      <c r="AP114" s="1018">
        <v>0.1</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696061</v>
      </c>
      <c r="BR114" s="976"/>
      <c r="BS114" s="976"/>
      <c r="BT114" s="976"/>
      <c r="BU114" s="976"/>
      <c r="BV114" s="976">
        <v>666038</v>
      </c>
      <c r="BW114" s="976"/>
      <c r="BX114" s="976"/>
      <c r="BY114" s="976"/>
      <c r="BZ114" s="976"/>
      <c r="CA114" s="976">
        <v>595708</v>
      </c>
      <c r="CB114" s="976"/>
      <c r="CC114" s="976"/>
      <c r="CD114" s="976"/>
      <c r="CE114" s="976"/>
      <c r="CF114" s="970">
        <v>17.8</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v>17674</v>
      </c>
      <c r="DH114" s="1015"/>
      <c r="DI114" s="1015"/>
      <c r="DJ114" s="1015"/>
      <c r="DK114" s="1016"/>
      <c r="DL114" s="1017">
        <v>7837</v>
      </c>
      <c r="DM114" s="1015"/>
      <c r="DN114" s="1015"/>
      <c r="DO114" s="1015"/>
      <c r="DP114" s="1016"/>
      <c r="DQ114" s="1017">
        <v>3600</v>
      </c>
      <c r="DR114" s="1015"/>
      <c r="DS114" s="1015"/>
      <c r="DT114" s="1015"/>
      <c r="DU114" s="1016"/>
      <c r="DV114" s="1018">
        <v>0.1</v>
      </c>
      <c r="DW114" s="1019"/>
      <c r="DX114" s="1019"/>
      <c r="DY114" s="1019"/>
      <c r="DZ114" s="1020"/>
    </row>
    <row r="115" spans="1:130" s="247" customFormat="1" ht="26.25" customHeight="1" x14ac:dyDescent="0.15">
      <c r="A115" s="1010"/>
      <c r="B115" s="1011"/>
      <c r="C115" s="1006" t="s">
        <v>457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54157</v>
      </c>
      <c r="AB115" s="990"/>
      <c r="AC115" s="990"/>
      <c r="AD115" s="990"/>
      <c r="AE115" s="991"/>
      <c r="AF115" s="992">
        <v>59135</v>
      </c>
      <c r="AG115" s="990"/>
      <c r="AH115" s="990"/>
      <c r="AI115" s="990"/>
      <c r="AJ115" s="991"/>
      <c r="AK115" s="992">
        <v>57712</v>
      </c>
      <c r="AL115" s="990"/>
      <c r="AM115" s="990"/>
      <c r="AN115" s="990"/>
      <c r="AO115" s="991"/>
      <c r="AP115" s="993">
        <v>1.7</v>
      </c>
      <c r="AQ115" s="994"/>
      <c r="AR115" s="994"/>
      <c r="AS115" s="994"/>
      <c r="AT115" s="995"/>
      <c r="AU115" s="956"/>
      <c r="AV115" s="957"/>
      <c r="AW115" s="957"/>
      <c r="AX115" s="957"/>
      <c r="AY115" s="957"/>
      <c r="AZ115" s="1005" t="s">
        <v>458</v>
      </c>
      <c r="BA115" s="1006"/>
      <c r="BB115" s="1006"/>
      <c r="BC115" s="1006"/>
      <c r="BD115" s="1006"/>
      <c r="BE115" s="1006"/>
      <c r="BF115" s="1006"/>
      <c r="BG115" s="1006"/>
      <c r="BH115" s="1006"/>
      <c r="BI115" s="1006"/>
      <c r="BJ115" s="1006"/>
      <c r="BK115" s="1006"/>
      <c r="BL115" s="1006"/>
      <c r="BM115" s="1006"/>
      <c r="BN115" s="1006"/>
      <c r="BO115" s="1006"/>
      <c r="BP115" s="1007"/>
      <c r="BQ115" s="975" t="s">
        <v>392</v>
      </c>
      <c r="BR115" s="976"/>
      <c r="BS115" s="976"/>
      <c r="BT115" s="976"/>
      <c r="BU115" s="976"/>
      <c r="BV115" s="976" t="s">
        <v>128</v>
      </c>
      <c r="BW115" s="976"/>
      <c r="BX115" s="976"/>
      <c r="BY115" s="976"/>
      <c r="BZ115" s="976"/>
      <c r="CA115" s="976" t="s">
        <v>392</v>
      </c>
      <c r="CB115" s="976"/>
      <c r="CC115" s="976"/>
      <c r="CD115" s="976"/>
      <c r="CE115" s="976"/>
      <c r="CF115" s="970" t="s">
        <v>441</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443</v>
      </c>
      <c r="DM115" s="1015"/>
      <c r="DN115" s="1015"/>
      <c r="DO115" s="1015"/>
      <c r="DP115" s="1016"/>
      <c r="DQ115" s="1017" t="s">
        <v>128</v>
      </c>
      <c r="DR115" s="1015"/>
      <c r="DS115" s="1015"/>
      <c r="DT115" s="1015"/>
      <c r="DU115" s="1016"/>
      <c r="DV115" s="1018" t="s">
        <v>441</v>
      </c>
      <c r="DW115" s="1019"/>
      <c r="DX115" s="1019"/>
      <c r="DY115" s="1019"/>
      <c r="DZ115" s="1020"/>
    </row>
    <row r="116" spans="1:130" s="247"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203</v>
      </c>
      <c r="AB116" s="1015"/>
      <c r="AC116" s="1015"/>
      <c r="AD116" s="1015"/>
      <c r="AE116" s="1016"/>
      <c r="AF116" s="1017">
        <v>203</v>
      </c>
      <c r="AG116" s="1015"/>
      <c r="AH116" s="1015"/>
      <c r="AI116" s="1015"/>
      <c r="AJ116" s="1016"/>
      <c r="AK116" s="1017">
        <v>101</v>
      </c>
      <c r="AL116" s="1015"/>
      <c r="AM116" s="1015"/>
      <c r="AN116" s="1015"/>
      <c r="AO116" s="1016"/>
      <c r="AP116" s="1018">
        <v>0</v>
      </c>
      <c r="AQ116" s="1019"/>
      <c r="AR116" s="1019"/>
      <c r="AS116" s="1019"/>
      <c r="AT116" s="1020"/>
      <c r="AU116" s="956"/>
      <c r="AV116" s="957"/>
      <c r="AW116" s="957"/>
      <c r="AX116" s="957"/>
      <c r="AY116" s="957"/>
      <c r="AZ116" s="1023" t="s">
        <v>461</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441</v>
      </c>
      <c r="BW116" s="976"/>
      <c r="BX116" s="976"/>
      <c r="BY116" s="976"/>
      <c r="BZ116" s="976"/>
      <c r="CA116" s="976" t="s">
        <v>392</v>
      </c>
      <c r="CB116" s="976"/>
      <c r="CC116" s="976"/>
      <c r="CD116" s="976"/>
      <c r="CE116" s="976"/>
      <c r="CF116" s="970" t="s">
        <v>441</v>
      </c>
      <c r="CG116" s="971"/>
      <c r="CH116" s="971"/>
      <c r="CI116" s="971"/>
      <c r="CJ116" s="971"/>
      <c r="CK116" s="1001"/>
      <c r="CL116" s="1002"/>
      <c r="CM116" s="972" t="s">
        <v>462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77855</v>
      </c>
      <c r="DH116" s="1015"/>
      <c r="DI116" s="1015"/>
      <c r="DJ116" s="1015"/>
      <c r="DK116" s="1016"/>
      <c r="DL116" s="1017">
        <v>69847</v>
      </c>
      <c r="DM116" s="1015"/>
      <c r="DN116" s="1015"/>
      <c r="DO116" s="1015"/>
      <c r="DP116" s="1016"/>
      <c r="DQ116" s="1017">
        <v>123648</v>
      </c>
      <c r="DR116" s="1015"/>
      <c r="DS116" s="1015"/>
      <c r="DT116" s="1015"/>
      <c r="DU116" s="1016"/>
      <c r="DV116" s="1018">
        <v>3.7</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463</v>
      </c>
      <c r="Z117" s="942"/>
      <c r="AA117" s="1032">
        <v>1070549</v>
      </c>
      <c r="AB117" s="1033"/>
      <c r="AC117" s="1033"/>
      <c r="AD117" s="1033"/>
      <c r="AE117" s="1034"/>
      <c r="AF117" s="1035">
        <v>1024489</v>
      </c>
      <c r="AG117" s="1033"/>
      <c r="AH117" s="1033"/>
      <c r="AI117" s="1033"/>
      <c r="AJ117" s="1034"/>
      <c r="AK117" s="1035">
        <v>1022206</v>
      </c>
      <c r="AL117" s="1033"/>
      <c r="AM117" s="1033"/>
      <c r="AN117" s="1033"/>
      <c r="AO117" s="1034"/>
      <c r="AP117" s="1036"/>
      <c r="AQ117" s="1037"/>
      <c r="AR117" s="1037"/>
      <c r="AS117" s="1037"/>
      <c r="AT117" s="1038"/>
      <c r="AU117" s="956"/>
      <c r="AV117" s="957"/>
      <c r="AW117" s="957"/>
      <c r="AX117" s="957"/>
      <c r="AY117" s="957"/>
      <c r="AZ117" s="1023" t="s">
        <v>464</v>
      </c>
      <c r="BA117" s="1024"/>
      <c r="BB117" s="1024"/>
      <c r="BC117" s="1024"/>
      <c r="BD117" s="1024"/>
      <c r="BE117" s="1024"/>
      <c r="BF117" s="1024"/>
      <c r="BG117" s="1024"/>
      <c r="BH117" s="1024"/>
      <c r="BI117" s="1024"/>
      <c r="BJ117" s="1024"/>
      <c r="BK117" s="1024"/>
      <c r="BL117" s="1024"/>
      <c r="BM117" s="1024"/>
      <c r="BN117" s="1024"/>
      <c r="BO117" s="1024"/>
      <c r="BP117" s="1025"/>
      <c r="BQ117" s="975" t="s">
        <v>392</v>
      </c>
      <c r="BR117" s="976"/>
      <c r="BS117" s="976"/>
      <c r="BT117" s="976"/>
      <c r="BU117" s="976"/>
      <c r="BV117" s="976" t="s">
        <v>128</v>
      </c>
      <c r="BW117" s="976"/>
      <c r="BX117" s="976"/>
      <c r="BY117" s="976"/>
      <c r="BZ117" s="976"/>
      <c r="CA117" s="976" t="s">
        <v>128</v>
      </c>
      <c r="CB117" s="976"/>
      <c r="CC117" s="976"/>
      <c r="CD117" s="976"/>
      <c r="CE117" s="976"/>
      <c r="CF117" s="970" t="s">
        <v>443</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448</v>
      </c>
      <c r="DM117" s="1015"/>
      <c r="DN117" s="1015"/>
      <c r="DO117" s="1015"/>
      <c r="DP117" s="1016"/>
      <c r="DQ117" s="1017" t="s">
        <v>128</v>
      </c>
      <c r="DR117" s="1015"/>
      <c r="DS117" s="1015"/>
      <c r="DT117" s="1015"/>
      <c r="DU117" s="1016"/>
      <c r="DV117" s="1018" t="s">
        <v>392</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308</v>
      </c>
      <c r="AG118" s="941"/>
      <c r="AH118" s="941"/>
      <c r="AI118" s="941"/>
      <c r="AJ118" s="942"/>
      <c r="AK118" s="940" t="s">
        <v>307</v>
      </c>
      <c r="AL118" s="941"/>
      <c r="AM118" s="941"/>
      <c r="AN118" s="941"/>
      <c r="AO118" s="942"/>
      <c r="AP118" s="1027" t="s">
        <v>435</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392</v>
      </c>
      <c r="BR118" s="1054"/>
      <c r="BS118" s="1054"/>
      <c r="BT118" s="1054"/>
      <c r="BU118" s="1054"/>
      <c r="BV118" s="1054" t="s">
        <v>443</v>
      </c>
      <c r="BW118" s="1054"/>
      <c r="BX118" s="1054"/>
      <c r="BY118" s="1054"/>
      <c r="BZ118" s="1054"/>
      <c r="CA118" s="1054" t="s">
        <v>443</v>
      </c>
      <c r="CB118" s="1054"/>
      <c r="CC118" s="1054"/>
      <c r="CD118" s="1054"/>
      <c r="CE118" s="1054"/>
      <c r="CF118" s="970" t="s">
        <v>128</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443</v>
      </c>
      <c r="DH118" s="1015"/>
      <c r="DI118" s="1015"/>
      <c r="DJ118" s="1015"/>
      <c r="DK118" s="1016"/>
      <c r="DL118" s="1017" t="s">
        <v>128</v>
      </c>
      <c r="DM118" s="1015"/>
      <c r="DN118" s="1015"/>
      <c r="DO118" s="1015"/>
      <c r="DP118" s="1016"/>
      <c r="DQ118" s="1017" t="s">
        <v>443</v>
      </c>
      <c r="DR118" s="1015"/>
      <c r="DS118" s="1015"/>
      <c r="DT118" s="1015"/>
      <c r="DU118" s="1016"/>
      <c r="DV118" s="1018" t="s">
        <v>443</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443</v>
      </c>
      <c r="AG119" s="948"/>
      <c r="AH119" s="948"/>
      <c r="AI119" s="948"/>
      <c r="AJ119" s="949"/>
      <c r="AK119" s="950" t="s">
        <v>443</v>
      </c>
      <c r="AL119" s="948"/>
      <c r="AM119" s="948"/>
      <c r="AN119" s="948"/>
      <c r="AO119" s="949"/>
      <c r="AP119" s="951" t="s">
        <v>443</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468</v>
      </c>
      <c r="BP119" s="1062"/>
      <c r="BQ119" s="1053">
        <v>11856154</v>
      </c>
      <c r="BR119" s="1054"/>
      <c r="BS119" s="1054"/>
      <c r="BT119" s="1054"/>
      <c r="BU119" s="1054"/>
      <c r="BV119" s="1054">
        <v>11688500</v>
      </c>
      <c r="BW119" s="1054"/>
      <c r="BX119" s="1054"/>
      <c r="BY119" s="1054"/>
      <c r="BZ119" s="1054"/>
      <c r="CA119" s="1054">
        <v>11600993</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521197</v>
      </c>
      <c r="DH119" s="1040"/>
      <c r="DI119" s="1040"/>
      <c r="DJ119" s="1040"/>
      <c r="DK119" s="1041"/>
      <c r="DL119" s="1039">
        <v>479248</v>
      </c>
      <c r="DM119" s="1040"/>
      <c r="DN119" s="1040"/>
      <c r="DO119" s="1040"/>
      <c r="DP119" s="1041"/>
      <c r="DQ119" s="1039">
        <v>437264</v>
      </c>
      <c r="DR119" s="1040"/>
      <c r="DS119" s="1040"/>
      <c r="DT119" s="1040"/>
      <c r="DU119" s="1041"/>
      <c r="DV119" s="1042">
        <v>13.1</v>
      </c>
      <c r="DW119" s="1043"/>
      <c r="DX119" s="1043"/>
      <c r="DY119" s="1043"/>
      <c r="DZ119" s="1044"/>
    </row>
    <row r="120" spans="1:130" s="247"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392</v>
      </c>
      <c r="AB120" s="1015"/>
      <c r="AC120" s="1015"/>
      <c r="AD120" s="1015"/>
      <c r="AE120" s="1016"/>
      <c r="AF120" s="1017" t="s">
        <v>392</v>
      </c>
      <c r="AG120" s="1015"/>
      <c r="AH120" s="1015"/>
      <c r="AI120" s="1015"/>
      <c r="AJ120" s="1016"/>
      <c r="AK120" s="1017" t="s">
        <v>392</v>
      </c>
      <c r="AL120" s="1015"/>
      <c r="AM120" s="1015"/>
      <c r="AN120" s="1015"/>
      <c r="AO120" s="1016"/>
      <c r="AP120" s="1018" t="s">
        <v>392</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3581104</v>
      </c>
      <c r="BR120" s="983"/>
      <c r="BS120" s="983"/>
      <c r="BT120" s="983"/>
      <c r="BU120" s="983"/>
      <c r="BV120" s="983">
        <v>3429179</v>
      </c>
      <c r="BW120" s="983"/>
      <c r="BX120" s="983"/>
      <c r="BY120" s="983"/>
      <c r="BZ120" s="983"/>
      <c r="CA120" s="983">
        <v>2992850</v>
      </c>
      <c r="CB120" s="983"/>
      <c r="CC120" s="983"/>
      <c r="CD120" s="983"/>
      <c r="CE120" s="983"/>
      <c r="CF120" s="997">
        <v>89.4</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2366160</v>
      </c>
      <c r="DH120" s="983"/>
      <c r="DI120" s="983"/>
      <c r="DJ120" s="983"/>
      <c r="DK120" s="983"/>
      <c r="DL120" s="983">
        <v>2240810</v>
      </c>
      <c r="DM120" s="983"/>
      <c r="DN120" s="983"/>
      <c r="DO120" s="983"/>
      <c r="DP120" s="983"/>
      <c r="DQ120" s="983">
        <v>2103693</v>
      </c>
      <c r="DR120" s="983"/>
      <c r="DS120" s="983"/>
      <c r="DT120" s="983"/>
      <c r="DU120" s="983"/>
      <c r="DV120" s="984">
        <v>62.8</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443</v>
      </c>
      <c r="AB121" s="1015"/>
      <c r="AC121" s="1015"/>
      <c r="AD121" s="1015"/>
      <c r="AE121" s="1016"/>
      <c r="AF121" s="1017" t="s">
        <v>392</v>
      </c>
      <c r="AG121" s="1015"/>
      <c r="AH121" s="1015"/>
      <c r="AI121" s="1015"/>
      <c r="AJ121" s="1016"/>
      <c r="AK121" s="1017" t="s">
        <v>392</v>
      </c>
      <c r="AL121" s="1015"/>
      <c r="AM121" s="1015"/>
      <c r="AN121" s="1015"/>
      <c r="AO121" s="1016"/>
      <c r="AP121" s="1018" t="s">
        <v>392</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669642</v>
      </c>
      <c r="BR121" s="976"/>
      <c r="BS121" s="976"/>
      <c r="BT121" s="976"/>
      <c r="BU121" s="976"/>
      <c r="BV121" s="976">
        <v>642165</v>
      </c>
      <c r="BW121" s="976"/>
      <c r="BX121" s="976"/>
      <c r="BY121" s="976"/>
      <c r="BZ121" s="976"/>
      <c r="CA121" s="976">
        <v>588292</v>
      </c>
      <c r="CB121" s="976"/>
      <c r="CC121" s="976"/>
      <c r="CD121" s="976"/>
      <c r="CE121" s="976"/>
      <c r="CF121" s="970">
        <v>17.600000000000001</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763636</v>
      </c>
      <c r="DH121" s="976"/>
      <c r="DI121" s="976"/>
      <c r="DJ121" s="976"/>
      <c r="DK121" s="976"/>
      <c r="DL121" s="976">
        <v>702332</v>
      </c>
      <c r="DM121" s="976"/>
      <c r="DN121" s="976"/>
      <c r="DO121" s="976"/>
      <c r="DP121" s="976"/>
      <c r="DQ121" s="976">
        <v>642616</v>
      </c>
      <c r="DR121" s="976"/>
      <c r="DS121" s="976"/>
      <c r="DT121" s="976"/>
      <c r="DU121" s="976"/>
      <c r="DV121" s="977">
        <v>19.2</v>
      </c>
      <c r="DW121" s="977"/>
      <c r="DX121" s="977"/>
      <c r="DY121" s="977"/>
      <c r="DZ121" s="978"/>
    </row>
    <row r="122" spans="1:130" s="247" customFormat="1" ht="26.25" customHeight="1" x14ac:dyDescent="0.15">
      <c r="A122" s="1115"/>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v>8924</v>
      </c>
      <c r="AB122" s="1015"/>
      <c r="AC122" s="1015"/>
      <c r="AD122" s="1015"/>
      <c r="AE122" s="1016"/>
      <c r="AF122" s="1017">
        <v>8925</v>
      </c>
      <c r="AG122" s="1015"/>
      <c r="AH122" s="1015"/>
      <c r="AI122" s="1015"/>
      <c r="AJ122" s="1016"/>
      <c r="AK122" s="1017">
        <v>3912</v>
      </c>
      <c r="AL122" s="1015"/>
      <c r="AM122" s="1015"/>
      <c r="AN122" s="1015"/>
      <c r="AO122" s="1016"/>
      <c r="AP122" s="1018">
        <v>0.1</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6757804</v>
      </c>
      <c r="BR122" s="1054"/>
      <c r="BS122" s="1054"/>
      <c r="BT122" s="1054"/>
      <c r="BU122" s="1054"/>
      <c r="BV122" s="1054">
        <v>6615918</v>
      </c>
      <c r="BW122" s="1054"/>
      <c r="BX122" s="1054"/>
      <c r="BY122" s="1054"/>
      <c r="BZ122" s="1054"/>
      <c r="CA122" s="1054">
        <v>6615193</v>
      </c>
      <c r="CB122" s="1054"/>
      <c r="CC122" s="1054"/>
      <c r="CD122" s="1054"/>
      <c r="CE122" s="1054"/>
      <c r="CF122" s="1074">
        <v>197.5</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468655</v>
      </c>
      <c r="DH122" s="976"/>
      <c r="DI122" s="976"/>
      <c r="DJ122" s="976"/>
      <c r="DK122" s="976"/>
      <c r="DL122" s="976">
        <v>449952</v>
      </c>
      <c r="DM122" s="976"/>
      <c r="DN122" s="976"/>
      <c r="DO122" s="976"/>
      <c r="DP122" s="976"/>
      <c r="DQ122" s="976">
        <v>432361</v>
      </c>
      <c r="DR122" s="976"/>
      <c r="DS122" s="976"/>
      <c r="DT122" s="976"/>
      <c r="DU122" s="976"/>
      <c r="DV122" s="977">
        <v>12.9</v>
      </c>
      <c r="DW122" s="977"/>
      <c r="DX122" s="977"/>
      <c r="DY122" s="977"/>
      <c r="DZ122" s="978"/>
    </row>
    <row r="123" spans="1:130" s="247" customFormat="1" ht="26.25" customHeight="1" x14ac:dyDescent="0.15">
      <c r="A123" s="1115"/>
      <c r="B123" s="1002"/>
      <c r="C123" s="972" t="s">
        <v>462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1893</v>
      </c>
      <c r="AB123" s="1015"/>
      <c r="AC123" s="1015"/>
      <c r="AD123" s="1015"/>
      <c r="AE123" s="1016"/>
      <c r="AF123" s="1017">
        <v>8008</v>
      </c>
      <c r="AG123" s="1015"/>
      <c r="AH123" s="1015"/>
      <c r="AI123" s="1015"/>
      <c r="AJ123" s="1016"/>
      <c r="AK123" s="1017">
        <v>11467</v>
      </c>
      <c r="AL123" s="1015"/>
      <c r="AM123" s="1015"/>
      <c r="AN123" s="1015"/>
      <c r="AO123" s="1016"/>
      <c r="AP123" s="1018">
        <v>0.3</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479</v>
      </c>
      <c r="BP123" s="1062"/>
      <c r="BQ123" s="1121">
        <v>11008550</v>
      </c>
      <c r="BR123" s="1122"/>
      <c r="BS123" s="1122"/>
      <c r="BT123" s="1122"/>
      <c r="BU123" s="1122"/>
      <c r="BV123" s="1122">
        <v>10687262</v>
      </c>
      <c r="BW123" s="1122"/>
      <c r="BX123" s="1122"/>
      <c r="BY123" s="1122"/>
      <c r="BZ123" s="1122"/>
      <c r="CA123" s="1122">
        <v>10196335</v>
      </c>
      <c r="CB123" s="1122"/>
      <c r="CC123" s="1122"/>
      <c r="CD123" s="1122"/>
      <c r="CE123" s="1122"/>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v>14914</v>
      </c>
      <c r="DR123" s="1015"/>
      <c r="DS123" s="1015"/>
      <c r="DT123" s="1015"/>
      <c r="DU123" s="1016"/>
      <c r="DV123" s="1018">
        <v>0.4</v>
      </c>
      <c r="DW123" s="1019"/>
      <c r="DX123" s="1019"/>
      <c r="DY123" s="1019"/>
      <c r="DZ123" s="1020"/>
    </row>
    <row r="124" spans="1:130" s="247" customFormat="1" ht="26.25" customHeight="1" thickBot="1" x14ac:dyDescent="0.2">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392</v>
      </c>
      <c r="AB124" s="1015"/>
      <c r="AC124" s="1015"/>
      <c r="AD124" s="1015"/>
      <c r="AE124" s="1016"/>
      <c r="AF124" s="1017" t="s">
        <v>128</v>
      </c>
      <c r="AG124" s="1015"/>
      <c r="AH124" s="1015"/>
      <c r="AI124" s="1015"/>
      <c r="AJ124" s="1016"/>
      <c r="AK124" s="1017" t="s">
        <v>392</v>
      </c>
      <c r="AL124" s="1015"/>
      <c r="AM124" s="1015"/>
      <c r="AN124" s="1015"/>
      <c r="AO124" s="1016"/>
      <c r="AP124" s="1018" t="s">
        <v>392</v>
      </c>
      <c r="AQ124" s="1019"/>
      <c r="AR124" s="1019"/>
      <c r="AS124" s="1019"/>
      <c r="AT124" s="1020"/>
      <c r="AU124" s="1117" t="s">
        <v>481</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25</v>
      </c>
      <c r="BR124" s="1084"/>
      <c r="BS124" s="1084"/>
      <c r="BT124" s="1084"/>
      <c r="BU124" s="1084"/>
      <c r="BV124" s="1084">
        <v>30.1</v>
      </c>
      <c r="BW124" s="1084"/>
      <c r="BX124" s="1084"/>
      <c r="BY124" s="1084"/>
      <c r="BZ124" s="1084"/>
      <c r="CA124" s="1084">
        <v>41.9</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392</v>
      </c>
      <c r="DH124" s="1040"/>
      <c r="DI124" s="1040"/>
      <c r="DJ124" s="1040"/>
      <c r="DK124" s="1041"/>
      <c r="DL124" s="1039" t="s">
        <v>128</v>
      </c>
      <c r="DM124" s="1040"/>
      <c r="DN124" s="1040"/>
      <c r="DO124" s="1040"/>
      <c r="DP124" s="1041"/>
      <c r="DQ124" s="1039" t="s">
        <v>128</v>
      </c>
      <c r="DR124" s="1040"/>
      <c r="DS124" s="1040"/>
      <c r="DT124" s="1040"/>
      <c r="DU124" s="1041"/>
      <c r="DV124" s="1042" t="s">
        <v>443</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392</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392</v>
      </c>
      <c r="DM125" s="983"/>
      <c r="DN125" s="983"/>
      <c r="DO125" s="983"/>
      <c r="DP125" s="983"/>
      <c r="DQ125" s="983" t="s">
        <v>392</v>
      </c>
      <c r="DR125" s="983"/>
      <c r="DS125" s="983"/>
      <c r="DT125" s="983"/>
      <c r="DU125" s="983"/>
      <c r="DV125" s="984" t="s">
        <v>392</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43104</v>
      </c>
      <c r="AB126" s="1015"/>
      <c r="AC126" s="1015"/>
      <c r="AD126" s="1015"/>
      <c r="AE126" s="1016"/>
      <c r="AF126" s="1017">
        <v>41990</v>
      </c>
      <c r="AG126" s="1015"/>
      <c r="AH126" s="1015"/>
      <c r="AI126" s="1015"/>
      <c r="AJ126" s="1016"/>
      <c r="AK126" s="1017">
        <v>41985</v>
      </c>
      <c r="AL126" s="1015"/>
      <c r="AM126" s="1015"/>
      <c r="AN126" s="1015"/>
      <c r="AO126" s="1016"/>
      <c r="AP126" s="1018">
        <v>1.3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392</v>
      </c>
      <c r="DM126" s="976"/>
      <c r="DN126" s="976"/>
      <c r="DO126" s="976"/>
      <c r="DP126" s="976"/>
      <c r="DQ126" s="976" t="s">
        <v>392</v>
      </c>
      <c r="DR126" s="976"/>
      <c r="DS126" s="976"/>
      <c r="DT126" s="976"/>
      <c r="DU126" s="976"/>
      <c r="DV126" s="977" t="s">
        <v>128</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236</v>
      </c>
      <c r="AB127" s="1015"/>
      <c r="AC127" s="1015"/>
      <c r="AD127" s="1015"/>
      <c r="AE127" s="1016"/>
      <c r="AF127" s="1017">
        <v>212</v>
      </c>
      <c r="AG127" s="1015"/>
      <c r="AH127" s="1015"/>
      <c r="AI127" s="1015"/>
      <c r="AJ127" s="1016"/>
      <c r="AK127" s="1017">
        <v>348</v>
      </c>
      <c r="AL127" s="1015"/>
      <c r="AM127" s="1015"/>
      <c r="AN127" s="1015"/>
      <c r="AO127" s="1016"/>
      <c r="AP127" s="1018">
        <v>0</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392</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63197</v>
      </c>
      <c r="AB128" s="1104"/>
      <c r="AC128" s="1104"/>
      <c r="AD128" s="1104"/>
      <c r="AE128" s="1105"/>
      <c r="AF128" s="1106">
        <v>63578</v>
      </c>
      <c r="AG128" s="1104"/>
      <c r="AH128" s="1104"/>
      <c r="AI128" s="1104"/>
      <c r="AJ128" s="1105"/>
      <c r="AK128" s="1106">
        <v>65543</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443</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392</v>
      </c>
      <c r="DM128" s="1096"/>
      <c r="DN128" s="1096"/>
      <c r="DO128" s="1096"/>
      <c r="DP128" s="1096"/>
      <c r="DQ128" s="1096" t="s">
        <v>392</v>
      </c>
      <c r="DR128" s="1096"/>
      <c r="DS128" s="1096"/>
      <c r="DT128" s="1096"/>
      <c r="DU128" s="1096"/>
      <c r="DV128" s="1097" t="s">
        <v>392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4055328</v>
      </c>
      <c r="AB129" s="1015"/>
      <c r="AC129" s="1015"/>
      <c r="AD129" s="1015"/>
      <c r="AE129" s="1016"/>
      <c r="AF129" s="1017">
        <v>3934650</v>
      </c>
      <c r="AG129" s="1015"/>
      <c r="AH129" s="1015"/>
      <c r="AI129" s="1015"/>
      <c r="AJ129" s="1016"/>
      <c r="AK129" s="1017">
        <v>3953396</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668285</v>
      </c>
      <c r="AB130" s="1015"/>
      <c r="AC130" s="1015"/>
      <c r="AD130" s="1015"/>
      <c r="AE130" s="1016"/>
      <c r="AF130" s="1017">
        <v>614107</v>
      </c>
      <c r="AG130" s="1015"/>
      <c r="AH130" s="1015"/>
      <c r="AI130" s="1015"/>
      <c r="AJ130" s="1016"/>
      <c r="AK130" s="1017">
        <v>604752</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10.3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3387043</v>
      </c>
      <c r="AB131" s="1040"/>
      <c r="AC131" s="1040"/>
      <c r="AD131" s="1040"/>
      <c r="AE131" s="1041"/>
      <c r="AF131" s="1039">
        <v>3320543</v>
      </c>
      <c r="AG131" s="1040"/>
      <c r="AH131" s="1040"/>
      <c r="AI131" s="1040"/>
      <c r="AJ131" s="1041"/>
      <c r="AK131" s="1039">
        <v>3348644</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41.9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10.01070846</v>
      </c>
      <c r="AB132" s="1156"/>
      <c r="AC132" s="1156"/>
      <c r="AD132" s="1156"/>
      <c r="AE132" s="1157"/>
      <c r="AF132" s="1158">
        <v>10.44419542</v>
      </c>
      <c r="AG132" s="1156"/>
      <c r="AH132" s="1156"/>
      <c r="AI132" s="1156"/>
      <c r="AJ132" s="1157"/>
      <c r="AK132" s="1158">
        <v>10.50905979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8.6999999999999993</v>
      </c>
      <c r="AB133" s="1139"/>
      <c r="AC133" s="1139"/>
      <c r="AD133" s="1139"/>
      <c r="AE133" s="1140"/>
      <c r="AF133" s="1138">
        <v>9.4</v>
      </c>
      <c r="AG133" s="1139"/>
      <c r="AH133" s="1139"/>
      <c r="AI133" s="1139"/>
      <c r="AJ133" s="1140"/>
      <c r="AK133" s="1138">
        <v>10.3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7q5yxBIDpD/Wmyo+TGx68FHIPjk26Bx3IcPaA4MbWoVQwAL1b7qxtQrxgEB6yVj0BwQu1CKe2n9iYmeugG+PQ==" saltValue="DSiw1B1eHYVw8hMcMfY5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pyfJz3fCJMM8KhvNXqLlafZfNeZoTV6gd1qobK5afc+AOTS8THxt/MCKrg0rfjzsImNvVm5+WUtPJ0vm9cukA==" saltValue="b0aoMFdqKQg3x/NOefrS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zimjeLE89v2nGPkCrT2xj4Jc/oXbNlsD1Sq/JsUTIBgeGbSRBTVIyyUFnqI6UXxoeuYXtPx/JasqaFGxLKl9w==" saltValue="kFOENZ7mM41j6mcnbP3O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1213278</v>
      </c>
      <c r="AP9" s="313">
        <v>175863</v>
      </c>
      <c r="AQ9" s="314">
        <v>140211</v>
      </c>
      <c r="AR9" s="315">
        <v>25.4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177806</v>
      </c>
      <c r="AP10" s="316">
        <v>25773</v>
      </c>
      <c r="AQ10" s="317">
        <v>17469</v>
      </c>
      <c r="AR10" s="318">
        <v>47.5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185088</v>
      </c>
      <c r="AP11" s="316">
        <v>26828</v>
      </c>
      <c r="AQ11" s="317">
        <v>23430</v>
      </c>
      <c r="AR11" s="318">
        <v>14.5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357272</v>
      </c>
      <c r="AP12" s="316">
        <v>51786</v>
      </c>
      <c r="AQ12" s="317">
        <v>2927</v>
      </c>
      <c r="AR12" s="318">
        <v>1669.3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43068</v>
      </c>
      <c r="AP14" s="316">
        <v>6243</v>
      </c>
      <c r="AQ14" s="317">
        <v>6472</v>
      </c>
      <c r="AR14" s="318">
        <v>-3.5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1657</v>
      </c>
      <c r="AP15" s="316">
        <v>240</v>
      </c>
      <c r="AQ15" s="317">
        <v>3599</v>
      </c>
      <c r="AR15" s="318">
        <v>-93.3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-157852</v>
      </c>
      <c r="AP16" s="316">
        <v>-22880</v>
      </c>
      <c r="AQ16" s="317">
        <v>-14458</v>
      </c>
      <c r="AR16" s="318">
        <v>58.3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1820317</v>
      </c>
      <c r="AP17" s="316">
        <v>263852</v>
      </c>
      <c r="AQ17" s="317">
        <v>179649</v>
      </c>
      <c r="AR17" s="318">
        <v>46.9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18.12</v>
      </c>
      <c r="AP21" s="329">
        <v>16.079999999999998</v>
      </c>
      <c r="AQ21" s="330">
        <v>2.04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96.5</v>
      </c>
      <c r="AP22" s="334">
        <v>96</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645233</v>
      </c>
      <c r="AP32" s="343">
        <v>93526</v>
      </c>
      <c r="AQ32" s="344">
        <v>107391</v>
      </c>
      <c r="AR32" s="345">
        <v>-12.9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316764</v>
      </c>
      <c r="AP35" s="343">
        <v>45914</v>
      </c>
      <c r="AQ35" s="344">
        <v>23019</v>
      </c>
      <c r="AR35" s="345">
        <v>99.5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2396</v>
      </c>
      <c r="AP36" s="343">
        <v>347</v>
      </c>
      <c r="AQ36" s="344">
        <v>3575</v>
      </c>
      <c r="AR36" s="345">
        <v>-90.3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57712</v>
      </c>
      <c r="AP37" s="343">
        <v>8365</v>
      </c>
      <c r="AQ37" s="344">
        <v>750</v>
      </c>
      <c r="AR37" s="345">
        <v>1015.3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v>101</v>
      </c>
      <c r="AP38" s="346">
        <v>15</v>
      </c>
      <c r="AQ38" s="347">
        <v>17</v>
      </c>
      <c r="AR38" s="335">
        <v>-11.8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-65543</v>
      </c>
      <c r="AP39" s="343">
        <v>-9500</v>
      </c>
      <c r="AQ39" s="344">
        <v>-4961</v>
      </c>
      <c r="AR39" s="345">
        <v>91.5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-604752</v>
      </c>
      <c r="AP40" s="343">
        <v>-87658</v>
      </c>
      <c r="AQ40" s="344">
        <v>-92273</v>
      </c>
      <c r="AR40" s="345">
        <v>-5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351911</v>
      </c>
      <c r="AP41" s="343">
        <v>51009</v>
      </c>
      <c r="AQ41" s="344">
        <v>37889</v>
      </c>
      <c r="AR41" s="345">
        <v>34.6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637020</v>
      </c>
      <c r="AN51" s="365">
        <v>84340</v>
      </c>
      <c r="AO51" s="366">
        <v>-42.4</v>
      </c>
      <c r="AP51" s="367">
        <v>162193</v>
      </c>
      <c r="AQ51" s="368">
        <v>-7.7</v>
      </c>
      <c r="AR51" s="369">
        <v>-34.700000000000003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235820</v>
      </c>
      <c r="AN52" s="373">
        <v>31222</v>
      </c>
      <c r="AO52" s="374">
        <v>-34.5</v>
      </c>
      <c r="AP52" s="375">
        <v>79985</v>
      </c>
      <c r="AQ52" s="376">
        <v>-8.8000000000000007</v>
      </c>
      <c r="AR52" s="377">
        <v>-25.7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1114361</v>
      </c>
      <c r="AN53" s="365">
        <v>150467</v>
      </c>
      <c r="AO53" s="366">
        <v>78.400000000000006</v>
      </c>
      <c r="AP53" s="367">
        <v>168868</v>
      </c>
      <c r="AQ53" s="368">
        <v>4.0999999999999996</v>
      </c>
      <c r="AR53" s="369">
        <v>74.3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201888</v>
      </c>
      <c r="AN54" s="373">
        <v>27260</v>
      </c>
      <c r="AO54" s="374">
        <v>-12.7</v>
      </c>
      <c r="AP54" s="375">
        <v>79360</v>
      </c>
      <c r="AQ54" s="376">
        <v>-0.8</v>
      </c>
      <c r="AR54" s="377">
        <v>-11.9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1420488</v>
      </c>
      <c r="AN55" s="365">
        <v>195821</v>
      </c>
      <c r="AO55" s="366">
        <v>30.1</v>
      </c>
      <c r="AP55" s="367">
        <v>202870</v>
      </c>
      <c r="AQ55" s="368">
        <v>20.100000000000001</v>
      </c>
      <c r="AR55" s="369">
        <v>10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259482</v>
      </c>
      <c r="AN56" s="373">
        <v>35771</v>
      </c>
      <c r="AO56" s="374">
        <v>31.2</v>
      </c>
      <c r="AP56" s="375">
        <v>79735</v>
      </c>
      <c r="AQ56" s="376">
        <v>0.5</v>
      </c>
      <c r="AR56" s="377">
        <v>30.7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1115560</v>
      </c>
      <c r="AN57" s="365">
        <v>157409</v>
      </c>
      <c r="AO57" s="366">
        <v>-19.600000000000001</v>
      </c>
      <c r="AP57" s="367">
        <v>167497</v>
      </c>
      <c r="AQ57" s="368">
        <v>-17.399999999999999</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191147</v>
      </c>
      <c r="AN58" s="373">
        <v>26971</v>
      </c>
      <c r="AO58" s="374">
        <v>-24.6</v>
      </c>
      <c r="AP58" s="375">
        <v>82571</v>
      </c>
      <c r="AQ58" s="376">
        <v>3.6</v>
      </c>
      <c r="AR58" s="377">
        <v>-28.2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1174007</v>
      </c>
      <c r="AN59" s="365">
        <v>170171</v>
      </c>
      <c r="AO59" s="366">
        <v>8.1</v>
      </c>
      <c r="AP59" s="367">
        <v>190274</v>
      </c>
      <c r="AQ59" s="368">
        <v>13.6</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398396</v>
      </c>
      <c r="AN60" s="373">
        <v>57747</v>
      </c>
      <c r="AO60" s="374">
        <v>114.1</v>
      </c>
      <c r="AP60" s="375">
        <v>88584</v>
      </c>
      <c r="AQ60" s="376">
        <v>7.3</v>
      </c>
      <c r="AR60" s="377">
        <v>106.8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1092287</v>
      </c>
      <c r="AN61" s="380">
        <v>151642</v>
      </c>
      <c r="AO61" s="381">
        <v>10.9</v>
      </c>
      <c r="AP61" s="382">
        <v>178340</v>
      </c>
      <c r="AQ61" s="383">
        <v>2.5</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257347</v>
      </c>
      <c r="AN62" s="373">
        <v>35794</v>
      </c>
      <c r="AO62" s="374">
        <v>14.7</v>
      </c>
      <c r="AP62" s="375">
        <v>82047</v>
      </c>
      <c r="AQ62" s="376">
        <v>0.4</v>
      </c>
      <c r="AR62" s="377">
        <v>14.3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HXlMSiSpiVddhLO0umNelja48anwzQMcGYIe+cgU1nZHcjha8ivU/LTF9xcMj92khR5NHnqTfNfRZuKo3x4tw==" saltValue="5FiaYO8BgTUpsOYVfn9Y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GA3edhl/fZk9hFrucLxcEw9FxbTXAiFSl1nnoR4WdXEgcTLmdvPuWtDNyTrPfonZpDh5sQ0UeetjKSyzVTAPeQ==" saltValue="UZDoqWGw33jox5Rv9eqD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UgJucpG8U5y5l1wIkO96VbwBfrB9MmYFGi/ETb9gw0aoH+k3As+oH+2hP1CiM77J1YCdVter20ZF2Aeg6HOrHg==" saltValue="qaoLqtiTJfhnT3aDZSyR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36.76</v>
      </c>
      <c r="G47" s="12">
        <v>37.409999999999997</v>
      </c>
      <c r="H47" s="12">
        <v>35.4</v>
      </c>
      <c r="I47" s="12">
        <v>31.9</v>
      </c>
      <c r="J47" s="13">
        <v>20.309999999999999</v>
      </c>
    </row>
    <row r="48" spans="2:10" ht="57.75" customHeight="1" x14ac:dyDescent="0.15">
      <c r="B48" s="14"/>
      <c r="C48" s="1200" t="s">
        <v>4</v>
      </c>
      <c r="D48" s="1200"/>
      <c r="E48" s="1201"/>
      <c r="F48" s="15">
        <v>2.41</v>
      </c>
      <c r="G48" s="16">
        <v>2.42</v>
      </c>
      <c r="H48" s="16">
        <v>2.69</v>
      </c>
      <c r="I48" s="16">
        <v>3.56</v>
      </c>
      <c r="J48" s="17">
        <v>3.27</v>
      </c>
    </row>
    <row r="49" spans="2:10" ht="57.75" customHeight="1" thickBot="1" x14ac:dyDescent="0.2">
      <c r="B49" s="18"/>
      <c r="C49" s="1202" t="s">
        <v>5</v>
      </c>
      <c r="D49" s="1202"/>
      <c r="E49" s="1203"/>
      <c r="F49" s="19">
        <v>1.31</v>
      </c>
      <c r="G49" s="20" t="s">
        <v>565</v>
      </c>
      <c r="H49" s="20" t="s">
        <v>566</v>
      </c>
      <c r="I49" s="20" t="s">
        <v>567</v>
      </c>
      <c r="J49" s="21" t="s">
        <v>568</v>
      </c>
    </row>
    <row r="50" spans="2:10" ht="13.5" customHeight="1" x14ac:dyDescent="0.15"/>
  </sheetData>
  <sheetProtection algorithmName="SHA-512" hashValue="O88o1f3IJgSdil7IGg/77D6nZolHqzbVJZYYBPIGSY3jeG/K9VOEllCfGfILxeaamsO2XhZops6iKxqSEod3IA==" saltValue="+3+utfi05Ct5BkeC2EsR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hluser</cp:lastModifiedBy>
  <cp:lastPrinted>2021-03-02T05:25:28Z</cp:lastPrinted>
  <dcterms:created xsi:type="dcterms:W3CDTF">2021-02-05T00:51:57Z</dcterms:created>
  <dcterms:modified xsi:type="dcterms:W3CDTF">2021-09-22T02:16:18Z</dcterms:modified>
  <cp:category/>
</cp:coreProperties>
</file>