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1 財政\100 財政状況\【財政状況公表】財政状況資料集（旧比較分析表）\H30年度財政状況資料集\統合版（9.25提出用）\"/>
    </mc:Choice>
  </mc:AlternateContent>
  <bookViews>
    <workbookView xWindow="0" yWindow="0" windowWidth="15360" windowHeight="7635" tabRatio="63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<sst xmlns="http://schemas.openxmlformats.org/spreadsheetml/2006/main" count="1068" uniqueCount="615">
  <si>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</si>
  <si>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</si>
  <si>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</si>
  <si>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</si>
  <si>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</si>
  <si>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</si>
  <si>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</si>
  <si>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</si>
  <si>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</si>
  <si>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</si>
  <si>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</si>
  <si>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</si>
  <si>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</si>
  <si>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</si>
  <si>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</si>
  <si>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</si>
  <si>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</si>
  <si>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</si>
  <si>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</si>
  <si>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</si>
  <si>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</si>
  <si>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</si>
  <si>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</si>
  <si>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</si>
  <si>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</si>
  <si>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</si>
  <si>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</si>
  <si>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</si>
  <si>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</si>
  <si>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</si>
  <si>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</si>
  <si>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</si>
  <si>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</si>
  <si>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</si>
  <si>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</si>
  <si>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</si>
  <si>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</si>
  <si>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</si>
  <si>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</si>
  <si>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</si>
  <si>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</si>
  <si>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</si>
  <si>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</si>
  <si>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</si>
  <si>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</si>
  <si>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</si>
  <si>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</si>
  <si>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</si>
  <si>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</si>
  <si>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</si>
  <si>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</si>
  <si>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</si>
  <si>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</si>
  <si>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</si>
  <si>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</si>
  <si>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</si>
  <si>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</si>
  <si>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</si>
  <si>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</si>
  <si>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</si>
  <si>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</si>
  <si>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</si>
  <si>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</si>
  <si>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</si>
  <si>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</si>
  <si>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</si>
  <si>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</si>
  <si>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</si>
  <si>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</si>
  <si>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</si>
  <si>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</si>
  <si>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</si>
  <si>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</si>
  <si>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</si>
  <si>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</si>
  <si>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</si>
  <si>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</si>
  <si>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</si>
  <si>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</si>
  <si>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</si>
  <si>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</si>
  <si>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</si>
  <si>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</si>
  <si>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</si>
  <si>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</si>
  <si>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</si>
  <si>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</si>
  <si>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</si>
  <si>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</si>
  <si>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</si>
  <si>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</si>
  <si>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</si>
  <si>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</si>
  <si>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</si>
  <si>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</si>
  <si>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</si>
  <si>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</si>
  <si>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</si>
  <si>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本別町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</si>
  <si>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</si>
  <si>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</si>
  <si>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</si>
  <si>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</si>
  <si>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</si>
  <si>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</si>
  <si>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</si>
  <si>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</si>
  <si>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</si>
  <si>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</si>
  <si>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</si>
  <si>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</si>
  <si>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</si>
  <si>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</si>
  <si>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</si>
  <si>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</si>
  <si>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</si>
  <si>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</si>
  <si>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</si>
  <si>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</si>
  <si>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</si>
  <si>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</si>
  <si>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</si>
  <si>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</si>
  <si>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</si>
  <si>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</si>
  <si>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</si>
  <si>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</si>
  <si>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</si>
  <si>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</si>
  <si>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</si>
  <si>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</si>
  <si>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</si>
  <si>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</si>
  <si>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</si>
  <si>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</si>
  <si>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</si>
  <si>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</si>
  <si>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</si>
  <si>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</si>
  <si>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</si>
  <si>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</si>
  <si>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</si>
  <si>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</si>
  <si>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</si>
  <si>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</si>
  <si>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</si>
  <si>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</si>
  <si>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</si>
  <si>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</si>
  <si>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4"/>
  </si>
  <si>
    <t>国民健康保険病院事業会計</t>
    <phoneticPr fontId="5"/>
  </si>
  <si>
    <t>うち日本人(％)</t>
    <phoneticPr fontId="5"/>
  </si>
  <si>
    <t>-2.4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</si>
  <si>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</si>
  <si>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</si>
  <si>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</si>
  <si>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</si>
  <si>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</si>
  <si>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</si>
  <si>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</si>
  <si>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</si>
  <si>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</si>
  <si>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</si>
  <si>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</si>
  <si>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</si>
  <si>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</si>
  <si>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</si>
  <si>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</si>
  <si>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</si>
  <si>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</si>
  <si>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</si>
  <si>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</si>
  <si>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</si>
  <si>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</si>
  <si>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</si>
  <si>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</si>
  <si>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</si>
  <si>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</si>
  <si>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</si>
  <si>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</si>
  <si>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</si>
  <si>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</si>
  <si>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</si>
  <si>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</si>
  <si>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</si>
  <si>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</si>
  <si>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</si>
  <si>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</si>
  <si>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</si>
  <si>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</si>
  <si>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</si>
  <si>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</si>
  <si>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</si>
  <si>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</si>
  <si>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</si>
  <si>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</si>
  <si>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</si>
  <si>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</si>
  <si>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</si>
  <si>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</si>
  <si>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</si>
  <si>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</si>
  <si>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</si>
  <si>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</si>
  <si>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</si>
  <si>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</si>
  <si>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</si>
  <si>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</si>
  <si>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</si>
  <si>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</si>
  <si>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</si>
  <si>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北海道本別町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</si>
  <si>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</si>
  <si>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</si>
  <si>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</si>
  <si>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</si>
  <si>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</si>
  <si>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</si>
  <si>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</si>
  <si>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</si>
  <si>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</si>
  <si>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</si>
  <si>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</si>
  <si>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</si>
  <si>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</si>
  <si>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</si>
  <si>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</si>
  <si>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</si>
  <si>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</si>
  <si>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</si>
  <si>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</si>
  <si>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</si>
  <si>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</si>
  <si>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</si>
  <si>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</si>
  <si>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</si>
  <si>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</si>
  <si>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</si>
  <si>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</si>
  <si>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</si>
  <si>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</si>
  <si>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</si>
  <si>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</si>
  <si>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</si>
  <si>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</si>
  <si>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</si>
  <si>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</si>
  <si>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</si>
  <si>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</si>
  <si>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</si>
  <si>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</si>
  <si>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</si>
  <si>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</si>
  <si>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</si>
  <si>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</si>
  <si>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</si>
  <si>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</si>
  <si>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</si>
  <si>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</si>
  <si>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</si>
  <si>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</si>
  <si>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</si>
  <si>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</si>
  <si>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</si>
  <si>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</si>
  <si>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</si>
  <si>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</si>
  <si>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</si>
  <si>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</si>
  <si>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</si>
  <si>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</si>
  <si>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</si>
  <si>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</si>
  <si>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</si>
  <si>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</si>
  <si>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</si>
  <si>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</si>
  <si>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</si>
  <si>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</si>
  <si>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</si>
  <si>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</si>
  <si>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</si>
  <si>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</si>
  <si>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</si>
  <si>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</si>
  <si>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</si>
  <si>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</si>
  <si>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</si>
  <si>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</si>
  <si>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</si>
  <si>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</si>
  <si>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</si>
  <si>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</si>
  <si>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</si>
  <si>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</si>
  <si>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</si>
  <si>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</si>
  <si>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</si>
  <si>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</si>
  <si>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</si>
  <si>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</si>
  <si>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</si>
  <si>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</si>
  <si>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</si>
  <si>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</si>
  <si>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</si>
  <si>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</si>
  <si>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</si>
  <si>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</si>
  <si>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</si>
  <si>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</si>
  <si>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</si>
  <si>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</si>
  <si>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</si>
  <si>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</si>
  <si>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</si>
  <si>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</si>
  <si>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</si>
  <si>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</si>
  <si>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</si>
  <si>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</si>
  <si>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</si>
  <si>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</si>
  <si>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</si>
  <si>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</si>
  <si>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</si>
  <si>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</si>
  <si>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</si>
  <si>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</si>
  <si>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</si>
  <si>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</si>
  <si>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</si>
  <si>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</si>
  <si>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</si>
  <si>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</si>
  <si>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</si>
  <si>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</si>
  <si>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</si>
  <si>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</si>
  <si>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</si>
  <si>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</si>
  <si>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</si>
  <si>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</si>
  <si>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</si>
  <si>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</si>
  <si>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</si>
  <si>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</si>
  <si>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</si>
  <si>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</si>
  <si>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</si>
  <si>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</si>
  <si>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</si>
  <si>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</si>
  <si>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</si>
  <si>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</si>
  <si>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</si>
  <si>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</si>
  <si>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</si>
  <si>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</si>
  <si>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</si>
  <si>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北海道本別町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</si>
  <si>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</si>
  <si>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</si>
  <si>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</si>
  <si>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</si>
  <si>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</si>
  <si>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</si>
  <si>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</si>
  <si>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</si>
  <si>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</si>
  <si>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</si>
  <si>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</si>
  <si>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</si>
  <si>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</si>
  <si>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</si>
  <si>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</si>
  <si>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</si>
  <si>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</si>
  <si>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</si>
  <si>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</si>
  <si>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</si>
  <si>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</si>
  <si>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</si>
  <si>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</si>
  <si>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</si>
  <si>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</si>
  <si>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</si>
  <si>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</si>
  <si>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</si>
  <si>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</si>
  <si>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</si>
  <si>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</si>
  <si>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</si>
  <si>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</si>
  <si>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</si>
  <si>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</si>
  <si>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</si>
  <si>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</si>
  <si>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</si>
  <si>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</si>
  <si>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</si>
  <si>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</si>
  <si>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</si>
  <si>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公共下水道特別会計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</si>
  <si>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</si>
  <si>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</si>
  <si>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</si>
  <si>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</si>
  <si>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</si>
  <si>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</si>
  <si>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</si>
  <si>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</si>
  <si>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</si>
  <si>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</si>
  <si>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</si>
  <si>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</si>
  <si>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</si>
  <si>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</si>
  <si>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</si>
  <si>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</si>
  <si>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</si>
  <si>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</si>
  <si>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</si>
  <si>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</si>
  <si>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</si>
  <si>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</si>
  <si>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</si>
  <si>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</si>
  <si>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</si>
  <si>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</si>
  <si>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</si>
  <si>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</si>
  <si>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</si>
  <si>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</si>
  <si>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</si>
  <si>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</si>
  <si>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</si>
  <si>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</si>
  <si>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</si>
  <si>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</si>
  <si>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</si>
  <si>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</si>
  <si>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</si>
  <si>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</si>
  <si>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</si>
  <si>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</si>
  <si>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</si>
  <si>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</si>
  <si>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</si>
  <si>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</si>
  <si>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</si>
  <si>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</si>
  <si>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</si>
  <si>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</si>
  <si>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</si>
  <si>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</si>
  <si>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</si>
  <si>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</si>
  <si>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</si>
  <si>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</si>
  <si>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</si>
  <si>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</si>
  <si>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</si>
  <si>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</si>
  <si>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</si>
  <si>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</si>
  <si>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</si>
  <si>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</si>
  <si>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</si>
  <si>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国民健康保険病院事業会計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</si>
  <si>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</si>
  <si>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簡易水道特別会計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</si>
  <si>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</si>
  <si>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</si>
  <si>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</si>
  <si>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</si>
  <si>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</si>
  <si>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</si>
  <si>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</si>
  <si>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</si>
  <si>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</si>
  <si>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</si>
  <si>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</si>
  <si>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</si>
  <si>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</si>
  <si>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</si>
  <si>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</si>
  <si>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</si>
  <si>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</si>
  <si>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</si>
  <si>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</si>
  <si>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</si>
  <si>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</si>
  <si>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</si>
  <si>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</si>
  <si>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</si>
  <si>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</si>
  <si>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</si>
  <si>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</si>
  <si>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</si>
  <si>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</si>
  <si>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</si>
  <si>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</si>
  <si>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</si>
  <si>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</si>
  <si>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</si>
  <si>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</si>
  <si>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</si>
  <si>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</si>
  <si>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</si>
  <si>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</si>
  <si>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</si>
  <si>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</si>
  <si>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</si>
  <si>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</si>
  <si>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</si>
  <si>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</si>
  <si>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</si>
  <si>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</si>
  <si>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</si>
  <si>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</si>
  <si>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</si>
  <si>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</si>
  <si>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</si>
  <si>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</si>
  <si>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</si>
  <si>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</si>
  <si>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</si>
  <si>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</si>
  <si>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</si>
  <si>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</si>
  <si>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</si>
  <si>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</si>
  <si>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</si>
  <si>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</si>
  <si>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</si>
  <si>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</si>
  <si>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</si>
  <si>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</si>
  <si>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</si>
  <si>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</si>
  <si>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</si>
  <si>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</si>
  <si>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</si>
  <si>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</si>
  <si>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</si>
  <si>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</si>
  <si>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</si>
  <si>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</si>
  <si>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</si>
  <si>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</si>
  <si>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</si>
  <si>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</si>
  <si>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</si>
  <si>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</si>
  <si>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</si>
  <si>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</si>
  <si>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</si>
  <si>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</si>
  <si>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1.07</t>
  </si>
  <si>
    <t>▲ 0.92</t>
  </si>
  <si>
    <t>▲ 2.90</t>
  </si>
  <si>
    <t>▲ 3.81</t>
  </si>
  <si>
    <t>国民健康保険病院事業会計</t>
  </si>
  <si>
    <t>▲ 2.34</t>
  </si>
  <si>
    <t>水道事業会計</t>
  </si>
  <si>
    <t>一般会計</t>
  </si>
  <si>
    <t>介護保険事業特別会計</t>
  </si>
  <si>
    <t>国民健康保険特別会計</t>
  </si>
  <si>
    <t>公共下水道特別会計</t>
  </si>
  <si>
    <t>介護サービス事業特別会計</t>
  </si>
  <si>
    <t>簡易水道特別会計</t>
  </si>
  <si>
    <t>その他会計（赤字）</t>
  </si>
  <si>
    <t>その他会計（黒字）</t>
  </si>
  <si>
    <t>H25末</t>
    <phoneticPr fontId="5"/>
  </si>
  <si>
    <t>H26末</t>
    <phoneticPr fontId="5"/>
  </si>
  <si>
    <t>H27末</t>
    <phoneticPr fontId="5"/>
  </si>
  <si>
    <t>H28末</t>
    <phoneticPr fontId="5"/>
  </si>
  <si>
    <t>H29末</t>
    <phoneticPr fontId="5"/>
  </si>
  <si>
    <t>とかち広域消防事務組合</t>
    <rPh sb="3" eb="5">
      <t>コウイキ</t>
    </rPh>
    <rPh sb="5" eb="7">
      <t>ショウボウ</t>
    </rPh>
    <rPh sb="7" eb="9">
      <t>ジム</t>
    </rPh>
    <rPh sb="9" eb="11">
      <t>クミアイ</t>
    </rPh>
    <phoneticPr fontId="2"/>
  </si>
  <si>
    <t>十勝圏複合事務組合</t>
    <rPh sb="0" eb="2">
      <t>トカチ</t>
    </rPh>
    <rPh sb="2" eb="3">
      <t>ケン</t>
    </rPh>
    <rPh sb="3" eb="5">
      <t>フクゴウ</t>
    </rPh>
    <rPh sb="5" eb="7">
      <t>ジム</t>
    </rPh>
    <rPh sb="7" eb="9">
      <t>クミアイ</t>
    </rPh>
    <phoneticPr fontId="2"/>
  </si>
  <si>
    <t>池北三町行政事務組合</t>
    <rPh sb="0" eb="2">
      <t>チホク</t>
    </rPh>
    <rPh sb="2" eb="4">
      <t>サンチョウ</t>
    </rPh>
    <rPh sb="4" eb="6">
      <t>ギョウセイ</t>
    </rPh>
    <rPh sb="6" eb="8">
      <t>ジム</t>
    </rPh>
    <rPh sb="8" eb="10">
      <t>クミアイ</t>
    </rPh>
    <phoneticPr fontId="2"/>
  </si>
  <si>
    <t>-</t>
    <phoneticPr fontId="2"/>
  </si>
  <si>
    <t>-</t>
    <phoneticPr fontId="2"/>
  </si>
  <si>
    <t>-</t>
    <phoneticPr fontId="2"/>
  </si>
  <si>
    <t>-</t>
    <phoneticPr fontId="2"/>
  </si>
  <si>
    <t>-</t>
    <phoneticPr fontId="2"/>
  </si>
  <si>
    <t>-</t>
    <phoneticPr fontId="2"/>
  </si>
  <si>
    <t>-</t>
    <phoneticPr fontId="2"/>
  </si>
  <si>
    <t>-</t>
    <phoneticPr fontId="2"/>
  </si>
  <si>
    <t>本別システム総合研究所</t>
    <rPh sb="0" eb="2">
      <t>ホンベツ</t>
    </rPh>
    <rPh sb="6" eb="8">
      <t>ソウゴウ</t>
    </rPh>
    <rPh sb="8" eb="11">
      <t>ケンキュウショ</t>
    </rPh>
    <phoneticPr fontId="2"/>
  </si>
  <si>
    <t>本別町土地開発公社</t>
    <rPh sb="0" eb="3">
      <t>ホンベツチョウ</t>
    </rPh>
    <rPh sb="3" eb="5">
      <t>トチ</t>
    </rPh>
    <rPh sb="5" eb="7">
      <t>カイハツ</t>
    </rPh>
    <rPh sb="7" eb="9">
      <t>コウシャ</t>
    </rPh>
    <phoneticPr fontId="2"/>
  </si>
  <si>
    <t>-</t>
    <phoneticPr fontId="2"/>
  </si>
  <si>
    <t>ふるさと銀河線跡地活用等振興基金</t>
    <rPh sb="4" eb="7">
      <t>ギンガセン</t>
    </rPh>
    <rPh sb="7" eb="9">
      <t>アトチ</t>
    </rPh>
    <rPh sb="9" eb="11">
      <t>カツヨウ</t>
    </rPh>
    <rPh sb="11" eb="12">
      <t>トウ</t>
    </rPh>
    <rPh sb="12" eb="14">
      <t>シンコウ</t>
    </rPh>
    <rPh sb="14" eb="16">
      <t>キキン</t>
    </rPh>
    <phoneticPr fontId="2"/>
  </si>
  <si>
    <t>地域福祉基金</t>
    <rPh sb="0" eb="2">
      <t>チイキ</t>
    </rPh>
    <rPh sb="2" eb="4">
      <t>フクシ</t>
    </rPh>
    <rPh sb="4" eb="6">
      <t>キキン</t>
    </rPh>
    <phoneticPr fontId="2"/>
  </si>
  <si>
    <t>職員退職手当基金</t>
    <rPh sb="0" eb="2">
      <t>ショクイン</t>
    </rPh>
    <rPh sb="2" eb="4">
      <t>タイショク</t>
    </rPh>
    <rPh sb="4" eb="6">
      <t>テアテ</t>
    </rPh>
    <rPh sb="6" eb="8">
      <t>キキン</t>
    </rPh>
    <phoneticPr fontId="2"/>
  </si>
  <si>
    <t>個性あるふるさとづくり基金</t>
    <rPh sb="0" eb="2">
      <t>コセイ</t>
    </rPh>
    <rPh sb="11" eb="13">
      <t>キキン</t>
    </rPh>
    <phoneticPr fontId="2"/>
  </si>
  <si>
    <t>農業振興基金</t>
    <rPh sb="0" eb="2">
      <t>ノウギョウ</t>
    </rPh>
    <rPh sb="2" eb="4">
      <t>シンコウ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</si>
  <si>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</si>
  <si>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</si>
  <si>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</si>
  <si>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</si>
  <si>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</si>
  <si>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</si>
  <si>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</si>
  <si>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</si>
  <si>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</si>
  <si>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</si>
  <si>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</si>
  <si>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</si>
  <si>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</si>
  <si>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xml:space="preserve"> </t>
    <phoneticPr fontId="5"/>
  </si>
  <si>
    <t xml:space="preserve"> </t>
    <phoneticPr fontId="5"/>
  </si>
  <si>
    <t>今後は施設の老朽化が進み、改修等の費用負担の増加が見込まれることから、公共施設等総合管理計画に基づき、中・長期的に施設の維持管理を実施する。</t>
    <rPh sb="0" eb="2">
      <t>コンゴ</t>
    </rPh>
    <rPh sb="3" eb="5">
      <t>シセツ</t>
    </rPh>
    <rPh sb="6" eb="9">
      <t>ロウキュウカ</t>
    </rPh>
    <rPh sb="10" eb="11">
      <t>スス</t>
    </rPh>
    <rPh sb="13" eb="15">
      <t>カイシュウ</t>
    </rPh>
    <rPh sb="15" eb="16">
      <t>トウ</t>
    </rPh>
    <rPh sb="17" eb="19">
      <t>ヒヨウ</t>
    </rPh>
    <rPh sb="19" eb="21">
      <t>フタン</t>
    </rPh>
    <rPh sb="22" eb="24">
      <t>ゾウカ</t>
    </rPh>
    <rPh sb="25" eb="27">
      <t>ミコ</t>
    </rPh>
    <rPh sb="35" eb="37">
      <t>コウキョウ</t>
    </rPh>
    <rPh sb="37" eb="39">
      <t>シセツ</t>
    </rPh>
    <rPh sb="39" eb="40">
      <t>トウ</t>
    </rPh>
    <rPh sb="40" eb="42">
      <t>ソウゴウ</t>
    </rPh>
    <rPh sb="42" eb="44">
      <t>カンリ</t>
    </rPh>
    <rPh sb="44" eb="46">
      <t>ケイカク</t>
    </rPh>
    <rPh sb="47" eb="48">
      <t>モト</t>
    </rPh>
    <rPh sb="51" eb="52">
      <t>チュウ</t>
    </rPh>
    <rPh sb="53" eb="55">
      <t>チョウキ</t>
    </rPh>
    <rPh sb="55" eb="56">
      <t>テキ</t>
    </rPh>
    <rPh sb="57" eb="59">
      <t>シセツ</t>
    </rPh>
    <rPh sb="60" eb="62">
      <t>イジ</t>
    </rPh>
    <rPh sb="62" eb="64">
      <t>カンリ</t>
    </rPh>
    <rPh sb="65" eb="67">
      <t>ジッシ</t>
    </rPh>
    <phoneticPr fontId="5"/>
  </si>
  <si>
    <t>実質公債費比率は類似団体内平均値と比較すると0.8ポイント、当該団体値の前年度と比較すると0.7ポイント上昇している。今後も数年は元利償還金の増加により上昇が見込まれる。将来負担比率についても当該団体値の前年度と比較すると5.1ポイント上昇している。これは充当可能基金である財政調整基金の減少によるもので、今後も上昇傾向が見込まれる。可能な限り後世への負担が軽減できるよう、新規事業の実施等について事業の総点検を行い財政の健全化に努めていく。</t>
    <rPh sb="0" eb="2">
      <t>ジッシツ</t>
    </rPh>
    <rPh sb="2" eb="5">
      <t>コウサイヒ</t>
    </rPh>
    <rPh sb="5" eb="7">
      <t>ヒリツ</t>
    </rPh>
    <rPh sb="8" eb="10">
      <t>ルイジ</t>
    </rPh>
    <rPh sb="10" eb="12">
      <t>ダンタイ</t>
    </rPh>
    <rPh sb="12" eb="13">
      <t>ナイ</t>
    </rPh>
    <rPh sb="13" eb="15">
      <t>ヘイキン</t>
    </rPh>
    <rPh sb="15" eb="16">
      <t>チ</t>
    </rPh>
    <rPh sb="17" eb="19">
      <t>ヒカク</t>
    </rPh>
    <rPh sb="30" eb="32">
      <t>トウガイ</t>
    </rPh>
    <rPh sb="32" eb="34">
      <t>ダンタイ</t>
    </rPh>
    <rPh sb="34" eb="35">
      <t>チ</t>
    </rPh>
    <rPh sb="36" eb="39">
      <t>ゼンネンド</t>
    </rPh>
    <rPh sb="40" eb="42">
      <t>ヒカク</t>
    </rPh>
    <rPh sb="52" eb="54">
      <t>ジョウショウ</t>
    </rPh>
    <rPh sb="59" eb="61">
      <t>コンゴ</t>
    </rPh>
    <rPh sb="62" eb="64">
      <t>スウネン</t>
    </rPh>
    <rPh sb="65" eb="67">
      <t>ガンリ</t>
    </rPh>
    <rPh sb="67" eb="70">
      <t>ショウカンキン</t>
    </rPh>
    <rPh sb="71" eb="73">
      <t>ゾウカ</t>
    </rPh>
    <rPh sb="76" eb="78">
      <t>ジョウショウ</t>
    </rPh>
    <rPh sb="79" eb="81">
      <t>ミコ</t>
    </rPh>
    <rPh sb="85" eb="87">
      <t>ショウライ</t>
    </rPh>
    <rPh sb="87" eb="89">
      <t>フタン</t>
    </rPh>
    <rPh sb="89" eb="91">
      <t>ヒリツ</t>
    </rPh>
    <rPh sb="96" eb="98">
      <t>トウガイ</t>
    </rPh>
    <rPh sb="98" eb="100">
      <t>ダンタイ</t>
    </rPh>
    <rPh sb="100" eb="101">
      <t>チ</t>
    </rPh>
    <rPh sb="102" eb="105">
      <t>ゼンネンド</t>
    </rPh>
    <rPh sb="106" eb="108">
      <t>ヒカク</t>
    </rPh>
    <rPh sb="118" eb="120">
      <t>ジョウショウ</t>
    </rPh>
    <rPh sb="128" eb="130">
      <t>ジュウトウ</t>
    </rPh>
    <rPh sb="130" eb="132">
      <t>カノウ</t>
    </rPh>
    <rPh sb="132" eb="134">
      <t>キキン</t>
    </rPh>
    <rPh sb="137" eb="139">
      <t>ザイセイ</t>
    </rPh>
    <rPh sb="139" eb="141">
      <t>チョウセイ</t>
    </rPh>
    <rPh sb="141" eb="143">
      <t>キキン</t>
    </rPh>
    <rPh sb="144" eb="146">
      <t>ゲンショウ</t>
    </rPh>
    <rPh sb="153" eb="155">
      <t>コンゴ</t>
    </rPh>
    <rPh sb="156" eb="158">
      <t>ジョウショウ</t>
    </rPh>
    <rPh sb="158" eb="160">
      <t>ケイコウ</t>
    </rPh>
    <rPh sb="161" eb="163">
      <t>ミコ</t>
    </rPh>
    <rPh sb="167" eb="169">
      <t>カノウ</t>
    </rPh>
    <rPh sb="170" eb="171">
      <t>カギ</t>
    </rPh>
    <rPh sb="172" eb="174">
      <t>コウセイ</t>
    </rPh>
    <rPh sb="176" eb="178">
      <t>フタン</t>
    </rPh>
    <rPh sb="179" eb="181">
      <t>ケイゲン</t>
    </rPh>
    <rPh sb="187" eb="189">
      <t>シンキ</t>
    </rPh>
    <rPh sb="189" eb="191">
      <t>ジギョウ</t>
    </rPh>
    <rPh sb="192" eb="194">
      <t>ジッシ</t>
    </rPh>
    <rPh sb="194" eb="195">
      <t>トウ</t>
    </rPh>
    <rPh sb="199" eb="201">
      <t>ジギョウ</t>
    </rPh>
    <rPh sb="202" eb="205">
      <t>ソウテンケン</t>
    </rPh>
    <rPh sb="206" eb="207">
      <t>オコナ</t>
    </rPh>
    <rPh sb="208" eb="210">
      <t>ザイセイ</t>
    </rPh>
    <rPh sb="211" eb="213">
      <t>ケンゼン</t>
    </rPh>
    <rPh sb="213" eb="214">
      <t>カ</t>
    </rPh>
    <rPh sb="215" eb="21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</si>
</sst>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168868</c:v>
                </c:pt>
                <c:pt idx="3">
                  <c:v>202870</c:v>
                </c:pt>
                <c:pt idx="4">
                  <c:v>167497</c:v>
                </c:pt>
              </c:numCache>
            </c:numRef>
          </c:val>
          <c:smooth val="0"/>
          <c:extLst>
            <c:ext xmlns:c16="http://schemas.microsoft.com/office/drawing/2014/chart" uri="{C3380CC4-5D6E-409C-BE32-E72D297353CC}">
              <c16:uniqueId val="{00000000-3D66-4B1F-90CA-4A49100D86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146473</c:v>
                </c:pt>
                <c:pt idx="1">
                  <c:v>84340</c:v>
                </c:pt>
                <c:pt idx="2">
                  <c:v>150467</c:v>
                </c:pt>
                <c:pt idx="3">
                  <c:v>195821</c:v>
                </c:pt>
                <c:pt idx="4">
                  <c:v>157409</c:v>
                </c:pt>
              </c:numCache>
            </c:numRef>
          </c:val>
          <c:smooth val="0"/>
          <c:extLst>
            <c:ext xmlns:c16="http://schemas.microsoft.com/office/drawing/2014/chart" uri="{C3380CC4-5D6E-409C-BE32-E72D297353CC}">
              <c16:uniqueId val="{00000001-3D66-4B1F-90CA-4A49100D86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2.95</c:v>
                </c:pt>
                <c:pt idx="1">
                  <c:v>2.41</c:v>
                </c:pt>
                <c:pt idx="2">
                  <c:v>2.42</c:v>
                </c:pt>
                <c:pt idx="3">
                  <c:v>2.69</c:v>
                </c:pt>
                <c:pt idx="4">
                  <c:v>3.56</c:v>
                </c:pt>
              </c:numCache>
            </c:numRef>
          </c:val>
          <c:extLst>
            <c:ext xmlns:c16="http://schemas.microsoft.com/office/drawing/2014/chart" uri="{C3380CC4-5D6E-409C-BE32-E72D297353CC}">
              <c16:uniqueId val="{00000000-1B46-4225-9A96-9E74230FA3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35.11</c:v>
                </c:pt>
                <c:pt idx="1">
                  <c:v>36.76</c:v>
                </c:pt>
                <c:pt idx="2">
                  <c:v>37.409999999999997</c:v>
                </c:pt>
                <c:pt idx="3">
                  <c:v>35.4</c:v>
                </c:pt>
                <c:pt idx="4">
                  <c:v>31.9</c:v>
                </c:pt>
              </c:numCache>
            </c:numRef>
          </c:val>
          <c:extLst>
            <c:ext xmlns:c16="http://schemas.microsoft.com/office/drawing/2014/chart" uri="{C3380CC4-5D6E-409C-BE32-E72D297353CC}">
              <c16:uniqueId val="{00000001-1B46-4225-9A96-9E74230FA3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-1.07</c:v>
                </c:pt>
                <c:pt idx="1">
                  <c:v>1.31</c:v>
                </c:pt>
                <c:pt idx="2">
                  <c:v>-0.92</c:v>
                </c:pt>
                <c:pt idx="3">
                  <c:v>-2.9</c:v>
                </c:pt>
                <c:pt idx="4">
                  <c:v>-3.81</c:v>
                </c:pt>
              </c:numCache>
            </c:numRef>
          </c:val>
          <c:smooth val="0"/>
          <c:extLst>
            <c:ext xmlns:c16="http://schemas.microsoft.com/office/drawing/2014/chart" uri="{C3380CC4-5D6E-409C-BE32-E72D297353CC}">
              <c16:uniqueId val="{00000002-1B46-4225-9A96-9E74230FA3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05CC-44BC-8C49-4520ACE4857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CC-44BC-8C49-4520ACE4857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0.06</c:v>
                </c:pt>
                <c:pt idx="2">
                  <c:v>#N/A</c:v>
                </c:pt>
                <c:pt idx="3">
                  <c:v>0.04</c:v>
                </c:pt>
                <c:pt idx="4">
                  <c:v>#N/A</c:v>
                </c:pt>
                <c:pt idx="5">
                  <c:v>0.05</c:v>
                </c:pt>
                <c:pt idx="6">
                  <c:v>#N/A</c:v>
                </c:pt>
                <c:pt idx="7">
                  <c:v>0.05</c:v>
                </c:pt>
                <c:pt idx="8">
                  <c:v>#N/A</c:v>
                </c:pt>
                <c:pt idx="9">
                  <c:v>0.05</c:v>
                </c:pt>
              </c:numCache>
            </c:numRef>
          </c:val>
          <c:extLst>
            <c:ext xmlns:c16="http://schemas.microsoft.com/office/drawing/2014/chart" uri="{C3380CC4-5D6E-409C-BE32-E72D297353CC}">
              <c16:uniqueId val="{00000002-05CC-44BC-8C49-4520ACE48578}"/>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0.13</c:v>
                </c:pt>
                <c:pt idx="4">
                  <c:v>#N/A</c:v>
                </c:pt>
                <c:pt idx="5">
                  <c:v>0.11</c:v>
                </c:pt>
                <c:pt idx="6">
                  <c:v>#N/A</c:v>
                </c:pt>
                <c:pt idx="7">
                  <c:v>0.09</c:v>
                </c:pt>
                <c:pt idx="8">
                  <c:v>#N/A</c:v>
                </c:pt>
                <c:pt idx="9">
                  <c:v>0.06</c:v>
                </c:pt>
              </c:numCache>
            </c:numRef>
          </c:val>
          <c:extLst>
            <c:ext xmlns:c16="http://schemas.microsoft.com/office/drawing/2014/chart" uri="{C3380CC4-5D6E-409C-BE32-E72D297353CC}">
              <c16:uniqueId val="{00000003-05CC-44BC-8C49-4520ACE48578}"/>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0.08</c:v>
                </c:pt>
                <c:pt idx="2">
                  <c:v>#N/A</c:v>
                </c:pt>
                <c:pt idx="3">
                  <c:v>0.06</c:v>
                </c:pt>
                <c:pt idx="4">
                  <c:v>#N/A</c:v>
                </c:pt>
                <c:pt idx="5">
                  <c:v>0.06</c:v>
                </c:pt>
                <c:pt idx="6">
                  <c:v>#N/A</c:v>
                </c:pt>
                <c:pt idx="7">
                  <c:v>0.08</c:v>
                </c:pt>
                <c:pt idx="8">
                  <c:v>#N/A</c:v>
                </c:pt>
                <c:pt idx="9">
                  <c:v>0.09</c:v>
                </c:pt>
              </c:numCache>
            </c:numRef>
          </c:val>
          <c:extLst>
            <c:ext xmlns:c16="http://schemas.microsoft.com/office/drawing/2014/chart" uri="{C3380CC4-5D6E-409C-BE32-E72D297353CC}">
              <c16:uniqueId val="{00000004-05CC-44BC-8C49-4520ACE4857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0.83</c:v>
                </c:pt>
                <c:pt idx="2">
                  <c:v>#N/A</c:v>
                </c:pt>
                <c:pt idx="3">
                  <c:v>1.7</c:v>
                </c:pt>
                <c:pt idx="4">
                  <c:v>#N/A</c:v>
                </c:pt>
                <c:pt idx="5">
                  <c:v>1.32</c:v>
                </c:pt>
                <c:pt idx="6">
                  <c:v>#N/A</c:v>
                </c:pt>
                <c:pt idx="7">
                  <c:v>1.46</c:v>
                </c:pt>
                <c:pt idx="8">
                  <c:v>#N/A</c:v>
                </c:pt>
                <c:pt idx="9">
                  <c:v>0.88</c:v>
                </c:pt>
              </c:numCache>
            </c:numRef>
          </c:val>
          <c:extLst>
            <c:ext xmlns:c16="http://schemas.microsoft.com/office/drawing/2014/chart" uri="{C3380CC4-5D6E-409C-BE32-E72D297353CC}">
              <c16:uniqueId val="{00000005-05CC-44BC-8C49-4520ACE48578}"/>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0.23</c:v>
                </c:pt>
                <c:pt idx="2">
                  <c:v>#N/A</c:v>
                </c:pt>
                <c:pt idx="3">
                  <c:v>0.51</c:v>
                </c:pt>
                <c:pt idx="4">
                  <c:v>#N/A</c:v>
                </c:pt>
                <c:pt idx="5">
                  <c:v>0.95</c:v>
                </c:pt>
                <c:pt idx="6">
                  <c:v>#N/A</c:v>
                </c:pt>
                <c:pt idx="7">
                  <c:v>0.79</c:v>
                </c:pt>
                <c:pt idx="8">
                  <c:v>#N/A</c:v>
                </c:pt>
                <c:pt idx="9">
                  <c:v>0.97</c:v>
                </c:pt>
              </c:numCache>
            </c:numRef>
          </c:val>
          <c:extLst>
            <c:ext xmlns:c16="http://schemas.microsoft.com/office/drawing/2014/chart" uri="{C3380CC4-5D6E-409C-BE32-E72D297353CC}">
              <c16:uniqueId val="{00000006-05CC-44BC-8C49-4520ACE4857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2.95</c:v>
                </c:pt>
                <c:pt idx="2">
                  <c:v>#N/A</c:v>
                </c:pt>
                <c:pt idx="3">
                  <c:v>2.41</c:v>
                </c:pt>
                <c:pt idx="4">
                  <c:v>#N/A</c:v>
                </c:pt>
                <c:pt idx="5">
                  <c:v>2.42</c:v>
                </c:pt>
                <c:pt idx="6">
                  <c:v>#N/A</c:v>
                </c:pt>
                <c:pt idx="7">
                  <c:v>2.69</c:v>
                </c:pt>
                <c:pt idx="8">
                  <c:v>#N/A</c:v>
                </c:pt>
                <c:pt idx="9">
                  <c:v>3.55</c:v>
                </c:pt>
              </c:numCache>
            </c:numRef>
          </c:val>
          <c:extLst>
            <c:ext xmlns:c16="http://schemas.microsoft.com/office/drawing/2014/chart" uri="{C3380CC4-5D6E-409C-BE32-E72D297353CC}">
              <c16:uniqueId val="{00000007-05CC-44BC-8C49-4520ACE48578}"/>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3.39</c:v>
                </c:pt>
                <c:pt idx="2">
                  <c:v>#N/A</c:v>
                </c:pt>
                <c:pt idx="3">
                  <c:v>3.5</c:v>
                </c:pt>
                <c:pt idx="4">
                  <c:v>#N/A</c:v>
                </c:pt>
                <c:pt idx="5">
                  <c:v>3.4</c:v>
                </c:pt>
                <c:pt idx="6">
                  <c:v>#N/A</c:v>
                </c:pt>
                <c:pt idx="7">
                  <c:v>3.55</c:v>
                </c:pt>
                <c:pt idx="8">
                  <c:v>#N/A</c:v>
                </c:pt>
                <c:pt idx="9">
                  <c:v>3.93</c:v>
                </c:pt>
              </c:numCache>
            </c:numRef>
          </c:val>
          <c:extLst>
            <c:ext xmlns:c16="http://schemas.microsoft.com/office/drawing/2014/chart" uri="{C3380CC4-5D6E-409C-BE32-E72D297353CC}">
              <c16:uniqueId val="{00000008-05CC-44BC-8C49-4520ACE48578}"/>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2.81</c:v>
                </c:pt>
                <c:pt idx="2">
                  <c:v>#N/A</c:v>
                </c:pt>
                <c:pt idx="3">
                  <c:v>2.78</c:v>
                </c:pt>
                <c:pt idx="4">
                  <c:v>#N/A</c:v>
                </c:pt>
                <c:pt idx="5">
                  <c:v>2.5</c:v>
                </c:pt>
                <c:pt idx="6">
                  <c:v>#N/A</c:v>
                </c:pt>
                <c:pt idx="7">
                  <c:v>7.0000000000000007E-2</c:v>
                </c:pt>
                <c:pt idx="8">
                  <c:v>2.34</c:v>
                </c:pt>
                <c:pt idx="9">
                  <c:v>#N/A</c:v>
                </c:pt>
              </c:numCache>
            </c:numRef>
          </c:val>
          <c:extLst>
            <c:ext xmlns:c16="http://schemas.microsoft.com/office/drawing/2014/chart" uri="{C3380CC4-5D6E-409C-BE32-E72D297353CC}">
              <c16:uniqueId val="{00000009-05CC-44BC-8C49-4520ACE4857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821</c:v>
                </c:pt>
                <c:pt idx="5">
                  <c:v>798</c:v>
                </c:pt>
                <c:pt idx="8">
                  <c:v>748</c:v>
                </c:pt>
                <c:pt idx="11">
                  <c:v>731</c:v>
                </c:pt>
                <c:pt idx="14">
                  <c:v>677</c:v>
                </c:pt>
              </c:numCache>
            </c:numRef>
          </c:val>
          <c:extLst>
            <c:ext xmlns:c16="http://schemas.microsoft.com/office/drawing/2014/chart" uri="{C3380CC4-5D6E-409C-BE32-E72D297353CC}">
              <c16:uniqueId val="{00000000-B56C-4587-9DB5-1E23BC18913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56C-4587-9DB5-1E23BC18913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60</c:v>
                </c:pt>
                <c:pt idx="3">
                  <c:v>24</c:v>
                </c:pt>
                <c:pt idx="6">
                  <c:v>23</c:v>
                </c:pt>
                <c:pt idx="9">
                  <c:v>54</c:v>
                </c:pt>
                <c:pt idx="12">
                  <c:v>59</c:v>
                </c:pt>
              </c:numCache>
            </c:numRef>
          </c:val>
          <c:extLst>
            <c:ext xmlns:c16="http://schemas.microsoft.com/office/drawing/2014/chart" uri="{C3380CC4-5D6E-409C-BE32-E72D297353CC}">
              <c16:uniqueId val="{00000002-B56C-4587-9DB5-1E23BC18913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65</c:v>
                </c:pt>
                <c:pt idx="3">
                  <c:v>65</c:v>
                </c:pt>
                <c:pt idx="6">
                  <c:v>64</c:v>
                </c:pt>
                <c:pt idx="9">
                  <c:v>23</c:v>
                </c:pt>
                <c:pt idx="12">
                  <c:v>0</c:v>
                </c:pt>
              </c:numCache>
            </c:numRef>
          </c:val>
          <c:extLst>
            <c:ext xmlns:c16="http://schemas.microsoft.com/office/drawing/2014/chart" uri="{C3380CC4-5D6E-409C-BE32-E72D297353CC}">
              <c16:uniqueId val="{00000003-B56C-4587-9DB5-1E23BC18913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324</c:v>
                </c:pt>
                <c:pt idx="3">
                  <c:v>320</c:v>
                </c:pt>
                <c:pt idx="6">
                  <c:v>326</c:v>
                </c:pt>
                <c:pt idx="9">
                  <c:v>328</c:v>
                </c:pt>
                <c:pt idx="12">
                  <c:v>311</c:v>
                </c:pt>
              </c:numCache>
            </c:numRef>
          </c:val>
          <c:extLst>
            <c:ext xmlns:c16="http://schemas.microsoft.com/office/drawing/2014/chart" uri="{C3380CC4-5D6E-409C-BE32-E72D297353CC}">
              <c16:uniqueId val="{00000004-B56C-4587-9DB5-1E23BC18913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56C-4587-9DB5-1E23BC18913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56C-4587-9DB5-1E23BC18913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735</c:v>
                </c:pt>
                <c:pt idx="3">
                  <c:v>688</c:v>
                </c:pt>
                <c:pt idx="6">
                  <c:v>607</c:v>
                </c:pt>
                <c:pt idx="9">
                  <c:v>665</c:v>
                </c:pt>
                <c:pt idx="12">
                  <c:v>654</c:v>
                </c:pt>
              </c:numCache>
            </c:numRef>
          </c:val>
          <c:extLst>
            <c:ext xmlns:c16="http://schemas.microsoft.com/office/drawing/2014/chart" uri="{C3380CC4-5D6E-409C-BE32-E72D297353CC}">
              <c16:uniqueId val="{00000007-B56C-4587-9DB5-1E23BC18913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363</c:v>
                </c:pt>
                <c:pt idx="2">
                  <c:v>#N/A</c:v>
                </c:pt>
                <c:pt idx="3">
                  <c:v>#N/A</c:v>
                </c:pt>
                <c:pt idx="4">
                  <c:v>299</c:v>
                </c:pt>
                <c:pt idx="5">
                  <c:v>#N/A</c:v>
                </c:pt>
                <c:pt idx="6">
                  <c:v>#N/A</c:v>
                </c:pt>
                <c:pt idx="7">
                  <c:v>272</c:v>
                </c:pt>
                <c:pt idx="8">
                  <c:v>#N/A</c:v>
                </c:pt>
                <c:pt idx="9">
                  <c:v>#N/A</c:v>
                </c:pt>
                <c:pt idx="10">
                  <c:v>339</c:v>
                </c:pt>
                <c:pt idx="11">
                  <c:v>#N/A</c:v>
                </c:pt>
                <c:pt idx="12">
                  <c:v>#N/A</c:v>
                </c:pt>
                <c:pt idx="13">
                  <c:v>347</c:v>
                </c:pt>
                <c:pt idx="14">
                  <c:v>#N/A</c:v>
                </c:pt>
              </c:numCache>
            </c:numRef>
          </c:val>
          <c:smooth val="0"/>
          <c:extLst>
            <c:ext xmlns:c16="http://schemas.microsoft.com/office/drawing/2014/chart" uri="{C3380CC4-5D6E-409C-BE32-E72D297353CC}">
              <c16:uniqueId val="{00000008-B56C-4587-9DB5-1E23BC18913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6905</c:v>
                </c:pt>
                <c:pt idx="5">
                  <c:v>6726</c:v>
                </c:pt>
                <c:pt idx="8">
                  <c:v>6662</c:v>
                </c:pt>
                <c:pt idx="11">
                  <c:v>6758</c:v>
                </c:pt>
                <c:pt idx="14">
                  <c:v>6616</c:v>
                </c:pt>
              </c:numCache>
            </c:numRef>
          </c:val>
          <c:extLst>
            <c:ext xmlns:c16="http://schemas.microsoft.com/office/drawing/2014/chart" uri="{C3380CC4-5D6E-409C-BE32-E72D297353CC}">
              <c16:uniqueId val="{00000000-0596-40DB-803E-2472329C62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663</c:v>
                </c:pt>
                <c:pt idx="5">
                  <c:v>697</c:v>
                </c:pt>
                <c:pt idx="8">
                  <c:v>723</c:v>
                </c:pt>
                <c:pt idx="11">
                  <c:v>670</c:v>
                </c:pt>
                <c:pt idx="14">
                  <c:v>642</c:v>
                </c:pt>
              </c:numCache>
            </c:numRef>
          </c:val>
          <c:extLst>
            <c:ext xmlns:c16="http://schemas.microsoft.com/office/drawing/2014/chart" uri="{C3380CC4-5D6E-409C-BE32-E72D297353CC}">
              <c16:uniqueId val="{00000001-0596-40DB-803E-2472329C62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3551</c:v>
                </c:pt>
                <c:pt idx="5">
                  <c:v>3667</c:v>
                </c:pt>
                <c:pt idx="8">
                  <c:v>3672</c:v>
                </c:pt>
                <c:pt idx="11">
                  <c:v>3581</c:v>
                </c:pt>
                <c:pt idx="14">
                  <c:v>3429</c:v>
                </c:pt>
              </c:numCache>
            </c:numRef>
          </c:val>
          <c:extLst>
            <c:ext xmlns:c16="http://schemas.microsoft.com/office/drawing/2014/chart" uri="{C3380CC4-5D6E-409C-BE32-E72D297353CC}">
              <c16:uniqueId val="{00000002-0596-40DB-803E-2472329C62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96-40DB-803E-2472329C62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96-40DB-803E-2472329C62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96-40DB-803E-2472329C62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928</c:v>
                </c:pt>
                <c:pt idx="3">
                  <c:v>805</c:v>
                </c:pt>
                <c:pt idx="6">
                  <c:v>741</c:v>
                </c:pt>
                <c:pt idx="9">
                  <c:v>696</c:v>
                </c:pt>
                <c:pt idx="12">
                  <c:v>666</c:v>
                </c:pt>
              </c:numCache>
            </c:numRef>
          </c:val>
          <c:extLst>
            <c:ext xmlns:c16="http://schemas.microsoft.com/office/drawing/2014/chart" uri="{C3380CC4-5D6E-409C-BE32-E72D297353CC}">
              <c16:uniqueId val="{00000006-0596-40DB-803E-2472329C62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150</c:v>
                </c:pt>
                <c:pt idx="3">
                  <c:v>86</c:v>
                </c:pt>
                <c:pt idx="6">
                  <c:v>23</c:v>
                </c:pt>
                <c:pt idx="9">
                  <c:v>0</c:v>
                </c:pt>
                <c:pt idx="12">
                  <c:v>39</c:v>
                </c:pt>
              </c:numCache>
            </c:numRef>
          </c:val>
          <c:extLst>
            <c:ext xmlns:c16="http://schemas.microsoft.com/office/drawing/2014/chart" uri="{C3380CC4-5D6E-409C-BE32-E72D297353CC}">
              <c16:uniqueId val="{00000007-0596-40DB-803E-2472329C62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4004</c:v>
                </c:pt>
                <c:pt idx="3">
                  <c:v>3881</c:v>
                </c:pt>
                <c:pt idx="6">
                  <c:v>3755</c:v>
                </c:pt>
                <c:pt idx="9">
                  <c:v>3598</c:v>
                </c:pt>
                <c:pt idx="12">
                  <c:v>3393</c:v>
                </c:pt>
              </c:numCache>
            </c:numRef>
          </c:val>
          <c:extLst>
            <c:ext xmlns:c16="http://schemas.microsoft.com/office/drawing/2014/chart" uri="{C3380CC4-5D6E-409C-BE32-E72D297353CC}">
              <c16:uniqueId val="{00000008-0596-40DB-803E-2472329C62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114</c:v>
                </c:pt>
                <c:pt idx="3">
                  <c:v>639</c:v>
                </c:pt>
                <c:pt idx="6">
                  <c:v>621</c:v>
                </c:pt>
                <c:pt idx="9">
                  <c:v>617</c:v>
                </c:pt>
                <c:pt idx="12">
                  <c:v>557</c:v>
                </c:pt>
              </c:numCache>
            </c:numRef>
          </c:val>
          <c:extLst>
            <c:ext xmlns:c16="http://schemas.microsoft.com/office/drawing/2014/chart" uri="{C3380CC4-5D6E-409C-BE32-E72D297353CC}">
              <c16:uniqueId val="{00000009-0596-40DB-803E-2472329C62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6452</c:v>
                </c:pt>
                <c:pt idx="3">
                  <c:v>6421</c:v>
                </c:pt>
                <c:pt idx="6">
                  <c:v>6621</c:v>
                </c:pt>
                <c:pt idx="9">
                  <c:v>6945</c:v>
                </c:pt>
                <c:pt idx="12">
                  <c:v>7033</c:v>
                </c:pt>
              </c:numCache>
            </c:numRef>
          </c:val>
          <c:extLst>
            <c:ext xmlns:c16="http://schemas.microsoft.com/office/drawing/2014/chart" uri="{C3380CC4-5D6E-409C-BE32-E72D297353CC}">
              <c16:uniqueId val="{0000000A-0596-40DB-803E-2472329C62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528</c:v>
                </c:pt>
                <c:pt idx="2">
                  <c:v>#N/A</c:v>
                </c:pt>
                <c:pt idx="3">
                  <c:v>#N/A</c:v>
                </c:pt>
                <c:pt idx="4">
                  <c:v>743</c:v>
                </c:pt>
                <c:pt idx="5">
                  <c:v>#N/A</c:v>
                </c:pt>
                <c:pt idx="6">
                  <c:v>#N/A</c:v>
                </c:pt>
                <c:pt idx="7">
                  <c:v>702</c:v>
                </c:pt>
                <c:pt idx="8">
                  <c:v>#N/A</c:v>
                </c:pt>
                <c:pt idx="9">
                  <c:v>#N/A</c:v>
                </c:pt>
                <c:pt idx="10">
                  <c:v>848</c:v>
                </c:pt>
                <c:pt idx="11">
                  <c:v>#N/A</c:v>
                </c:pt>
                <c:pt idx="12">
                  <c:v>#N/A</c:v>
                </c:pt>
                <c:pt idx="13">
                  <c:v>1001</c:v>
                </c:pt>
                <c:pt idx="14">
                  <c:v>#N/A</c:v>
                </c:pt>
              </c:numCache>
            </c:numRef>
          </c:val>
          <c:smooth val="0"/>
          <c:extLst>
            <c:ext xmlns:c16="http://schemas.microsoft.com/office/drawing/2014/chart" uri="{C3380CC4-5D6E-409C-BE32-E72D297353CC}">
              <c16:uniqueId val="{0000000B-0596-40DB-803E-2472329C62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1561</c:v>
                </c:pt>
                <c:pt idx="1">
                  <c:v>1436</c:v>
                </c:pt>
                <c:pt idx="2">
                  <c:v>1255</c:v>
                </c:pt>
              </c:numCache>
            </c:numRef>
          </c:val>
          <c:extLst>
            <c:ext xmlns:c16="http://schemas.microsoft.com/office/drawing/2014/chart" uri="{C3380CC4-5D6E-409C-BE32-E72D297353CC}">
              <c16:uniqueId val="{00000000-F0EC-412E-96ED-61ED9B7C44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585</c:v>
                </c:pt>
                <c:pt idx="1">
                  <c:v>585</c:v>
                </c:pt>
                <c:pt idx="2">
                  <c:v>539</c:v>
                </c:pt>
              </c:numCache>
            </c:numRef>
          </c:val>
          <c:extLst>
            <c:ext xmlns:c16="http://schemas.microsoft.com/office/drawing/2014/chart" uri="{C3380CC4-5D6E-409C-BE32-E72D297353CC}">
              <c16:uniqueId val="{00000001-F0EC-412E-96ED-61ED9B7C44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1362</c:v>
                </c:pt>
                <c:pt idx="1">
                  <c:v>1424</c:v>
                </c:pt>
                <c:pt idx="2">
                  <c:v>1426</c:v>
                </c:pt>
              </c:numCache>
            </c:numRef>
          </c:val>
          <c:extLst>
            <c:ext xmlns:c16="http://schemas.microsoft.com/office/drawing/2014/chart" uri="{C3380CC4-5D6E-409C-BE32-E72D297353CC}">
              <c16:uniqueId val="{00000002-F0EC-412E-96ED-61ED9B7C44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{23143B47-38D8-48B2-99D8-0EACE7093A51}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E8D-4E98-8925-1CC2E0EF03A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{55286BE6-55B2-4ED6-BFD7-054C6B91FE2E}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8D-4E98-8925-1CC2E0EF03A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{7BD22180-F002-4E53-BF71-DD51A1D33904}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8D-4E98-8925-1CC2E0EF03A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{7C4EC7DB-C9CC-4FFB-9EF5-0D92FB3D4671}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8D-4E98-8925-1CC2E0EF03A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{0D58549E-D084-4654-B996-B31E6EBA9658}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8D-4E98-8925-1CC2E0EF03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{1ABD0095-34DB-4DE8-97CE-0B835C799A98}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E8D-4E98-8925-1CC2E0EF03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{1C41467A-DB85-4937-B4E1-C938962F5E03}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E8D-4E98-8925-1CC2E0EF03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{9A7DA0BD-5B0B-4915-B8B2-C268CD646494}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E8D-4E98-8925-1CC2E0EF03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{F8704C75-4381-463B-B151-2FD7DCBD4243}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E8D-4E98-8925-1CC2E0EF03A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55.1</c:v>
                </c:pt>
                <c:pt idx="24">
                  <c:v>55.8</c:v>
                </c:pt>
                <c:pt idx="32">
                  <c:v>59</c:v>
                </c:pt>
              </c:numCache>
            </c:numRef>
          </c:xVal>
          <c:yVal>
            <c:numRef>
              <c:f>公会計指標分析・財政指標組合せ分析表!$BP$51:$DC$51</c:f>
              <c:numCache>
                <c:formatCode>#,##0.0;"▲ "#,##0.0</c:formatCode>
                <c:ptCount val="40"/>
                <c:pt idx="16">
                  <c:v>20.100000000000001</c:v>
                </c:pt>
                <c:pt idx="24">
                  <c:v>25</c:v>
                </c:pt>
                <c:pt idx="32">
                  <c:v>30.1</c:v>
                </c:pt>
              </c:numCache>
            </c:numRef>
          </c:yVal>
          <c:smooth val="0"/>
          <c:extLst>
            <c:ext xmlns:c16="http://schemas.microsoft.com/office/drawing/2014/chart" uri="{C3380CC4-5D6E-409C-BE32-E72D297353CC}">
              <c16:uniqueId val="{00000009-5E8D-4E98-8925-1CC2E0EF03A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{CF93B13D-D465-4DB8-8520-76F99B31B69C}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E8D-4E98-8925-1CC2E0EF03A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{410FC494-A171-41AF-ACF8-B216C09CE6D8}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8D-4E98-8925-1CC2E0EF03A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{E7CD0A4A-73D4-43D3-AFD5-A2CCA011834F}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8D-4E98-8925-1CC2E0EF03A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{7A7283B5-5E0F-4C4F-BE16-51B41B55E305}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8D-4E98-8925-1CC2E0EF03A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{23FD9DE7-D3E7-4DC2-B706-7839CCE98C5B}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8D-4E98-8925-1CC2E0EF03A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{C4453B9F-6836-4A8E-A8EA-AA07E349F47D}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E8D-4E98-8925-1CC2E0EF03A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{8601416F-03A7-4334-8DBC-F2ECDC9A48A4}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E8D-4E98-8925-1CC2E0EF03A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{A1C59C2F-0A11-4649-9C86-4C02884A8E1F}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E8D-4E98-8925-1CC2E0EF03A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{588FAEFC-DA33-4430-981A-E05D110891DD}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E8D-4E98-8925-1CC2E0EF03A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56.3</c:v>
                </c:pt>
                <c:pt idx="24">
                  <c:v>58.3</c:v>
                </c:pt>
                <c:pt idx="32">
                  <c:v>59</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E8D-4E98-8925-1CC2E0EF03AD}"/>
            </c:ext>
          </c:extLst>
        </c:ser>
        <c:dLbls>
          <c:showLegendKey val="0"/>
          <c:showVal val="1"/>
          <c:showCatName val="0"/>
          <c:showSerName val="0"/>
          <c:showPercent val="0"/>
          <c:showBubbleSize val="0"/>
        </c:dLbls>
        <c:axId val="46179840"/>
        <c:axId val="46181760"/>
      </c:scatterChart>
      <c:valAx>
        <c:axId val="46179840"/>
        <c:scaling>
          <c:orientation val="minMax"/>
          <c:max val="59.4"/>
          <c:min val="5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{8511B238-F12E-462C-8D7D-B96F372E0301}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DF19-46FB-8997-532D96104F4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{448A5A7A-8783-4834-AC21-8B1BE8F25302}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19-46FB-8997-532D96104F4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{78709C3A-6C18-4BAD-8502-AF7AD7B0B08F}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19-46FB-8997-532D96104F4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{B0388823-F0F5-4AF9-815A-3EF4C1334E2C}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19-46FB-8997-532D96104F4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{61F6F5FD-B2A2-41E1-826B-59925784FF57}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19-46FB-8997-532D96104F4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{796828CB-DDA3-4971-BB2A-E5602F7A2BDF}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DF19-46FB-8997-532D96104F4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{5CBEE24E-FBE5-41DA-903A-FCDA87E39CE5}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DF19-46FB-8997-532D96104F4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{646F9310-2483-4293-9229-A437A76B0168}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DF19-46FB-8997-532D96104F4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{55D3E617-8374-49BD-8900-926CB8D78970}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DF19-46FB-8997-532D96104F4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9.5</c:v>
                </c:pt>
                <c:pt idx="16">
                  <c:v>8.6999999999999993</c:v>
                </c:pt>
                <c:pt idx="24">
                  <c:v>8.6999999999999993</c:v>
                </c:pt>
                <c:pt idx="32">
                  <c:v>9.4</c:v>
                </c:pt>
              </c:numCache>
            </c:numRef>
          </c:xVal>
          <c:yVal>
            <c:numRef>
              <c:f>公会計指標分析・財政指標組合せ分析表!$BP$73:$DC$73</c:f>
              <c:numCache>
                <c:formatCode>#,##0.0;"▲ "#,##0.0</c:formatCode>
                <c:ptCount val="40"/>
                <c:pt idx="0">
                  <c:v>14.8</c:v>
                </c:pt>
                <c:pt idx="8">
                  <c:v>20.6</c:v>
                </c:pt>
                <c:pt idx="16">
                  <c:v>20.100000000000001</c:v>
                </c:pt>
                <c:pt idx="24">
                  <c:v>25</c:v>
                </c:pt>
                <c:pt idx="32">
                  <c:v>30.1</c:v>
                </c:pt>
              </c:numCache>
            </c:numRef>
          </c:yVal>
          <c:smooth val="0"/>
          <c:extLst>
            <c:ext xmlns:c16="http://schemas.microsoft.com/office/drawing/2014/chart" uri="{C3380CC4-5D6E-409C-BE32-E72D297353CC}">
              <c16:uniqueId val="{00000009-DF19-46FB-8997-532D96104F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{277473EC-8F28-4797-9A71-90B47EF5826E}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DF19-46FB-8997-532D96104F4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{62CAD671-4872-459F-A40D-B8E6B8570969}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19-46FB-8997-532D96104F4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{32BDEDA7-2B49-45F2-84E6-41676A7F0576}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19-46FB-8997-532D96104F4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{8847B78B-2306-458E-9BA7-70EACCEA25AB}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19-46FB-8997-532D96104F4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{EF743ED0-C602-4A88-A92A-3B76DB60A346}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19-46FB-8997-532D96104F46}"/>
                </c:ext>
              </c:extLst>
            </c:dLbl>
            <c:dLbl>
              <c:idx val="8"/>
              <c:layout>
                <c:manualLayout>
                  <c:x val="-4.5160355153971307E-2"/>
                  <c:y val="-4.349592131553585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{A76609C2-13E1-4CF3-87D1-405BEF1823F5}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DF19-46FB-8997-532D96104F46}"/>
                </c:ext>
              </c:extLst>
            </c:dLbl>
            <c:dLbl>
              <c:idx val="16"/>
              <c:layout>
                <c:manualLayout>
                  <c:x val="-4.5160355153971293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{4CE5D76E-FD52-49CA-83C2-DC659A3458EC}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DF19-46FB-8997-532D96104F46}"/>
                </c:ext>
              </c:extLst>
            </c:dLbl>
            <c:dLbl>
              <c:idx val="24"/>
              <c:layout>
                <c:manualLayout>
                  <c:x val="-1.823562808425001E-2"/>
                  <c:y val="-8.133737286005204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{CB4ABE5A-669E-4BC8-81F0-E341A5848727}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DF19-46FB-8997-532D96104F46}"/>
                </c:ext>
              </c:extLst>
            </c:dLbl>
            <c:dLbl>
              <c:idx val="32"/>
              <c:layout>
                <c:manualLayout>
                  <c:x val="-1.8235628084249993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{17D78199-E3D8-4DA2-A06B-4AE5062DCA5F}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DF19-46FB-8997-532D96104F4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8.5</c:v>
                </c:pt>
                <c:pt idx="24">
                  <c:v>8.5</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F19-46FB-8997-532D96104F46}"/>
            </c:ext>
          </c:extLst>
        </c:ser>
        <c:dLbls>
          <c:showLegendKey val="0"/>
          <c:showVal val="1"/>
          <c:showCatName val="0"/>
          <c:showSerName val="0"/>
          <c:showPercent val="0"/>
          <c:showBubbleSize val="0"/>
        </c:dLbls>
        <c:axId val="84219776"/>
        <c:axId val="84234240"/>
      </c:scatterChart>
      <c:valAx>
        <c:axId val="84219776"/>
        <c:scaling>
          <c:orientation val="minMax"/>
          <c:max val="10.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6"/>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4"/>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実質公債費比率は、平成１８年度に２０．６％に達したが、これまで事業の平準化、地方債借入の抑制に努めてきた結果、平成１９年度には１９．３％となり、平成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年度においては前年度</a:t>
          </a:r>
          <a:r>
            <a:rPr kumimoji="1" lang="ja-JP" altLang="en-US" sz="1100">
              <a:solidFill>
                <a:schemeClr val="dk1"/>
              </a:solidFill>
              <a:effectLst/>
              <a:latin typeface="+mn-lt"/>
              <a:ea typeface="+mn-ea"/>
              <a:cs typeface="+mn-cs"/>
            </a:rPr>
            <a:t>比較０．７ポイント増の９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（平成１８年度との比較で１１．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a:t>
          </a:r>
          <a:endParaRPr lang="ja-JP" altLang="ja-JP" sz="1400">
            <a:effectLst/>
          </a:endParaRPr>
        </a:p>
        <a:p>
          <a:r>
            <a:rPr kumimoji="1" lang="ja-JP" altLang="ja-JP" sz="1100">
              <a:solidFill>
                <a:schemeClr val="dk1"/>
              </a:solidFill>
              <a:effectLst/>
              <a:latin typeface="+mn-lt"/>
              <a:ea typeface="+mn-ea"/>
              <a:cs typeface="+mn-cs"/>
            </a:rPr>
            <a:t>　左表（分子の構造）を見ると、平成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年度の地方債の元利償還金が平成</a:t>
          </a:r>
          <a:r>
            <a:rPr kumimoji="1" lang="ja-JP" altLang="en-US" sz="1100">
              <a:solidFill>
                <a:schemeClr val="dk1"/>
              </a:solidFill>
              <a:effectLst/>
              <a:latin typeface="+mn-lt"/>
              <a:ea typeface="+mn-ea"/>
              <a:cs typeface="+mn-cs"/>
            </a:rPr>
            <a:t>２６</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８１</a:t>
          </a:r>
          <a:r>
            <a:rPr kumimoji="1" lang="ja-JP" altLang="ja-JP" sz="1100">
              <a:solidFill>
                <a:schemeClr val="dk1"/>
              </a:solidFill>
              <a:effectLst/>
              <a:latin typeface="+mn-lt"/>
              <a:ea typeface="+mn-ea"/>
              <a:cs typeface="+mn-cs"/>
            </a:rPr>
            <a:t>百万円の減となって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、前年度との比較では</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平成２５年度以降の大型事業実施により、今後も元利償還金が増加する見込みである。</a:t>
          </a:r>
          <a:endParaRPr lang="ja-JP" altLang="ja-JP" sz="1400">
            <a:effectLst/>
          </a:endParaRPr>
        </a:p>
        <a:p>
          <a:r>
            <a:rPr kumimoji="1" lang="ja-JP" altLang="ja-JP" sz="1100">
              <a:solidFill>
                <a:schemeClr val="dk1"/>
              </a:solidFill>
              <a:effectLst/>
              <a:latin typeface="+mn-lt"/>
              <a:ea typeface="+mn-ea"/>
              <a:cs typeface="+mn-cs"/>
            </a:rPr>
            <a:t>　今後も引き続き、公債費負担の適正化に努めていく。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400"/>
            </a:lnSpc>
          </a:pPr>
          <a:r>
            <a:rPr kumimoji="1" lang="ja-JP" altLang="ja-JP" sz="1100">
              <a:solidFill>
                <a:schemeClr val="dk1"/>
              </a:solidFill>
              <a:effectLst/>
              <a:latin typeface="+mn-lt"/>
              <a:ea typeface="+mn-ea"/>
              <a:cs typeface="+mn-cs"/>
            </a:rPr>
            <a:t>　将来負担比率の状況は、平成１９年度に８５．３％であったものが、平成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年度には</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ポイント減少している。</a:t>
          </a:r>
          <a:endParaRPr lang="ja-JP" altLang="ja-JP" sz="1400">
            <a:effectLst/>
          </a:endParaRPr>
        </a:p>
        <a:p>
          <a:pPr>
            <a:lnSpc>
              <a:spcPts val="1400"/>
            </a:lnSpc>
          </a:pPr>
          <a:r>
            <a:rPr kumimoji="1" lang="ja-JP" altLang="ja-JP" sz="1100">
              <a:solidFill>
                <a:schemeClr val="dk1"/>
              </a:solidFill>
              <a:effectLst/>
              <a:latin typeface="+mn-lt"/>
              <a:ea typeface="+mn-ea"/>
              <a:cs typeface="+mn-cs"/>
            </a:rPr>
            <a:t>　左表の将来負担額（Ａ</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を見ると、一般会計等に係る地方債の現在高は前年度と比較して</a:t>
          </a:r>
          <a:r>
            <a:rPr kumimoji="1" lang="ja-JP" altLang="en-US" sz="1100">
              <a:solidFill>
                <a:schemeClr val="dk1"/>
              </a:solidFill>
              <a:effectLst/>
              <a:latin typeface="+mn-lt"/>
              <a:ea typeface="+mn-ea"/>
              <a:cs typeface="+mn-cs"/>
            </a:rPr>
            <a:t>８８</a:t>
          </a:r>
          <a:r>
            <a:rPr kumimoji="1" lang="ja-JP" altLang="ja-JP" sz="1100">
              <a:solidFill>
                <a:schemeClr val="dk1"/>
              </a:solidFill>
              <a:effectLst/>
              <a:latin typeface="+mn-lt"/>
              <a:ea typeface="+mn-ea"/>
              <a:cs typeface="+mn-cs"/>
            </a:rPr>
            <a:t>百万円の増となっているが、公営企業債等繰入見込額については前年度と比較して</a:t>
          </a:r>
          <a:r>
            <a:rPr kumimoji="1" lang="ja-JP" altLang="en-US" sz="1100">
              <a:solidFill>
                <a:schemeClr val="dk1"/>
              </a:solidFill>
              <a:effectLst/>
              <a:latin typeface="+mn-lt"/>
              <a:ea typeface="+mn-ea"/>
              <a:cs typeface="+mn-cs"/>
            </a:rPr>
            <a:t>２０５</a:t>
          </a:r>
          <a:r>
            <a:rPr kumimoji="1" lang="ja-JP" altLang="ja-JP" sz="1100">
              <a:solidFill>
                <a:schemeClr val="dk1"/>
              </a:solidFill>
              <a:effectLst/>
              <a:latin typeface="+mn-lt"/>
              <a:ea typeface="+mn-ea"/>
              <a:cs typeface="+mn-cs"/>
            </a:rPr>
            <a:t>百万円の減、さらに退職手当負担見込額も減額となっている。一方、債務負担行為に基づく支出予定額は、認定こども園の設置事業者に対する建設費補助により平成２７年度から大きく増加し</a:t>
          </a:r>
          <a:r>
            <a:rPr kumimoji="1" lang="ja-JP" altLang="en-US" sz="1100">
              <a:solidFill>
                <a:schemeClr val="dk1"/>
              </a:solidFill>
              <a:effectLst/>
              <a:latin typeface="+mn-lt"/>
              <a:ea typeface="+mn-ea"/>
              <a:cs typeface="+mn-cs"/>
            </a:rPr>
            <a:t>ている。</a:t>
          </a:r>
          <a:r>
            <a:rPr kumimoji="1" lang="ja-JP" altLang="ja-JP" sz="1100">
              <a:solidFill>
                <a:schemeClr val="dk1"/>
              </a:solidFill>
              <a:effectLst/>
              <a:latin typeface="+mn-lt"/>
              <a:ea typeface="+mn-ea"/>
              <a:cs typeface="+mn-cs"/>
            </a:rPr>
            <a:t>将来負担額の合計は前年度比較</a:t>
          </a:r>
          <a:r>
            <a:rPr kumimoji="1" lang="ja-JP" altLang="en-US" sz="1100">
              <a:solidFill>
                <a:schemeClr val="dk1"/>
              </a:solidFill>
              <a:effectLst/>
              <a:latin typeface="+mn-lt"/>
              <a:ea typeface="+mn-ea"/>
              <a:cs typeface="+mn-cs"/>
            </a:rPr>
            <a:t>１６８</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a:p>
          <a:pPr>
            <a:lnSpc>
              <a:spcPts val="1400"/>
            </a:lnSpc>
          </a:pPr>
          <a:r>
            <a:rPr kumimoji="1" lang="ja-JP" altLang="ja-JP" sz="1100">
              <a:solidFill>
                <a:schemeClr val="dk1"/>
              </a:solidFill>
              <a:effectLst/>
              <a:latin typeface="+mn-lt"/>
              <a:ea typeface="+mn-ea"/>
              <a:cs typeface="+mn-cs"/>
            </a:rPr>
            <a:t>　これに対し、充当可能財源等（Ｂ）を見ると、充当可能基金は</a:t>
          </a:r>
          <a:r>
            <a:rPr kumimoji="1" lang="ja-JP" altLang="en-US" sz="1100">
              <a:solidFill>
                <a:schemeClr val="dk1"/>
              </a:solidFill>
              <a:effectLst/>
              <a:latin typeface="+mn-lt"/>
              <a:ea typeface="+mn-ea"/>
              <a:cs typeface="+mn-cs"/>
            </a:rPr>
            <a:t>１５２</a:t>
          </a:r>
          <a:r>
            <a:rPr kumimoji="1" lang="ja-JP" altLang="ja-JP" sz="1100">
              <a:solidFill>
                <a:schemeClr val="dk1"/>
              </a:solidFill>
              <a:effectLst/>
              <a:latin typeface="+mn-lt"/>
              <a:ea typeface="+mn-ea"/>
              <a:cs typeface="+mn-cs"/>
            </a:rPr>
            <a:t>百万円、充当可能特定歳入は前年度と比較して</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百万円の減、基準財政需要額算入見込額は</a:t>
          </a:r>
          <a:r>
            <a:rPr kumimoji="1" lang="ja-JP" altLang="en-US" sz="1100">
              <a:solidFill>
                <a:schemeClr val="dk1"/>
              </a:solidFill>
              <a:effectLst/>
              <a:latin typeface="+mn-lt"/>
              <a:ea typeface="+mn-ea"/>
              <a:cs typeface="+mn-cs"/>
            </a:rPr>
            <a:t>１４２</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となり、あわせて前年度比較</a:t>
          </a:r>
          <a:r>
            <a:rPr kumimoji="1" lang="ja-JP" altLang="en-US" sz="1100">
              <a:solidFill>
                <a:schemeClr val="dk1"/>
              </a:solidFill>
              <a:effectLst/>
              <a:latin typeface="+mn-lt"/>
              <a:ea typeface="+mn-ea"/>
              <a:cs typeface="+mn-cs"/>
            </a:rPr>
            <a:t>３２２</a:t>
          </a:r>
          <a:r>
            <a:rPr kumimoji="1" lang="ja-JP" altLang="ja-JP" sz="1100">
              <a:solidFill>
                <a:schemeClr val="dk1"/>
              </a:solidFill>
              <a:effectLst/>
              <a:latin typeface="+mn-lt"/>
              <a:ea typeface="+mn-ea"/>
              <a:cs typeface="+mn-cs"/>
            </a:rPr>
            <a:t>百万円の減となっている。</a:t>
          </a:r>
          <a:endParaRPr lang="ja-JP" altLang="ja-JP" sz="1400">
            <a:effectLst/>
          </a:endParaRPr>
        </a:p>
        <a:p>
          <a:pPr eaLnBrk="1" fontAlgn="auto" latinLnBrk="0" hangingPunct="1">
            <a:lnSpc>
              <a:spcPts val="1400"/>
            </a:lnSpc>
          </a:pPr>
          <a:r>
            <a:rPr kumimoji="1" lang="ja-JP" altLang="ja-JP" sz="1100">
              <a:solidFill>
                <a:schemeClr val="dk1"/>
              </a:solidFill>
              <a:effectLst/>
              <a:latin typeface="+mn-lt"/>
              <a:ea typeface="+mn-ea"/>
              <a:cs typeface="+mn-cs"/>
            </a:rPr>
            <a:t>　将来負担額から充当可能財源を差し引いた将来負担比率の分子の額は増加となり、比率の悪化が認められるが、平成４２年度をもって認定こども園に対する補助が終了することから、その後は改善される見込みである。</a:t>
          </a:r>
          <a:endParaRPr lang="ja-JP" altLang="ja-JP" sz="1400">
            <a:effectLst/>
          </a:endParaRPr>
        </a:p>
        <a:p>
          <a:pPr>
            <a:lnSpc>
              <a:spcPts val="1400"/>
            </a:lnSpc>
          </a:pPr>
          <a:r>
            <a:rPr kumimoji="1" lang="ja-JP" altLang="ja-JP" sz="1100">
              <a:solidFill>
                <a:schemeClr val="dk1"/>
              </a:solidFill>
              <a:effectLst/>
              <a:latin typeface="+mn-lt"/>
              <a:ea typeface="+mn-ea"/>
              <a:cs typeface="+mn-cs"/>
            </a:rPr>
            <a:t>　今後も引き続き、厳しい財政状況を踏まえながら、経常経費の削減、地方債の抑制に努めていく。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北海道本別町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地方交付税の減収などにより財政調整基金を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３０百万円を取崩しを行い、コスト意識の徹底により何とか取崩し額を超える積戻しを行いたかったが、結果１４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百万円の積戻しにとどまったこと、継続した積立による農業振興基金の２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百万円の積立、ふるさと納税である個性あるふるさとづくり基金から３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７百万円の積立ができたこと等により、基金全体としては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２２５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基金はこれまでの大型事業による起債償還、地方交付税の減収等により、右肩下がりに減少していくものと推計している。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今後は長期的な視点のもと、将来的に基金に依存しない財源基盤の確立を目指して行財政改革に推進に努める。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・ふるさと銀河線跡地活用等振興基金：鉄道跡地の活用等に要する費用に充てる。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・地域福祉基金：在宅福祉の普及及び向上、生きがいづくりの推進、地域福祉の推進を図るために民間団体が行う事業の支援を図る。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・農業振興基金：町全体の農業振興を図るとともに、農業者の育成及び経営基盤強化を促進し、その農業経営の基礎となる金融の円滑化を</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図る。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・農業振興基金：新規就農支援事業等の財源として３１百万円を取り崩し、本町の農業振興のため町と農業協同組合による２０百万円の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・個性あるふるさとづくり基金：保育料の軽減などの財源に３２百万円を取り崩している一方で、ふるさと納税の寄付額が５７百万円の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積立があったことによる増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大幅な積立は見込めないので、計画的な事業実施による運用を行う。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・普通交付税の特例措置の適用期限の終了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・歳出との調整による取崩し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今後は長期的な視点のもと、将来的に基金に依存しない財源基盤の確立を目指して行財政改革の推進に努める。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・公債費償還財源とする減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大幅な積立は見込めないので、計画的な事業実施による借入と償還のバランスを検証したうえでの運用を行う。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全国、北海道平均を下回っているが、施設の老朽化、現在の保有資産の年数が経過することで、上昇傾向にある。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今後の厳しい財政状況を踏まえ、公共施設等総合管理計画に基づき公共施設等の維持管理コスト、課題を含めて進行管理を進めていく。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26035</xdr:rowOff>
    </xdr:from>
    <xdr:to>
      <xdr:col>23</xdr:col>
      <xdr:colOff>85090</xdr:colOff>
      <xdr:row>33</xdr:row>
      <xdr:rowOff>65151</xdr:rowOff>
    </xdr:to>
    <xdr:cxnSp macro="">
      <xdr:nvCxnSpPr>
        <xdr:cNvPr id="62" name="直線コネクタ 61"/>
        <xdr:cNvCxnSpPr/>
      </xdr:nvCxnSpPr>
      <xdr:spPr>
        <a:xfrm flipV="1">
          <a:off x="4760595" y="5255260"/>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68978</xdr:rowOff>
    </xdr:from>
    <xdr:ext cx="405111" cy="259045"/>
    <xdr:sp macro="" textlink="">
      <xdr:nvSpPr>
        <xdr:cNvPr id="63" name="有形固定資産減価償却率最小値テキスト"/>
        <xdr:cNvSpPr txBox="1"/>
      </xdr:nvSpPr>
      <xdr:spPr>
        <a:xfrm>
          <a:off x="4813300" y="649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65151</xdr:rowOff>
    </xdr:from>
    <xdr:to>
      <xdr:col>23</xdr:col>
      <xdr:colOff>174625</xdr:colOff>
      <xdr:row>33</xdr:row>
      <xdr:rowOff>65151</xdr:rowOff>
    </xdr:to>
    <xdr:cxnSp macro="">
      <xdr:nvCxnSpPr>
        <xdr:cNvPr id="64" name="直線コネクタ 63"/>
        <xdr:cNvCxnSpPr/>
      </xdr:nvCxnSpPr>
      <xdr:spPr>
        <a:xfrm>
          <a:off x="4673600" y="649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144162</xdr:rowOff>
    </xdr:from>
    <xdr:ext cx="405111" cy="259045"/>
    <xdr:sp macro="" textlink="">
      <xdr:nvSpPr>
        <xdr:cNvPr id="65" name="有形固定資産減価償却率最大値テキスト"/>
        <xdr:cNvSpPr txBox="1"/>
      </xdr:nvSpPr>
      <xdr:spPr>
        <a:xfrm>
          <a:off x="4813300"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26035</xdr:rowOff>
    </xdr:from>
    <xdr:to>
      <xdr:col>23</xdr:col>
      <xdr:colOff>174625</xdr:colOff>
      <xdr:row>26</xdr:row>
      <xdr:rowOff>26035</xdr:rowOff>
    </xdr:to>
    <xdr:cxnSp macro="">
      <xdr:nvCxnSpPr>
        <xdr:cNvPr id="66" name="直線コネクタ 65"/>
        <xdr:cNvCxnSpPr/>
      </xdr:nvCxnSpPr>
      <xdr:spPr>
        <a:xfrm>
          <a:off x="4673600" y="525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66692</xdr:rowOff>
    </xdr:from>
    <xdr:ext cx="405111" cy="259045"/>
    <xdr:sp macro="" textlink="">
      <xdr:nvSpPr>
        <xdr:cNvPr id="67" name="有形固定資産減価償却率平均値テキスト"/>
        <xdr:cNvSpPr txBox="1"/>
      </xdr:nvSpPr>
      <xdr:spPr>
        <a:xfrm>
          <a:off x="4813300" y="5638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68" name="フローチャート: 判断 67"/>
        <xdr:cNvSpPr/>
      </xdr:nvSpPr>
      <xdr:spPr>
        <a:xfrm>
          <a:off x="47117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58928</xdr:rowOff>
    </xdr:from>
    <xdr:to>
      <xdr:col>19</xdr:col>
      <xdr:colOff>187325</xdr:colOff>
      <xdr:row>29</xdr:row>
      <xdr:rowOff>160528</xdr:rowOff>
    </xdr:to>
    <xdr:sp macro="" textlink="">
      <xdr:nvSpPr>
        <xdr:cNvPr id="69" name="フローチャート: 判断 68"/>
        <xdr:cNvSpPr/>
      </xdr:nvSpPr>
      <xdr:spPr>
        <a:xfrm>
          <a:off x="4000500" y="580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102108</xdr:rowOff>
    </xdr:from>
    <xdr:to>
      <xdr:col>15</xdr:col>
      <xdr:colOff>187325</xdr:colOff>
      <xdr:row>30</xdr:row>
      <xdr:rowOff>32258</xdr:rowOff>
    </xdr:to>
    <xdr:sp macro="" textlink="">
      <xdr:nvSpPr>
        <xdr:cNvPr id="70" name="フローチャート: 判断 69"/>
        <xdr:cNvSpPr/>
      </xdr:nvSpPr>
      <xdr:spPr>
        <a:xfrm>
          <a:off x="3238500" y="584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123698</xdr:rowOff>
    </xdr:from>
    <xdr:to>
      <xdr:col>11</xdr:col>
      <xdr:colOff>187325</xdr:colOff>
      <xdr:row>30</xdr:row>
      <xdr:rowOff>53848</xdr:rowOff>
    </xdr:to>
    <xdr:sp macro="" textlink="">
      <xdr:nvSpPr>
        <xdr:cNvPr id="71" name="フローチャート: 判断 70"/>
        <xdr:cNvSpPr/>
      </xdr:nvSpPr>
      <xdr:spPr>
        <a:xfrm>
          <a:off x="2476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77" name="楕円 76"/>
        <xdr:cNvSpPr/>
      </xdr:nvSpPr>
      <xdr:spPr>
        <a:xfrm>
          <a:off x="47117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22242</xdr:rowOff>
    </xdr:from>
    <xdr:ext cx="405111" cy="259045"/>
    <xdr:sp macro="" textlink="">
      <xdr:nvSpPr>
        <xdr:cNvPr id="78" name="有形固定資産減価償却率該当値テキスト"/>
        <xdr:cNvSpPr txBox="1"/>
      </xdr:nvSpPr>
      <xdr:spPr>
        <a:xfrm>
          <a:off x="4813300" y="5765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79" name="楕円 78"/>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163703</xdr:rowOff>
    </xdr:to>
    <xdr:cxnSp macro="">
      <xdr:nvCxnSpPr>
        <xdr:cNvPr id="80" name="直線コネクタ 79"/>
        <xdr:cNvCxnSpPr/>
      </xdr:nvCxnSpPr>
      <xdr:spPr>
        <a:xfrm flipV="1">
          <a:off x="4051300" y="5838190"/>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128016</xdr:rowOff>
    </xdr:from>
    <xdr:to>
      <xdr:col>15</xdr:col>
      <xdr:colOff>187325</xdr:colOff>
      <xdr:row>30</xdr:row>
      <xdr:rowOff>58166</xdr:rowOff>
    </xdr:to>
    <xdr:sp macro="" textlink="">
      <xdr:nvSpPr>
        <xdr:cNvPr id="81" name="楕円 80"/>
        <xdr:cNvSpPr/>
      </xdr:nvSpPr>
      <xdr:spPr>
        <a:xfrm>
          <a:off x="3238500" y="587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163703</xdr:rowOff>
    </xdr:from>
    <xdr:to>
      <xdr:col>19</xdr:col>
      <xdr:colOff>136525</xdr:colOff>
      <xdr:row>30</xdr:row>
      <xdr:rowOff>7366</xdr:rowOff>
    </xdr:to>
    <xdr:cxnSp macro="">
      <xdr:nvCxnSpPr>
        <xdr:cNvPr id="82" name="直線コネクタ 81"/>
        <xdr:cNvCxnSpPr/>
      </xdr:nvCxnSpPr>
      <xdr:spPr>
        <a:xfrm flipV="1">
          <a:off x="3289300" y="5907278"/>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5605</xdr:rowOff>
    </xdr:from>
    <xdr:ext cx="405111" cy="259045"/>
    <xdr:sp macro="" textlink="">
      <xdr:nvSpPr>
        <xdr:cNvPr id="83" name="n_1aveValue有形固定資産減価償却率"/>
        <xdr:cNvSpPr txBox="1"/>
      </xdr:nvSpPr>
      <xdr:spPr>
        <a:xfrm>
          <a:off x="3836044" y="5577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48785</xdr:rowOff>
    </xdr:from>
    <xdr:ext cx="405111" cy="259045"/>
    <xdr:sp macro="" textlink="">
      <xdr:nvSpPr>
        <xdr:cNvPr id="84" name="n_2aveValue有形固定資産減価償却率"/>
        <xdr:cNvSpPr txBox="1"/>
      </xdr:nvSpPr>
      <xdr:spPr>
        <a:xfrm>
          <a:off x="3086744" y="56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70375</xdr:rowOff>
    </xdr:from>
    <xdr:ext cx="405111" cy="259045"/>
    <xdr:sp macro="" textlink="">
      <xdr:nvSpPr>
        <xdr:cNvPr id="85" name="n_3aveValue有形固定資産減価償却率"/>
        <xdr:cNvSpPr txBox="1"/>
      </xdr:nvSpPr>
      <xdr:spPr>
        <a:xfrm>
          <a:off x="2324744" y="5642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34180</xdr:rowOff>
    </xdr:from>
    <xdr:ext cx="405111" cy="259045"/>
    <xdr:sp macro="" textlink="">
      <xdr:nvSpPr>
        <xdr:cNvPr id="86" name="n_1mainValue有形固定資産減価償却率"/>
        <xdr:cNvSpPr txBox="1"/>
      </xdr:nvSpPr>
      <xdr:spPr>
        <a:xfrm>
          <a:off x="3836044" y="594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49293</xdr:rowOff>
    </xdr:from>
    <xdr:ext cx="405111" cy="259045"/>
    <xdr:sp macro="" textlink="">
      <xdr:nvSpPr>
        <xdr:cNvPr id="87" name="n_2mainValue有形固定資産減価償却率"/>
        <xdr:cNvSpPr txBox="1"/>
      </xdr:nvSpPr>
      <xdr:spPr>
        <a:xfrm>
          <a:off x="3086744" y="5964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全国、北海道平均を下回っているが、類似団体内平均を</a:t>
          </a:r>
          <a:r>
            <a:rPr kumimoji="1" lang="en-US" altLang="ja-JP" sz="1100">
              <a:latin typeface="ＭＳ Ｐゴシック" panose="020B0600070205080204" pitchFamily="50" charset="-128"/>
              <a:ea typeface="ＭＳ Ｐゴシック" panose="020B0600070205080204" pitchFamily="50" charset="-128"/>
            </a:rPr>
            <a:t>95.7</a:t>
          </a:r>
          <a:r>
            <a:rPr kumimoji="1" lang="ja-JP" altLang="en-US" sz="1100">
              <a:latin typeface="ＭＳ Ｐゴシック" panose="020B0600070205080204" pitchFamily="50" charset="-128"/>
              <a:ea typeface="ＭＳ Ｐゴシック" panose="020B0600070205080204" pitchFamily="50" charset="-128"/>
            </a:rPr>
            <a:t>ポイント上回っている。今後は厳しい財政状況の下、充当可能基金が減少傾向にあることから債務償還比率の上昇が予想される。新規事業の実施に係る総点検を行い将来負担額の抑制、財政の健全化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3" name="直線コネクタ 10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4" name="テキスト ボックス 103"/>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5" name="直線コネクタ 10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6" name="テキスト ボックス 10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7" name="直線コネクタ 10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8" name="テキスト ボックス 10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9" name="直線コネクタ 10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0" name="テキスト ボックス 10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1" name="直線コネクタ 11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2" name="テキスト ボックス 11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3" name="直線コネクタ 11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4" name="テキスト ボックス 113"/>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87104</xdr:rowOff>
    </xdr:from>
    <xdr:to>
      <xdr:col>76</xdr:col>
      <xdr:colOff>21589</xdr:colOff>
      <xdr:row>35</xdr:row>
      <xdr:rowOff>31297</xdr:rowOff>
    </xdr:to>
    <xdr:cxnSp macro="">
      <xdr:nvCxnSpPr>
        <xdr:cNvPr id="118" name="直線コネクタ 117"/>
        <xdr:cNvCxnSpPr/>
      </xdr:nvCxnSpPr>
      <xdr:spPr>
        <a:xfrm flipV="1">
          <a:off x="14793595" y="5316329"/>
          <a:ext cx="1269" cy="1487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9"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0" name="直線コネクタ 119"/>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33781</xdr:rowOff>
    </xdr:from>
    <xdr:ext cx="469744" cy="259045"/>
    <xdr:sp macro="" textlink="">
      <xdr:nvSpPr>
        <xdr:cNvPr id="121" name="債務償還比率最大値テキスト"/>
        <xdr:cNvSpPr txBox="1"/>
      </xdr:nvSpPr>
      <xdr:spPr>
        <a:xfrm>
          <a:off x="14846300" y="509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87104</xdr:rowOff>
    </xdr:from>
    <xdr:to>
      <xdr:col>76</xdr:col>
      <xdr:colOff>111125</xdr:colOff>
      <xdr:row>26</xdr:row>
      <xdr:rowOff>87104</xdr:rowOff>
    </xdr:to>
    <xdr:cxnSp macro="">
      <xdr:nvCxnSpPr>
        <xdr:cNvPr id="122" name="直線コネクタ 121"/>
        <xdr:cNvCxnSpPr/>
      </xdr:nvCxnSpPr>
      <xdr:spPr>
        <a:xfrm>
          <a:off x="14706600" y="5316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1496</xdr:rowOff>
    </xdr:from>
    <xdr:ext cx="469744" cy="259045"/>
    <xdr:sp macro="" textlink="">
      <xdr:nvSpPr>
        <xdr:cNvPr id="123" name="債務償還比率平均値テキスト"/>
        <xdr:cNvSpPr txBox="1"/>
      </xdr:nvSpPr>
      <xdr:spPr>
        <a:xfrm>
          <a:off x="14846300" y="60879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23069</xdr:rowOff>
    </xdr:from>
    <xdr:to>
      <xdr:col>76</xdr:col>
      <xdr:colOff>73025</xdr:colOff>
      <xdr:row>31</xdr:row>
      <xdr:rowOff>124669</xdr:rowOff>
    </xdr:to>
    <xdr:sp macro="" textlink="">
      <xdr:nvSpPr>
        <xdr:cNvPr id="124" name="フローチャート: 判断 123"/>
        <xdr:cNvSpPr/>
      </xdr:nvSpPr>
      <xdr:spPr>
        <a:xfrm>
          <a:off x="14744700" y="61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34943</xdr:rowOff>
    </xdr:from>
    <xdr:to>
      <xdr:col>72</xdr:col>
      <xdr:colOff>123825</xdr:colOff>
      <xdr:row>31</xdr:row>
      <xdr:rowOff>136543</xdr:rowOff>
    </xdr:to>
    <xdr:sp macro="" textlink="">
      <xdr:nvSpPr>
        <xdr:cNvPr id="125" name="フローチャート: 判断 124"/>
        <xdr:cNvSpPr/>
      </xdr:nvSpPr>
      <xdr:spPr>
        <a:xfrm>
          <a:off x="14033500" y="61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46936</xdr:rowOff>
    </xdr:from>
    <xdr:to>
      <xdr:col>76</xdr:col>
      <xdr:colOff>73025</xdr:colOff>
      <xdr:row>30</xdr:row>
      <xdr:rowOff>148536</xdr:rowOff>
    </xdr:to>
    <xdr:sp macro="" textlink="">
      <xdr:nvSpPr>
        <xdr:cNvPr id="131" name="楕円 130"/>
        <xdr:cNvSpPr/>
      </xdr:nvSpPr>
      <xdr:spPr>
        <a:xfrm>
          <a:off x="147447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69813</xdr:rowOff>
    </xdr:from>
    <xdr:ext cx="469744" cy="259045"/>
    <xdr:sp macro="" textlink="">
      <xdr:nvSpPr>
        <xdr:cNvPr id="132" name="債務償還比率該当値テキスト"/>
        <xdr:cNvSpPr txBox="1"/>
      </xdr:nvSpPr>
      <xdr:spPr>
        <a:xfrm>
          <a:off x="14846300" y="58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97364</xdr:rowOff>
    </xdr:from>
    <xdr:to>
      <xdr:col>72</xdr:col>
      <xdr:colOff>123825</xdr:colOff>
      <xdr:row>31</xdr:row>
      <xdr:rowOff>27514</xdr:rowOff>
    </xdr:to>
    <xdr:sp macro="" textlink="">
      <xdr:nvSpPr>
        <xdr:cNvPr id="133" name="楕円 132"/>
        <xdr:cNvSpPr/>
      </xdr:nvSpPr>
      <xdr:spPr>
        <a:xfrm>
          <a:off x="14033500" y="60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97736</xdr:rowOff>
    </xdr:from>
    <xdr:to>
      <xdr:col>76</xdr:col>
      <xdr:colOff>22225</xdr:colOff>
      <xdr:row>30</xdr:row>
      <xdr:rowOff>148164</xdr:rowOff>
    </xdr:to>
    <xdr:cxnSp macro="">
      <xdr:nvCxnSpPr>
        <xdr:cNvPr id="134" name="直線コネクタ 133"/>
        <xdr:cNvCxnSpPr/>
      </xdr:nvCxnSpPr>
      <xdr:spPr>
        <a:xfrm flipV="1">
          <a:off x="14084300" y="6012761"/>
          <a:ext cx="711200" cy="5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127670</xdr:rowOff>
    </xdr:from>
    <xdr:ext cx="469744" cy="259045"/>
    <xdr:sp macro="" textlink="">
      <xdr:nvSpPr>
        <xdr:cNvPr id="135" name="n_1aveValue債務償還比率"/>
        <xdr:cNvSpPr txBox="1"/>
      </xdr:nvSpPr>
      <xdr:spPr>
        <a:xfrm>
          <a:off x="13836727" y="621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44041</xdr:rowOff>
    </xdr:from>
    <xdr:ext cx="469744" cy="259045"/>
    <xdr:sp macro="" textlink="">
      <xdr:nvSpPr>
        <xdr:cNvPr id="136" name="n_1mainValue債務償還比率"/>
        <xdr:cNvSpPr txBox="1"/>
      </xdr:nvSpPr>
      <xdr:spPr>
        <a:xfrm>
          <a:off x="13836727" y="578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9525</xdr:rowOff>
    </xdr:to>
    <xdr:cxnSp macro="">
      <xdr:nvCxnSpPr>
        <xdr:cNvPr id="56" name="直線コネクタ 55"/>
        <xdr:cNvCxnSpPr/>
      </xdr:nvCxnSpPr>
      <xdr:spPr>
        <a:xfrm flipV="1">
          <a:off x="4634865" y="578739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13352</xdr:rowOff>
    </xdr:from>
    <xdr:ext cx="405111" cy="259045"/>
    <xdr:sp macro="" textlink="">
      <xdr:nvSpPr>
        <xdr:cNvPr id="57" name="【道路】&#10;有形固定資産減価償却率最小値テキスト"/>
        <xdr:cNvSpPr txBox="1"/>
      </xdr:nvSpPr>
      <xdr:spPr>
        <a:xfrm>
          <a:off x="4673600" y="721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xdr:rowOff>
    </xdr:from>
    <xdr:to>
      <xdr:col>24</xdr:col>
      <xdr:colOff>152400</xdr:colOff>
      <xdr:row>42</xdr:row>
      <xdr:rowOff>9525</xdr:rowOff>
    </xdr:to>
    <xdr:cxnSp macro="">
      <xdr:nvCxnSpPr>
        <xdr:cNvPr id="58" name="直線コネクタ 57"/>
        <xdr:cNvCxnSpPr/>
      </xdr:nvCxnSpPr>
      <xdr:spPr>
        <a:xfrm>
          <a:off x="4546600" y="721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59"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0" name="直線コネクタ 59"/>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107332</xdr:rowOff>
    </xdr:from>
    <xdr:ext cx="405111" cy="259045"/>
    <xdr:sp macro="" textlink="">
      <xdr:nvSpPr>
        <xdr:cNvPr id="61" name="【道路】&#10;有形固定資産減価償却率平均値テキスト"/>
        <xdr:cNvSpPr txBox="1"/>
      </xdr:nvSpPr>
      <xdr:spPr>
        <a:xfrm>
          <a:off x="4673600" y="6279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84455</xdr:rowOff>
    </xdr:from>
    <xdr:to>
      <xdr:col>24</xdr:col>
      <xdr:colOff>114300</xdr:colOff>
      <xdr:row>38</xdr:row>
      <xdr:rowOff>14605</xdr:rowOff>
    </xdr:to>
    <xdr:sp macro="" textlink="">
      <xdr:nvSpPr>
        <xdr:cNvPr id="62" name="フローチャート: 判断 61"/>
        <xdr:cNvSpPr/>
      </xdr:nvSpPr>
      <xdr:spPr>
        <a:xfrm>
          <a:off x="45847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3" name="フローチャート: 判断 62"/>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139700</xdr:rowOff>
    </xdr:from>
    <xdr:to>
      <xdr:col>15</xdr:col>
      <xdr:colOff>101600</xdr:colOff>
      <xdr:row>38</xdr:row>
      <xdr:rowOff>69850</xdr:rowOff>
    </xdr:to>
    <xdr:sp macro="" textlink="">
      <xdr:nvSpPr>
        <xdr:cNvPr id="64" name="フローチャート: 判断 63"/>
        <xdr:cNvSpPr/>
      </xdr:nvSpPr>
      <xdr:spPr>
        <a:xfrm>
          <a:off x="2857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158750</xdr:rowOff>
    </xdr:from>
    <xdr:to>
      <xdr:col>10</xdr:col>
      <xdr:colOff>165100</xdr:colOff>
      <xdr:row>38</xdr:row>
      <xdr:rowOff>88900</xdr:rowOff>
    </xdr:to>
    <xdr:sp macro="" textlink="">
      <xdr:nvSpPr>
        <xdr:cNvPr id="65" name="フローチャート: 判断 64"/>
        <xdr:cNvSpPr/>
      </xdr:nvSpPr>
      <xdr:spPr>
        <a:xfrm>
          <a:off x="1968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1" name="楕円 70"/>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120032</xdr:rowOff>
    </xdr:from>
    <xdr:ext cx="405111" cy="259045"/>
    <xdr:sp macro="" textlink="">
      <xdr:nvSpPr>
        <xdr:cNvPr id="72" name="【道路】&#10;有形固定資産減価償却率該当値テキスト"/>
        <xdr:cNvSpPr txBox="1"/>
      </xdr:nvSpPr>
      <xdr:spPr>
        <a:xfrm>
          <a:off x="4673600"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46355</xdr:rowOff>
    </xdr:from>
    <xdr:to>
      <xdr:col>20</xdr:col>
      <xdr:colOff>38100</xdr:colOff>
      <xdr:row>38</xdr:row>
      <xdr:rowOff>147955</xdr:rowOff>
    </xdr:to>
    <xdr:sp macro="" textlink="">
      <xdr:nvSpPr>
        <xdr:cNvPr id="73" name="楕円 72"/>
        <xdr:cNvSpPr/>
      </xdr:nvSpPr>
      <xdr:spPr>
        <a:xfrm>
          <a:off x="3746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97155</xdr:rowOff>
    </xdr:to>
    <xdr:cxnSp macro="">
      <xdr:nvCxnSpPr>
        <xdr:cNvPr id="74" name="直線コネクタ 73"/>
        <xdr:cNvCxnSpPr/>
      </xdr:nvCxnSpPr>
      <xdr:spPr>
        <a:xfrm flipV="1">
          <a:off x="3797300" y="653605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46355</xdr:rowOff>
    </xdr:from>
    <xdr:to>
      <xdr:col>15</xdr:col>
      <xdr:colOff>101600</xdr:colOff>
      <xdr:row>38</xdr:row>
      <xdr:rowOff>147955</xdr:rowOff>
    </xdr:to>
    <xdr:sp macro="" textlink="">
      <xdr:nvSpPr>
        <xdr:cNvPr id="75" name="楕円 74"/>
        <xdr:cNvSpPr/>
      </xdr:nvSpPr>
      <xdr:spPr>
        <a:xfrm>
          <a:off x="2857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97155</xdr:rowOff>
    </xdr:from>
    <xdr:to>
      <xdr:col>19</xdr:col>
      <xdr:colOff>177800</xdr:colOff>
      <xdr:row>38</xdr:row>
      <xdr:rowOff>97155</xdr:rowOff>
    </xdr:to>
    <xdr:cxnSp macro="">
      <xdr:nvCxnSpPr>
        <xdr:cNvPr id="76" name="直線コネクタ 75"/>
        <xdr:cNvCxnSpPr/>
      </xdr:nvCxnSpPr>
      <xdr:spPr>
        <a:xfrm>
          <a:off x="2908300" y="6612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59707</xdr:rowOff>
    </xdr:from>
    <xdr:ext cx="405111" cy="259045"/>
    <xdr:sp macro="" textlink="">
      <xdr:nvSpPr>
        <xdr:cNvPr id="77"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86377</xdr:rowOff>
    </xdr:from>
    <xdr:ext cx="405111" cy="259045"/>
    <xdr:sp macro="" textlink="">
      <xdr:nvSpPr>
        <xdr:cNvPr id="78" name="n_2aveValue【道路】&#10;有形固定資産減価償却率"/>
        <xdr:cNvSpPr txBox="1"/>
      </xdr:nvSpPr>
      <xdr:spPr>
        <a:xfrm>
          <a:off x="2705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105427</xdr:rowOff>
    </xdr:from>
    <xdr:ext cx="405111" cy="259045"/>
    <xdr:sp macro="" textlink="">
      <xdr:nvSpPr>
        <xdr:cNvPr id="79" name="n_3aveValue【道路】&#10;有形固定資産減価償却率"/>
        <xdr:cNvSpPr txBox="1"/>
      </xdr:nvSpPr>
      <xdr:spPr>
        <a:xfrm>
          <a:off x="1816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139082</xdr:rowOff>
    </xdr:from>
    <xdr:ext cx="405111" cy="259045"/>
    <xdr:sp macro="" textlink="">
      <xdr:nvSpPr>
        <xdr:cNvPr id="80" name="n_1mainValue【道路】&#10;有形固定資産減価償却率"/>
        <xdr:cNvSpPr txBox="1"/>
      </xdr:nvSpPr>
      <xdr:spPr>
        <a:xfrm>
          <a:off x="35820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139082</xdr:rowOff>
    </xdr:from>
    <xdr:ext cx="405111" cy="259045"/>
    <xdr:sp macro="" textlink="">
      <xdr:nvSpPr>
        <xdr:cNvPr id="81" name="n_2mainValue【道路】&#10;有形固定資産減価償却率"/>
        <xdr:cNvSpPr txBox="1"/>
      </xdr:nvSpPr>
      <xdr:spPr>
        <a:xfrm>
          <a:off x="2705744" y="665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5" name="テキスト ボックス 9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7" name="テキスト ボックス 9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9" name="テキスト ボックス 9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1" name="テキスト ボックス 10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100314</xdr:rowOff>
    </xdr:from>
    <xdr:to>
      <xdr:col>54</xdr:col>
      <xdr:colOff>189865</xdr:colOff>
      <xdr:row>42</xdr:row>
      <xdr:rowOff>29078</xdr:rowOff>
    </xdr:to>
    <xdr:cxnSp macro="">
      <xdr:nvCxnSpPr>
        <xdr:cNvPr id="105" name="直線コネクタ 104"/>
        <xdr:cNvCxnSpPr/>
      </xdr:nvCxnSpPr>
      <xdr:spPr>
        <a:xfrm flipV="1">
          <a:off x="10476865" y="5758164"/>
          <a:ext cx="0" cy="147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32905</xdr:rowOff>
    </xdr:from>
    <xdr:ext cx="469744" cy="259045"/>
    <xdr:sp macro="" textlink="">
      <xdr:nvSpPr>
        <xdr:cNvPr id="106" name="【道路】&#10;一人当たり延長最小値テキスト"/>
        <xdr:cNvSpPr txBox="1"/>
      </xdr:nvSpPr>
      <xdr:spPr>
        <a:xfrm>
          <a:off x="10515600" y="723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29078</xdr:rowOff>
    </xdr:from>
    <xdr:to>
      <xdr:col>55</xdr:col>
      <xdr:colOff>88900</xdr:colOff>
      <xdr:row>42</xdr:row>
      <xdr:rowOff>29078</xdr:rowOff>
    </xdr:to>
    <xdr:cxnSp macro="">
      <xdr:nvCxnSpPr>
        <xdr:cNvPr id="107" name="直線コネクタ 106"/>
        <xdr:cNvCxnSpPr/>
      </xdr:nvCxnSpPr>
      <xdr:spPr>
        <a:xfrm>
          <a:off x="10388600" y="722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46991</xdr:rowOff>
    </xdr:from>
    <xdr:ext cx="599010" cy="259045"/>
    <xdr:sp macro="" textlink="">
      <xdr:nvSpPr>
        <xdr:cNvPr id="108" name="【道路】&#10;一人当たり延長最大値テキスト"/>
        <xdr:cNvSpPr txBox="1"/>
      </xdr:nvSpPr>
      <xdr:spPr>
        <a:xfrm>
          <a:off x="10515600" y="553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100314</xdr:rowOff>
    </xdr:from>
    <xdr:to>
      <xdr:col>55</xdr:col>
      <xdr:colOff>88900</xdr:colOff>
      <xdr:row>33</xdr:row>
      <xdr:rowOff>100314</xdr:rowOff>
    </xdr:to>
    <xdr:cxnSp macro="">
      <xdr:nvCxnSpPr>
        <xdr:cNvPr id="109" name="直線コネクタ 108"/>
        <xdr:cNvCxnSpPr/>
      </xdr:nvCxnSpPr>
      <xdr:spPr>
        <a:xfrm>
          <a:off x="10388600" y="575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85902</xdr:rowOff>
    </xdr:from>
    <xdr:ext cx="534377" cy="259045"/>
    <xdr:sp macro="" textlink="">
      <xdr:nvSpPr>
        <xdr:cNvPr id="110" name="【道路】&#10;一人当たり延長平均値テキスト"/>
        <xdr:cNvSpPr txBox="1"/>
      </xdr:nvSpPr>
      <xdr:spPr>
        <a:xfrm>
          <a:off x="10515600" y="69439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107475</xdr:rowOff>
    </xdr:from>
    <xdr:to>
      <xdr:col>55</xdr:col>
      <xdr:colOff>50800</xdr:colOff>
      <xdr:row>41</xdr:row>
      <xdr:rowOff>37625</xdr:rowOff>
    </xdr:to>
    <xdr:sp macro="" textlink="">
      <xdr:nvSpPr>
        <xdr:cNvPr id="111" name="フローチャート: 判断 110"/>
        <xdr:cNvSpPr/>
      </xdr:nvSpPr>
      <xdr:spPr>
        <a:xfrm>
          <a:off x="10426700" y="696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111323</xdr:rowOff>
    </xdr:from>
    <xdr:to>
      <xdr:col>50</xdr:col>
      <xdr:colOff>165100</xdr:colOff>
      <xdr:row>41</xdr:row>
      <xdr:rowOff>41473</xdr:rowOff>
    </xdr:to>
    <xdr:sp macro="" textlink="">
      <xdr:nvSpPr>
        <xdr:cNvPr id="112" name="フローチャート: 判断 111"/>
        <xdr:cNvSpPr/>
      </xdr:nvSpPr>
      <xdr:spPr>
        <a:xfrm>
          <a:off x="9588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104972</xdr:rowOff>
    </xdr:from>
    <xdr:to>
      <xdr:col>46</xdr:col>
      <xdr:colOff>38100</xdr:colOff>
      <xdr:row>41</xdr:row>
      <xdr:rowOff>35122</xdr:rowOff>
    </xdr:to>
    <xdr:sp macro="" textlink="">
      <xdr:nvSpPr>
        <xdr:cNvPr id="113" name="フローチャート: 判断 112"/>
        <xdr:cNvSpPr/>
      </xdr:nvSpPr>
      <xdr:spPr>
        <a:xfrm>
          <a:off x="8699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121016</xdr:rowOff>
    </xdr:from>
    <xdr:to>
      <xdr:col>41</xdr:col>
      <xdr:colOff>101600</xdr:colOff>
      <xdr:row>41</xdr:row>
      <xdr:rowOff>51166</xdr:rowOff>
    </xdr:to>
    <xdr:sp macro="" textlink="">
      <xdr:nvSpPr>
        <xdr:cNvPr id="114" name="フローチャート: 判断 113"/>
        <xdr:cNvSpPr/>
      </xdr:nvSpPr>
      <xdr:spPr>
        <a:xfrm>
          <a:off x="7810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83788</xdr:rowOff>
    </xdr:from>
    <xdr:to>
      <xdr:col>55</xdr:col>
      <xdr:colOff>50800</xdr:colOff>
      <xdr:row>41</xdr:row>
      <xdr:rowOff>13938</xdr:rowOff>
    </xdr:to>
    <xdr:sp macro="" textlink="">
      <xdr:nvSpPr>
        <xdr:cNvPr id="120" name="楕円 119"/>
        <xdr:cNvSpPr/>
      </xdr:nvSpPr>
      <xdr:spPr>
        <a:xfrm>
          <a:off x="10426700" y="694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106665</xdr:rowOff>
    </xdr:from>
    <xdr:ext cx="534377" cy="259045"/>
    <xdr:sp macro="" textlink="">
      <xdr:nvSpPr>
        <xdr:cNvPr id="121" name="【道路】&#10;一人当たり延長該当値テキスト"/>
        <xdr:cNvSpPr txBox="1"/>
      </xdr:nvSpPr>
      <xdr:spPr>
        <a:xfrm>
          <a:off x="10515600" y="67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89461</xdr:rowOff>
    </xdr:from>
    <xdr:to>
      <xdr:col>50</xdr:col>
      <xdr:colOff>165100</xdr:colOff>
      <xdr:row>41</xdr:row>
      <xdr:rowOff>19611</xdr:rowOff>
    </xdr:to>
    <xdr:sp macro="" textlink="">
      <xdr:nvSpPr>
        <xdr:cNvPr id="122" name="楕円 121"/>
        <xdr:cNvSpPr/>
      </xdr:nvSpPr>
      <xdr:spPr>
        <a:xfrm>
          <a:off x="9588500" y="69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134588</xdr:rowOff>
    </xdr:from>
    <xdr:to>
      <xdr:col>55</xdr:col>
      <xdr:colOff>0</xdr:colOff>
      <xdr:row>40</xdr:row>
      <xdr:rowOff>140261</xdr:rowOff>
    </xdr:to>
    <xdr:cxnSp macro="">
      <xdr:nvCxnSpPr>
        <xdr:cNvPr id="123" name="直線コネクタ 122"/>
        <xdr:cNvCxnSpPr/>
      </xdr:nvCxnSpPr>
      <xdr:spPr>
        <a:xfrm flipV="1">
          <a:off x="9639300" y="6992588"/>
          <a:ext cx="8382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94399</xdr:rowOff>
    </xdr:from>
    <xdr:to>
      <xdr:col>46</xdr:col>
      <xdr:colOff>38100</xdr:colOff>
      <xdr:row>41</xdr:row>
      <xdr:rowOff>24549</xdr:rowOff>
    </xdr:to>
    <xdr:sp macro="" textlink="">
      <xdr:nvSpPr>
        <xdr:cNvPr id="124" name="楕円 123"/>
        <xdr:cNvSpPr/>
      </xdr:nvSpPr>
      <xdr:spPr>
        <a:xfrm>
          <a:off x="8699500" y="69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140261</xdr:rowOff>
    </xdr:from>
    <xdr:to>
      <xdr:col>50</xdr:col>
      <xdr:colOff>114300</xdr:colOff>
      <xdr:row>40</xdr:row>
      <xdr:rowOff>145199</xdr:rowOff>
    </xdr:to>
    <xdr:cxnSp macro="">
      <xdr:nvCxnSpPr>
        <xdr:cNvPr id="125" name="直線コネクタ 124"/>
        <xdr:cNvCxnSpPr/>
      </xdr:nvCxnSpPr>
      <xdr:spPr>
        <a:xfrm flipV="1">
          <a:off x="8750300" y="6998261"/>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32600</xdr:rowOff>
    </xdr:from>
    <xdr:ext cx="534377" cy="259045"/>
    <xdr:sp macro="" textlink="">
      <xdr:nvSpPr>
        <xdr:cNvPr id="126" name="n_1aveValue【道路】&#10;一人当たり延長"/>
        <xdr:cNvSpPr txBox="1"/>
      </xdr:nvSpPr>
      <xdr:spPr>
        <a:xfrm>
          <a:off x="93594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26249</xdr:rowOff>
    </xdr:from>
    <xdr:ext cx="534377" cy="259045"/>
    <xdr:sp macro="" textlink="">
      <xdr:nvSpPr>
        <xdr:cNvPr id="127" name="n_2aveValue【道路】&#10;一人当たり延長"/>
        <xdr:cNvSpPr txBox="1"/>
      </xdr:nvSpPr>
      <xdr:spPr>
        <a:xfrm>
          <a:off x="8483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67693</xdr:rowOff>
    </xdr:from>
    <xdr:ext cx="534377" cy="259045"/>
    <xdr:sp macro="" textlink="">
      <xdr:nvSpPr>
        <xdr:cNvPr id="128" name="n_3aveValue【道路】&#10;一人当たり延長"/>
        <xdr:cNvSpPr txBox="1"/>
      </xdr:nvSpPr>
      <xdr:spPr>
        <a:xfrm>
          <a:off x="7594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36138</xdr:rowOff>
    </xdr:from>
    <xdr:ext cx="534377" cy="259045"/>
    <xdr:sp macro="" textlink="">
      <xdr:nvSpPr>
        <xdr:cNvPr id="129" name="n_1mainValue【道路】&#10;一人当たり延長"/>
        <xdr:cNvSpPr txBox="1"/>
      </xdr:nvSpPr>
      <xdr:spPr>
        <a:xfrm>
          <a:off x="9359411" y="67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41076</xdr:rowOff>
    </xdr:from>
    <xdr:ext cx="534377" cy="259045"/>
    <xdr:sp macro="" textlink="">
      <xdr:nvSpPr>
        <xdr:cNvPr id="130" name="n_2mainValue【道路】&#10;一人当たり延長"/>
        <xdr:cNvSpPr txBox="1"/>
      </xdr:nvSpPr>
      <xdr:spPr>
        <a:xfrm>
          <a:off x="8483111" y="67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64</xdr:row>
      <xdr:rowOff>127363</xdr:rowOff>
    </xdr:to>
    <xdr:cxnSp macro="">
      <xdr:nvCxnSpPr>
        <xdr:cNvPr id="156" name="直線コネクタ 155"/>
        <xdr:cNvCxnSpPr/>
      </xdr:nvCxnSpPr>
      <xdr:spPr>
        <a:xfrm flipV="1">
          <a:off x="4634865" y="9558746"/>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131190</xdr:rowOff>
    </xdr:from>
    <xdr:ext cx="340478" cy="259045"/>
    <xdr:sp macro="" textlink="">
      <xdr:nvSpPr>
        <xdr:cNvPr id="157" name="【橋りょう・トンネル】&#10;有形固定資産減価償却率最小値テキスト"/>
        <xdr:cNvSpPr txBox="1"/>
      </xdr:nvSpPr>
      <xdr:spPr>
        <a:xfrm>
          <a:off x="4673600" y="1110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127363</xdr:rowOff>
    </xdr:from>
    <xdr:to>
      <xdr:col>24</xdr:col>
      <xdr:colOff>152400</xdr:colOff>
      <xdr:row>64</xdr:row>
      <xdr:rowOff>127363</xdr:rowOff>
    </xdr:to>
    <xdr:cxnSp macro="">
      <xdr:nvCxnSpPr>
        <xdr:cNvPr id="158" name="直線コネクタ 157"/>
        <xdr:cNvCxnSpPr/>
      </xdr:nvCxnSpPr>
      <xdr:spPr>
        <a:xfrm>
          <a:off x="4546600" y="1110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59" name="【橋りょう・トンネル】&#10;有形固定資産減価償却率最大値テキスト"/>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60" name="直線コネクタ 159"/>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60251</xdr:rowOff>
    </xdr:from>
    <xdr:ext cx="405111" cy="259045"/>
    <xdr:sp macro="" textlink="">
      <xdr:nvSpPr>
        <xdr:cNvPr id="161" name="【橋りょう・トンネル】&#10;有形固定資産減価償却率平均値テキスト"/>
        <xdr:cNvSpPr txBox="1"/>
      </xdr:nvSpPr>
      <xdr:spPr>
        <a:xfrm>
          <a:off x="4673600" y="10004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37374</xdr:rowOff>
    </xdr:from>
    <xdr:to>
      <xdr:col>24</xdr:col>
      <xdr:colOff>114300</xdr:colOff>
      <xdr:row>59</xdr:row>
      <xdr:rowOff>138974</xdr:rowOff>
    </xdr:to>
    <xdr:sp macro="" textlink="">
      <xdr:nvSpPr>
        <xdr:cNvPr id="162" name="フローチャート: 判断 161"/>
        <xdr:cNvSpPr/>
      </xdr:nvSpPr>
      <xdr:spPr>
        <a:xfrm>
          <a:off x="45847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47172</xdr:rowOff>
    </xdr:from>
    <xdr:to>
      <xdr:col>20</xdr:col>
      <xdr:colOff>38100</xdr:colOff>
      <xdr:row>59</xdr:row>
      <xdr:rowOff>148772</xdr:rowOff>
    </xdr:to>
    <xdr:sp macro="" textlink="">
      <xdr:nvSpPr>
        <xdr:cNvPr id="163" name="フローチャート: 判断 162"/>
        <xdr:cNvSpPr/>
      </xdr:nvSpPr>
      <xdr:spPr>
        <a:xfrm>
          <a:off x="3746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87993</xdr:rowOff>
    </xdr:from>
    <xdr:to>
      <xdr:col>15</xdr:col>
      <xdr:colOff>101600</xdr:colOff>
      <xdr:row>60</xdr:row>
      <xdr:rowOff>18143</xdr:rowOff>
    </xdr:to>
    <xdr:sp macro="" textlink="">
      <xdr:nvSpPr>
        <xdr:cNvPr id="164" name="フローチャート: 判断 163"/>
        <xdr:cNvSpPr/>
      </xdr:nvSpPr>
      <xdr:spPr>
        <a:xfrm>
          <a:off x="2857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120650</xdr:rowOff>
    </xdr:from>
    <xdr:to>
      <xdr:col>10</xdr:col>
      <xdr:colOff>165100</xdr:colOff>
      <xdr:row>60</xdr:row>
      <xdr:rowOff>50800</xdr:rowOff>
    </xdr:to>
    <xdr:sp macro="" textlink="">
      <xdr:nvSpPr>
        <xdr:cNvPr id="165" name="フローチャート: 判断 164"/>
        <xdr:cNvSpPr/>
      </xdr:nvSpPr>
      <xdr:spPr>
        <a:xfrm>
          <a:off x="1968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73297</xdr:rowOff>
    </xdr:from>
    <xdr:to>
      <xdr:col>24</xdr:col>
      <xdr:colOff>114300</xdr:colOff>
      <xdr:row>60</xdr:row>
      <xdr:rowOff>3447</xdr:rowOff>
    </xdr:to>
    <xdr:sp macro="" textlink="">
      <xdr:nvSpPr>
        <xdr:cNvPr id="171" name="楕円 170"/>
        <xdr:cNvSpPr/>
      </xdr:nvSpPr>
      <xdr:spPr>
        <a:xfrm>
          <a:off x="45847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51724</xdr:rowOff>
    </xdr:from>
    <xdr:ext cx="405111" cy="259045"/>
    <xdr:sp macro="" textlink="">
      <xdr:nvSpPr>
        <xdr:cNvPr id="172" name="【橋りょう・トンネル】&#10;有形固定資産減価償却率該当値テキスト"/>
        <xdr:cNvSpPr txBox="1"/>
      </xdr:nvSpPr>
      <xdr:spPr>
        <a:xfrm>
          <a:off x="4673600" y="1016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73" name="楕円 172"/>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124097</xdr:rowOff>
    </xdr:from>
    <xdr:to>
      <xdr:col>24</xdr:col>
      <xdr:colOff>63500</xdr:colOff>
      <xdr:row>60</xdr:row>
      <xdr:rowOff>6531</xdr:rowOff>
    </xdr:to>
    <xdr:cxnSp macro="">
      <xdr:nvCxnSpPr>
        <xdr:cNvPr id="174" name="直線コネクタ 173"/>
        <xdr:cNvCxnSpPr/>
      </xdr:nvCxnSpPr>
      <xdr:spPr>
        <a:xfrm flipV="1">
          <a:off x="3797300" y="10239647"/>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127181</xdr:rowOff>
    </xdr:from>
    <xdr:to>
      <xdr:col>15</xdr:col>
      <xdr:colOff>101600</xdr:colOff>
      <xdr:row>60</xdr:row>
      <xdr:rowOff>57331</xdr:rowOff>
    </xdr:to>
    <xdr:sp macro="" textlink="">
      <xdr:nvSpPr>
        <xdr:cNvPr id="175" name="楕円 174"/>
        <xdr:cNvSpPr/>
      </xdr:nvSpPr>
      <xdr:spPr>
        <a:xfrm>
          <a:off x="2857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6531</xdr:rowOff>
    </xdr:from>
    <xdr:to>
      <xdr:col>19</xdr:col>
      <xdr:colOff>177800</xdr:colOff>
      <xdr:row>60</xdr:row>
      <xdr:rowOff>6531</xdr:rowOff>
    </xdr:to>
    <xdr:cxnSp macro="">
      <xdr:nvCxnSpPr>
        <xdr:cNvPr id="176" name="直線コネクタ 175"/>
        <xdr:cNvCxnSpPr/>
      </xdr:nvCxnSpPr>
      <xdr:spPr>
        <a:xfrm>
          <a:off x="2908300" y="102935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165299</xdr:rowOff>
    </xdr:from>
    <xdr:ext cx="405111" cy="259045"/>
    <xdr:sp macro="" textlink="">
      <xdr:nvSpPr>
        <xdr:cNvPr id="177" name="n_1aveValue【橋りょう・トンネル】&#10;有形固定資産減価償却率"/>
        <xdr:cNvSpPr txBox="1"/>
      </xdr:nvSpPr>
      <xdr:spPr>
        <a:xfrm>
          <a:off x="35820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34670</xdr:rowOff>
    </xdr:from>
    <xdr:ext cx="405111" cy="259045"/>
    <xdr:sp macro="" textlink="">
      <xdr:nvSpPr>
        <xdr:cNvPr id="178" name="n_2aveValue【橋りょう・トンネル】&#10;有形固定資産減価償却率"/>
        <xdr:cNvSpPr txBox="1"/>
      </xdr:nvSpPr>
      <xdr:spPr>
        <a:xfrm>
          <a:off x="2705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79" name="n_3aveValue【橋りょう・トンネル】&#10;有形固定資産減価償却率"/>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48458</xdr:rowOff>
    </xdr:from>
    <xdr:ext cx="405111" cy="259045"/>
    <xdr:sp macro="" textlink="">
      <xdr:nvSpPr>
        <xdr:cNvPr id="180" name="n_1mainValue【橋りょう・トンネル】&#10;有形固定資産減価償却率"/>
        <xdr:cNvSpPr txBox="1"/>
      </xdr:nvSpPr>
      <xdr:spPr>
        <a:xfrm>
          <a:off x="35820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48458</xdr:rowOff>
    </xdr:from>
    <xdr:ext cx="405111" cy="259045"/>
    <xdr:sp macro="" textlink="">
      <xdr:nvSpPr>
        <xdr:cNvPr id="181" name="n_2mainValue【橋りょう・トンネル】&#10;有形固定資産減価償却率"/>
        <xdr:cNvSpPr txBox="1"/>
      </xdr:nvSpPr>
      <xdr:spPr>
        <a:xfrm>
          <a:off x="2705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3" name="テキスト ボックス 19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95" name="テキスト ボックス 19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7" name="テキスト ボックス 19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9" name="テキスト ボックス 19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117087</xdr:rowOff>
    </xdr:from>
    <xdr:to>
      <xdr:col>54</xdr:col>
      <xdr:colOff>189865</xdr:colOff>
      <xdr:row>63</xdr:row>
      <xdr:rowOff>166447</xdr:rowOff>
    </xdr:to>
    <xdr:cxnSp macro="">
      <xdr:nvCxnSpPr>
        <xdr:cNvPr id="203" name="直線コネクタ 202"/>
        <xdr:cNvCxnSpPr/>
      </xdr:nvCxnSpPr>
      <xdr:spPr>
        <a:xfrm flipV="1">
          <a:off x="10476865" y="9546837"/>
          <a:ext cx="0" cy="1420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170274</xdr:rowOff>
    </xdr:from>
    <xdr:ext cx="534377" cy="259045"/>
    <xdr:sp macro="" textlink="">
      <xdr:nvSpPr>
        <xdr:cNvPr id="204" name="【橋りょう・トンネル】&#10;一人当たり有形固定資産（償却資産）額最小値テキスト"/>
        <xdr:cNvSpPr txBox="1"/>
      </xdr:nvSpPr>
      <xdr:spPr>
        <a:xfrm>
          <a:off x="10515600" y="1097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166447</xdr:rowOff>
    </xdr:from>
    <xdr:to>
      <xdr:col>55</xdr:col>
      <xdr:colOff>88900</xdr:colOff>
      <xdr:row>63</xdr:row>
      <xdr:rowOff>166447</xdr:rowOff>
    </xdr:to>
    <xdr:cxnSp macro="">
      <xdr:nvCxnSpPr>
        <xdr:cNvPr id="205" name="直線コネクタ 204"/>
        <xdr:cNvCxnSpPr/>
      </xdr:nvCxnSpPr>
      <xdr:spPr>
        <a:xfrm>
          <a:off x="10388600" y="1096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63764</xdr:rowOff>
    </xdr:from>
    <xdr:ext cx="690189" cy="259045"/>
    <xdr:sp macro="" textlink="">
      <xdr:nvSpPr>
        <xdr:cNvPr id="206" name="【橋りょう・トンネル】&#10;一人当たり有形固定資産（償却資産）額最大値テキスト"/>
        <xdr:cNvSpPr txBox="1"/>
      </xdr:nvSpPr>
      <xdr:spPr>
        <a:xfrm>
          <a:off x="10515600" y="9322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117087</xdr:rowOff>
    </xdr:from>
    <xdr:to>
      <xdr:col>55</xdr:col>
      <xdr:colOff>88900</xdr:colOff>
      <xdr:row>55</xdr:row>
      <xdr:rowOff>117087</xdr:rowOff>
    </xdr:to>
    <xdr:cxnSp macro="">
      <xdr:nvCxnSpPr>
        <xdr:cNvPr id="207" name="直線コネクタ 206"/>
        <xdr:cNvCxnSpPr/>
      </xdr:nvCxnSpPr>
      <xdr:spPr>
        <a:xfrm>
          <a:off x="10388600" y="954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115804</xdr:rowOff>
    </xdr:from>
    <xdr:ext cx="599010" cy="259045"/>
    <xdr:sp macro="" textlink="">
      <xdr:nvSpPr>
        <xdr:cNvPr id="208" name="【橋りょう・トンネル】&#10;一人当たり有形固定資産（償却資産）額平均値テキスト"/>
        <xdr:cNvSpPr txBox="1"/>
      </xdr:nvSpPr>
      <xdr:spPr>
        <a:xfrm>
          <a:off x="10515600" y="10402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92927</xdr:rowOff>
    </xdr:from>
    <xdr:to>
      <xdr:col>55</xdr:col>
      <xdr:colOff>50800</xdr:colOff>
      <xdr:row>62</xdr:row>
      <xdr:rowOff>23077</xdr:rowOff>
    </xdr:to>
    <xdr:sp macro="" textlink="">
      <xdr:nvSpPr>
        <xdr:cNvPr id="209" name="フローチャート: 判断 208"/>
        <xdr:cNvSpPr/>
      </xdr:nvSpPr>
      <xdr:spPr>
        <a:xfrm>
          <a:off x="10426700" y="105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123388</xdr:rowOff>
    </xdr:from>
    <xdr:to>
      <xdr:col>50</xdr:col>
      <xdr:colOff>165100</xdr:colOff>
      <xdr:row>62</xdr:row>
      <xdr:rowOff>53538</xdr:rowOff>
    </xdr:to>
    <xdr:sp macro="" textlink="">
      <xdr:nvSpPr>
        <xdr:cNvPr id="210" name="フローチャート: 判断 209"/>
        <xdr:cNvSpPr/>
      </xdr:nvSpPr>
      <xdr:spPr>
        <a:xfrm>
          <a:off x="9588500" y="1058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131798</xdr:rowOff>
    </xdr:from>
    <xdr:to>
      <xdr:col>46</xdr:col>
      <xdr:colOff>38100</xdr:colOff>
      <xdr:row>62</xdr:row>
      <xdr:rowOff>61948</xdr:rowOff>
    </xdr:to>
    <xdr:sp macro="" textlink="">
      <xdr:nvSpPr>
        <xdr:cNvPr id="211" name="フローチャート: 判断 210"/>
        <xdr:cNvSpPr/>
      </xdr:nvSpPr>
      <xdr:spPr>
        <a:xfrm>
          <a:off x="8699500" y="1059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144233</xdr:rowOff>
    </xdr:from>
    <xdr:to>
      <xdr:col>41</xdr:col>
      <xdr:colOff>101600</xdr:colOff>
      <xdr:row>62</xdr:row>
      <xdr:rowOff>74383</xdr:rowOff>
    </xdr:to>
    <xdr:sp macro="" textlink="">
      <xdr:nvSpPr>
        <xdr:cNvPr id="212" name="フローチャート: 判断 211"/>
        <xdr:cNvSpPr/>
      </xdr:nvSpPr>
      <xdr:spPr>
        <a:xfrm>
          <a:off x="7810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129177</xdr:rowOff>
    </xdr:from>
    <xdr:to>
      <xdr:col>55</xdr:col>
      <xdr:colOff>50800</xdr:colOff>
      <xdr:row>62</xdr:row>
      <xdr:rowOff>59327</xdr:rowOff>
    </xdr:to>
    <xdr:sp macro="" textlink="">
      <xdr:nvSpPr>
        <xdr:cNvPr id="218" name="楕円 217"/>
        <xdr:cNvSpPr/>
      </xdr:nvSpPr>
      <xdr:spPr>
        <a:xfrm>
          <a:off x="10426700" y="105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107604</xdr:rowOff>
    </xdr:from>
    <xdr:ext cx="599010" cy="259045"/>
    <xdr:sp macro="" textlink="">
      <xdr:nvSpPr>
        <xdr:cNvPr id="219" name="【橋りょう・トンネル】&#10;一人当たり有形固定資産（償却資産）額該当値テキスト"/>
        <xdr:cNvSpPr txBox="1"/>
      </xdr:nvSpPr>
      <xdr:spPr>
        <a:xfrm>
          <a:off x="10515600" y="1056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136875</xdr:rowOff>
    </xdr:from>
    <xdr:to>
      <xdr:col>50</xdr:col>
      <xdr:colOff>165100</xdr:colOff>
      <xdr:row>62</xdr:row>
      <xdr:rowOff>67025</xdr:rowOff>
    </xdr:to>
    <xdr:sp macro="" textlink="">
      <xdr:nvSpPr>
        <xdr:cNvPr id="220" name="楕円 219"/>
        <xdr:cNvSpPr/>
      </xdr:nvSpPr>
      <xdr:spPr>
        <a:xfrm>
          <a:off x="9588500" y="105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8527</xdr:rowOff>
    </xdr:from>
    <xdr:to>
      <xdr:col>55</xdr:col>
      <xdr:colOff>0</xdr:colOff>
      <xdr:row>62</xdr:row>
      <xdr:rowOff>16225</xdr:rowOff>
    </xdr:to>
    <xdr:cxnSp macro="">
      <xdr:nvCxnSpPr>
        <xdr:cNvPr id="221" name="直線コネクタ 220"/>
        <xdr:cNvCxnSpPr/>
      </xdr:nvCxnSpPr>
      <xdr:spPr>
        <a:xfrm flipV="1">
          <a:off x="9639300" y="10638427"/>
          <a:ext cx="838200" cy="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143580</xdr:rowOff>
    </xdr:from>
    <xdr:to>
      <xdr:col>46</xdr:col>
      <xdr:colOff>38100</xdr:colOff>
      <xdr:row>62</xdr:row>
      <xdr:rowOff>73730</xdr:rowOff>
    </xdr:to>
    <xdr:sp macro="" textlink="">
      <xdr:nvSpPr>
        <xdr:cNvPr id="222" name="楕円 221"/>
        <xdr:cNvSpPr/>
      </xdr:nvSpPr>
      <xdr:spPr>
        <a:xfrm>
          <a:off x="8699500" y="106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16225</xdr:rowOff>
    </xdr:from>
    <xdr:to>
      <xdr:col>50</xdr:col>
      <xdr:colOff>114300</xdr:colOff>
      <xdr:row>62</xdr:row>
      <xdr:rowOff>22930</xdr:rowOff>
    </xdr:to>
    <xdr:cxnSp macro="">
      <xdr:nvCxnSpPr>
        <xdr:cNvPr id="223" name="直線コネクタ 222"/>
        <xdr:cNvCxnSpPr/>
      </xdr:nvCxnSpPr>
      <xdr:spPr>
        <a:xfrm flipV="1">
          <a:off x="8750300" y="10646125"/>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70065</xdr:rowOff>
    </xdr:from>
    <xdr:ext cx="599010" cy="259045"/>
    <xdr:sp macro="" textlink="">
      <xdr:nvSpPr>
        <xdr:cNvPr id="224" name="n_1aveValue【橋りょう・トンネル】&#10;一人当たり有形固定資産（償却資産）額"/>
        <xdr:cNvSpPr txBox="1"/>
      </xdr:nvSpPr>
      <xdr:spPr>
        <a:xfrm>
          <a:off x="9327095" y="1035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78475</xdr:rowOff>
    </xdr:from>
    <xdr:ext cx="599010" cy="259045"/>
    <xdr:sp macro="" textlink="">
      <xdr:nvSpPr>
        <xdr:cNvPr id="225" name="n_2aveValue【橋りょう・トンネル】&#10;一人当たり有形固定資産（償却資産）額"/>
        <xdr:cNvSpPr txBox="1"/>
      </xdr:nvSpPr>
      <xdr:spPr>
        <a:xfrm>
          <a:off x="8450795" y="10365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90910</xdr:rowOff>
    </xdr:from>
    <xdr:ext cx="599010" cy="259045"/>
    <xdr:sp macro="" textlink="">
      <xdr:nvSpPr>
        <xdr:cNvPr id="226" name="n_3aveValue【橋りょう・トンネル】&#10;一人当たり有形固定資産（償却資産）額"/>
        <xdr:cNvSpPr txBox="1"/>
      </xdr:nvSpPr>
      <xdr:spPr>
        <a:xfrm>
          <a:off x="7561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58152</xdr:rowOff>
    </xdr:from>
    <xdr:ext cx="599010" cy="259045"/>
    <xdr:sp macro="" textlink="">
      <xdr:nvSpPr>
        <xdr:cNvPr id="227" name="n_1mainValue【橋りょう・トンネル】&#10;一人当たり有形固定資産（償却資産）額"/>
        <xdr:cNvSpPr txBox="1"/>
      </xdr:nvSpPr>
      <xdr:spPr>
        <a:xfrm>
          <a:off x="9327095" y="10688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64857</xdr:rowOff>
    </xdr:from>
    <xdr:ext cx="599010" cy="259045"/>
    <xdr:sp macro="" textlink="">
      <xdr:nvSpPr>
        <xdr:cNvPr id="228" name="n_2mainValue【橋りょう・トンネル】&#10;一人当たり有形固定資産（償却資産）額"/>
        <xdr:cNvSpPr txBox="1"/>
      </xdr:nvSpPr>
      <xdr:spPr>
        <a:xfrm>
          <a:off x="8450795" y="106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85</xdr:row>
      <xdr:rowOff>45720</xdr:rowOff>
    </xdr:to>
    <xdr:cxnSp macro="">
      <xdr:nvCxnSpPr>
        <xdr:cNvPr id="253" name="直線コネクタ 252"/>
        <xdr:cNvCxnSpPr/>
      </xdr:nvCxnSpPr>
      <xdr:spPr>
        <a:xfrm flipV="1">
          <a:off x="4634865" y="1334452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49547</xdr:rowOff>
    </xdr:from>
    <xdr:ext cx="405111" cy="259045"/>
    <xdr:sp macro="" textlink="">
      <xdr:nvSpPr>
        <xdr:cNvPr id="254" name="【公営住宅】&#10;有形固定資産減価償却率最小値テキスト"/>
        <xdr:cNvSpPr txBox="1"/>
      </xdr:nvSpPr>
      <xdr:spPr>
        <a:xfrm>
          <a:off x="4673600"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45720</xdr:rowOff>
    </xdr:from>
    <xdr:to>
      <xdr:col>24</xdr:col>
      <xdr:colOff>152400</xdr:colOff>
      <xdr:row>85</xdr:row>
      <xdr:rowOff>45720</xdr:rowOff>
    </xdr:to>
    <xdr:cxnSp macro="">
      <xdr:nvCxnSpPr>
        <xdr:cNvPr id="255" name="直線コネクタ 254"/>
        <xdr:cNvCxnSpPr/>
      </xdr:nvCxnSpPr>
      <xdr:spPr>
        <a:xfrm>
          <a:off x="4546600" y="1461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56" name="【公営住宅】&#10;有形固定資産減価償却率最大値テキスト"/>
        <xdr:cNvSpPr txBox="1"/>
      </xdr:nvSpPr>
      <xdr:spPr>
        <a:xfrm>
          <a:off x="4673600"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57" name="直線コネクタ 256"/>
        <xdr:cNvCxnSpPr/>
      </xdr:nvCxnSpPr>
      <xdr:spPr>
        <a:xfrm>
          <a:off x="4546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58"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59" name="フローチャート: 判断 258"/>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60" name="フローチャート: 判断 259"/>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109220</xdr:rowOff>
    </xdr:from>
    <xdr:to>
      <xdr:col>15</xdr:col>
      <xdr:colOff>101600</xdr:colOff>
      <xdr:row>82</xdr:row>
      <xdr:rowOff>39370</xdr:rowOff>
    </xdr:to>
    <xdr:sp macro="" textlink="">
      <xdr:nvSpPr>
        <xdr:cNvPr id="261" name="フローチャート: 判断 260"/>
        <xdr:cNvSpPr/>
      </xdr:nvSpPr>
      <xdr:spPr>
        <a:xfrm>
          <a:off x="28575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149225</xdr:rowOff>
    </xdr:from>
    <xdr:to>
      <xdr:col>10</xdr:col>
      <xdr:colOff>165100</xdr:colOff>
      <xdr:row>82</xdr:row>
      <xdr:rowOff>79375</xdr:rowOff>
    </xdr:to>
    <xdr:sp macro="" textlink="">
      <xdr:nvSpPr>
        <xdr:cNvPr id="262" name="フローチャート: 判断 261"/>
        <xdr:cNvSpPr/>
      </xdr:nvSpPr>
      <xdr:spPr>
        <a:xfrm>
          <a:off x="1968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68" name="楕円 267"/>
        <xdr:cNvSpPr/>
      </xdr:nvSpPr>
      <xdr:spPr>
        <a:xfrm>
          <a:off x="4584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44466</xdr:rowOff>
    </xdr:from>
    <xdr:ext cx="405111" cy="259045"/>
    <xdr:sp macro="" textlink="">
      <xdr:nvSpPr>
        <xdr:cNvPr id="269" name="【公営住宅】&#10;有形固定資産減価償却率該当値テキスト"/>
        <xdr:cNvSpPr txBox="1"/>
      </xdr:nvSpPr>
      <xdr:spPr>
        <a:xfrm>
          <a:off x="4673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10161</xdr:rowOff>
    </xdr:from>
    <xdr:to>
      <xdr:col>20</xdr:col>
      <xdr:colOff>38100</xdr:colOff>
      <xdr:row>81</xdr:row>
      <xdr:rowOff>111761</xdr:rowOff>
    </xdr:to>
    <xdr:sp macro="" textlink="">
      <xdr:nvSpPr>
        <xdr:cNvPr id="270" name="楕円 269"/>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60961</xdr:rowOff>
    </xdr:from>
    <xdr:to>
      <xdr:col>24</xdr:col>
      <xdr:colOff>63500</xdr:colOff>
      <xdr:row>81</xdr:row>
      <xdr:rowOff>72389</xdr:rowOff>
    </xdr:to>
    <xdr:cxnSp macro="">
      <xdr:nvCxnSpPr>
        <xdr:cNvPr id="271" name="直線コネクタ 270"/>
        <xdr:cNvCxnSpPr/>
      </xdr:nvCxnSpPr>
      <xdr:spPr>
        <a:xfrm>
          <a:off x="3797300" y="139484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57786</xdr:rowOff>
    </xdr:from>
    <xdr:to>
      <xdr:col>15</xdr:col>
      <xdr:colOff>101600</xdr:colOff>
      <xdr:row>81</xdr:row>
      <xdr:rowOff>159386</xdr:rowOff>
    </xdr:to>
    <xdr:sp macro="" textlink="">
      <xdr:nvSpPr>
        <xdr:cNvPr id="272" name="楕円 271"/>
        <xdr:cNvSpPr/>
      </xdr:nvSpPr>
      <xdr:spPr>
        <a:xfrm>
          <a:off x="28575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60961</xdr:rowOff>
    </xdr:from>
    <xdr:to>
      <xdr:col>19</xdr:col>
      <xdr:colOff>177800</xdr:colOff>
      <xdr:row>81</xdr:row>
      <xdr:rowOff>108586</xdr:rowOff>
    </xdr:to>
    <xdr:cxnSp macro="">
      <xdr:nvCxnSpPr>
        <xdr:cNvPr id="273" name="直線コネクタ 272"/>
        <xdr:cNvCxnSpPr/>
      </xdr:nvCxnSpPr>
      <xdr:spPr>
        <a:xfrm flipV="1">
          <a:off x="2908300" y="139484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274" name="n_1aveValue【公営住宅】&#10;有形固定資産減価償却率"/>
        <xdr:cNvSpPr txBox="1"/>
      </xdr:nvSpPr>
      <xdr:spPr>
        <a:xfrm>
          <a:off x="35820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275" name="n_2aveValue【公営住宅】&#10;有形固定資産減価償却率"/>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95902</xdr:rowOff>
    </xdr:from>
    <xdr:ext cx="405111" cy="259045"/>
    <xdr:sp macro="" textlink="">
      <xdr:nvSpPr>
        <xdr:cNvPr id="276" name="n_3aveValue【公営住宅】&#10;有形固定資産減価償却率"/>
        <xdr:cNvSpPr txBox="1"/>
      </xdr:nvSpPr>
      <xdr:spPr>
        <a:xfrm>
          <a:off x="18167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128288</xdr:rowOff>
    </xdr:from>
    <xdr:ext cx="405111" cy="259045"/>
    <xdr:sp macro="" textlink="">
      <xdr:nvSpPr>
        <xdr:cNvPr id="277" name="n_1main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4463</xdr:rowOff>
    </xdr:from>
    <xdr:ext cx="405111" cy="259045"/>
    <xdr:sp macro="" textlink="">
      <xdr:nvSpPr>
        <xdr:cNvPr id="278" name="n_2mainValue【公営住宅】&#10;有形固定資産減価償却率"/>
        <xdr:cNvSpPr txBox="1"/>
      </xdr:nvSpPr>
      <xdr:spPr>
        <a:xfrm>
          <a:off x="2705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44005</xdr:rowOff>
    </xdr:from>
    <xdr:to>
      <xdr:col>54</xdr:col>
      <xdr:colOff>189865</xdr:colOff>
      <xdr:row>86</xdr:row>
      <xdr:rowOff>73913</xdr:rowOff>
    </xdr:to>
    <xdr:cxnSp macro="">
      <xdr:nvCxnSpPr>
        <xdr:cNvPr id="302" name="直線コネクタ 301"/>
        <xdr:cNvCxnSpPr/>
      </xdr:nvCxnSpPr>
      <xdr:spPr>
        <a:xfrm flipV="1">
          <a:off x="10476865" y="13417105"/>
          <a:ext cx="0" cy="140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77740</xdr:rowOff>
    </xdr:from>
    <xdr:ext cx="469744" cy="259045"/>
    <xdr:sp macro="" textlink="">
      <xdr:nvSpPr>
        <xdr:cNvPr id="303" name="【公営住宅】&#10;一人当たり面積最小値テキスト"/>
        <xdr:cNvSpPr txBox="1"/>
      </xdr:nvSpPr>
      <xdr:spPr>
        <a:xfrm>
          <a:off x="10515600"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73913</xdr:rowOff>
    </xdr:from>
    <xdr:to>
      <xdr:col>55</xdr:col>
      <xdr:colOff>88900</xdr:colOff>
      <xdr:row>86</xdr:row>
      <xdr:rowOff>73913</xdr:rowOff>
    </xdr:to>
    <xdr:cxnSp macro="">
      <xdr:nvCxnSpPr>
        <xdr:cNvPr id="304" name="直線コネクタ 303"/>
        <xdr:cNvCxnSpPr/>
      </xdr:nvCxnSpPr>
      <xdr:spPr>
        <a:xfrm>
          <a:off x="10388600" y="1481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162132</xdr:rowOff>
    </xdr:from>
    <xdr:ext cx="469744" cy="259045"/>
    <xdr:sp macro="" textlink="">
      <xdr:nvSpPr>
        <xdr:cNvPr id="305" name="【公営住宅】&#10;一人当たり面積最大値テキスト"/>
        <xdr:cNvSpPr txBox="1"/>
      </xdr:nvSpPr>
      <xdr:spPr>
        <a:xfrm>
          <a:off x="10515600" y="1319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44005</xdr:rowOff>
    </xdr:from>
    <xdr:to>
      <xdr:col>55</xdr:col>
      <xdr:colOff>88900</xdr:colOff>
      <xdr:row>78</xdr:row>
      <xdr:rowOff>44005</xdr:rowOff>
    </xdr:to>
    <xdr:cxnSp macro="">
      <xdr:nvCxnSpPr>
        <xdr:cNvPr id="306" name="直線コネクタ 305"/>
        <xdr:cNvCxnSpPr/>
      </xdr:nvCxnSpPr>
      <xdr:spPr>
        <a:xfrm>
          <a:off x="10388600" y="134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81360</xdr:rowOff>
    </xdr:from>
    <xdr:ext cx="469744" cy="259045"/>
    <xdr:sp macro="" textlink="">
      <xdr:nvSpPr>
        <xdr:cNvPr id="307" name="【公営住宅】&#10;一人当たり面積平均値テキスト"/>
        <xdr:cNvSpPr txBox="1"/>
      </xdr:nvSpPr>
      <xdr:spPr>
        <a:xfrm>
          <a:off x="10515600" y="14311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102933</xdr:rowOff>
    </xdr:from>
    <xdr:to>
      <xdr:col>55</xdr:col>
      <xdr:colOff>50800</xdr:colOff>
      <xdr:row>84</xdr:row>
      <xdr:rowOff>33083</xdr:rowOff>
    </xdr:to>
    <xdr:sp macro="" textlink="">
      <xdr:nvSpPr>
        <xdr:cNvPr id="308" name="フローチャート: 判断 307"/>
        <xdr:cNvSpPr/>
      </xdr:nvSpPr>
      <xdr:spPr>
        <a:xfrm>
          <a:off x="10426700" y="1433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50736</xdr:rowOff>
    </xdr:from>
    <xdr:to>
      <xdr:col>50</xdr:col>
      <xdr:colOff>165100</xdr:colOff>
      <xdr:row>83</xdr:row>
      <xdr:rowOff>152336</xdr:rowOff>
    </xdr:to>
    <xdr:sp macro="" textlink="">
      <xdr:nvSpPr>
        <xdr:cNvPr id="309" name="フローチャート: 判断 308"/>
        <xdr:cNvSpPr/>
      </xdr:nvSpPr>
      <xdr:spPr>
        <a:xfrm>
          <a:off x="9588500" y="1428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106744</xdr:rowOff>
    </xdr:from>
    <xdr:to>
      <xdr:col>46</xdr:col>
      <xdr:colOff>38100</xdr:colOff>
      <xdr:row>84</xdr:row>
      <xdr:rowOff>36894</xdr:rowOff>
    </xdr:to>
    <xdr:sp macro="" textlink="">
      <xdr:nvSpPr>
        <xdr:cNvPr id="310" name="フローチャート: 判断 309"/>
        <xdr:cNvSpPr/>
      </xdr:nvSpPr>
      <xdr:spPr>
        <a:xfrm>
          <a:off x="8699500" y="1433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81217</xdr:rowOff>
    </xdr:from>
    <xdr:to>
      <xdr:col>41</xdr:col>
      <xdr:colOff>101600</xdr:colOff>
      <xdr:row>84</xdr:row>
      <xdr:rowOff>11367</xdr:rowOff>
    </xdr:to>
    <xdr:sp macro="" textlink="">
      <xdr:nvSpPr>
        <xdr:cNvPr id="311" name="フローチャート: 判断 310"/>
        <xdr:cNvSpPr/>
      </xdr:nvSpPr>
      <xdr:spPr>
        <a:xfrm>
          <a:off x="7810500" y="1431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133604</xdr:rowOff>
    </xdr:from>
    <xdr:to>
      <xdr:col>55</xdr:col>
      <xdr:colOff>50800</xdr:colOff>
      <xdr:row>82</xdr:row>
      <xdr:rowOff>63754</xdr:rowOff>
    </xdr:to>
    <xdr:sp macro="" textlink="">
      <xdr:nvSpPr>
        <xdr:cNvPr id="317" name="楕円 316"/>
        <xdr:cNvSpPr/>
      </xdr:nvSpPr>
      <xdr:spPr>
        <a:xfrm>
          <a:off x="10426700" y="1402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156481</xdr:rowOff>
    </xdr:from>
    <xdr:ext cx="469744" cy="259045"/>
    <xdr:sp macro="" textlink="">
      <xdr:nvSpPr>
        <xdr:cNvPr id="318" name="【公営住宅】&#10;一人当たり面積該当値テキスト"/>
        <xdr:cNvSpPr txBox="1"/>
      </xdr:nvSpPr>
      <xdr:spPr>
        <a:xfrm>
          <a:off x="10515600" y="1387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157226</xdr:rowOff>
    </xdr:from>
    <xdr:to>
      <xdr:col>50</xdr:col>
      <xdr:colOff>165100</xdr:colOff>
      <xdr:row>82</xdr:row>
      <xdr:rowOff>87376</xdr:rowOff>
    </xdr:to>
    <xdr:sp macro="" textlink="">
      <xdr:nvSpPr>
        <xdr:cNvPr id="319" name="楕円 318"/>
        <xdr:cNvSpPr/>
      </xdr:nvSpPr>
      <xdr:spPr>
        <a:xfrm>
          <a:off x="9588500" y="140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12954</xdr:rowOff>
    </xdr:from>
    <xdr:to>
      <xdr:col>55</xdr:col>
      <xdr:colOff>0</xdr:colOff>
      <xdr:row>82</xdr:row>
      <xdr:rowOff>36576</xdr:rowOff>
    </xdr:to>
    <xdr:cxnSp macro="">
      <xdr:nvCxnSpPr>
        <xdr:cNvPr id="320" name="直線コネクタ 319"/>
        <xdr:cNvCxnSpPr/>
      </xdr:nvCxnSpPr>
      <xdr:spPr>
        <a:xfrm flipV="1">
          <a:off x="9639300" y="1407185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1588</xdr:rowOff>
    </xdr:from>
    <xdr:to>
      <xdr:col>46</xdr:col>
      <xdr:colOff>38100</xdr:colOff>
      <xdr:row>82</xdr:row>
      <xdr:rowOff>103188</xdr:rowOff>
    </xdr:to>
    <xdr:sp macro="" textlink="">
      <xdr:nvSpPr>
        <xdr:cNvPr id="321" name="楕円 320"/>
        <xdr:cNvSpPr/>
      </xdr:nvSpPr>
      <xdr:spPr>
        <a:xfrm>
          <a:off x="86995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36576</xdr:rowOff>
    </xdr:from>
    <xdr:to>
      <xdr:col>50</xdr:col>
      <xdr:colOff>114300</xdr:colOff>
      <xdr:row>82</xdr:row>
      <xdr:rowOff>52388</xdr:rowOff>
    </xdr:to>
    <xdr:cxnSp macro="">
      <xdr:nvCxnSpPr>
        <xdr:cNvPr id="322" name="直線コネクタ 321"/>
        <xdr:cNvCxnSpPr/>
      </xdr:nvCxnSpPr>
      <xdr:spPr>
        <a:xfrm flipV="1">
          <a:off x="8750300" y="14095476"/>
          <a:ext cx="889000" cy="1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143463</xdr:rowOff>
    </xdr:from>
    <xdr:ext cx="469744" cy="259045"/>
    <xdr:sp macro="" textlink="">
      <xdr:nvSpPr>
        <xdr:cNvPr id="323" name="n_1aveValue【公営住宅】&#10;一人当たり面積"/>
        <xdr:cNvSpPr txBox="1"/>
      </xdr:nvSpPr>
      <xdr:spPr>
        <a:xfrm>
          <a:off x="9391727" y="1437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28021</xdr:rowOff>
    </xdr:from>
    <xdr:ext cx="469744" cy="259045"/>
    <xdr:sp macro="" textlink="">
      <xdr:nvSpPr>
        <xdr:cNvPr id="324" name="n_2aveValue【公営住宅】&#10;一人当たり面積"/>
        <xdr:cNvSpPr txBox="1"/>
      </xdr:nvSpPr>
      <xdr:spPr>
        <a:xfrm>
          <a:off x="8515427" y="1442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27894</xdr:rowOff>
    </xdr:from>
    <xdr:ext cx="469744" cy="259045"/>
    <xdr:sp macro="" textlink="">
      <xdr:nvSpPr>
        <xdr:cNvPr id="325" name="n_3aveValue【公営住宅】&#10;一人当たり面積"/>
        <xdr:cNvSpPr txBox="1"/>
      </xdr:nvSpPr>
      <xdr:spPr>
        <a:xfrm>
          <a:off x="7626427" y="1408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103903</xdr:rowOff>
    </xdr:from>
    <xdr:ext cx="469744" cy="259045"/>
    <xdr:sp macro="" textlink="">
      <xdr:nvSpPr>
        <xdr:cNvPr id="326" name="n_1mainValue【公営住宅】&#10;一人当たり面積"/>
        <xdr:cNvSpPr txBox="1"/>
      </xdr:nvSpPr>
      <xdr:spPr>
        <a:xfrm>
          <a:off x="939172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119715</xdr:rowOff>
    </xdr:from>
    <xdr:ext cx="469744" cy="259045"/>
    <xdr:sp macro="" textlink="">
      <xdr:nvSpPr>
        <xdr:cNvPr id="327" name="n_2mainValue【公営住宅】&#10;一人当たり面積"/>
        <xdr:cNvSpPr txBox="1"/>
      </xdr:nvSpPr>
      <xdr:spPr>
        <a:xfrm>
          <a:off x="8515427" y="1383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2" name="テキスト ボックス 3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3" name="直線コネクタ 3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5" name="テキスト ボックス 354"/>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5" name="テキスト ボックス 364"/>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48442</xdr:rowOff>
    </xdr:from>
    <xdr:to>
      <xdr:col>85</xdr:col>
      <xdr:colOff>126364</xdr:colOff>
      <xdr:row>41</xdr:row>
      <xdr:rowOff>161109</xdr:rowOff>
    </xdr:to>
    <xdr:cxnSp macro="">
      <xdr:nvCxnSpPr>
        <xdr:cNvPr id="369" name="直線コネクタ 368"/>
        <xdr:cNvCxnSpPr/>
      </xdr:nvCxnSpPr>
      <xdr:spPr>
        <a:xfrm flipV="1">
          <a:off x="16318864" y="5706292"/>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164936</xdr:rowOff>
    </xdr:from>
    <xdr:ext cx="340478" cy="259045"/>
    <xdr:sp macro="" textlink="">
      <xdr:nvSpPr>
        <xdr:cNvPr id="370" name="【認定こども園・幼稚園・保育所】&#10;有形固定資産減価償却率最小値テキスト"/>
        <xdr:cNvSpPr txBox="1"/>
      </xdr:nvSpPr>
      <xdr:spPr>
        <a:xfrm>
          <a:off x="16357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161109</xdr:rowOff>
    </xdr:from>
    <xdr:to>
      <xdr:col>86</xdr:col>
      <xdr:colOff>25400</xdr:colOff>
      <xdr:row>41</xdr:row>
      <xdr:rowOff>161109</xdr:rowOff>
    </xdr:to>
    <xdr:cxnSp macro="">
      <xdr:nvCxnSpPr>
        <xdr:cNvPr id="371" name="直線コネクタ 370"/>
        <xdr:cNvCxnSpPr/>
      </xdr:nvCxnSpPr>
      <xdr:spPr>
        <a:xfrm>
          <a:off x="16230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166569</xdr:rowOff>
    </xdr:from>
    <xdr:ext cx="405111" cy="259045"/>
    <xdr:sp macro="" textlink="">
      <xdr:nvSpPr>
        <xdr:cNvPr id="372" name="【認定こども園・幼稚園・保育所】&#10;有形固定資産減価償却率最大値テキスト"/>
        <xdr:cNvSpPr txBox="1"/>
      </xdr:nvSpPr>
      <xdr:spPr>
        <a:xfrm>
          <a:off x="16357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48442</xdr:rowOff>
    </xdr:from>
    <xdr:to>
      <xdr:col>86</xdr:col>
      <xdr:colOff>25400</xdr:colOff>
      <xdr:row>33</xdr:row>
      <xdr:rowOff>48442</xdr:rowOff>
    </xdr:to>
    <xdr:cxnSp macro="">
      <xdr:nvCxnSpPr>
        <xdr:cNvPr id="373" name="直線コネクタ 372"/>
        <xdr:cNvCxnSpPr/>
      </xdr:nvCxnSpPr>
      <xdr:spPr>
        <a:xfrm>
          <a:off x="16230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118490</xdr:rowOff>
    </xdr:from>
    <xdr:ext cx="405111" cy="259045"/>
    <xdr:sp macro="" textlink="">
      <xdr:nvSpPr>
        <xdr:cNvPr id="374" name="【認定こども園・幼稚園・保育所】&#10;有形固定資産減価償却率平均値テキスト"/>
        <xdr:cNvSpPr txBox="1"/>
      </xdr:nvSpPr>
      <xdr:spPr>
        <a:xfrm>
          <a:off x="16357600" y="629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95613</xdr:rowOff>
    </xdr:from>
    <xdr:to>
      <xdr:col>85</xdr:col>
      <xdr:colOff>177800</xdr:colOff>
      <xdr:row>38</xdr:row>
      <xdr:rowOff>25763</xdr:rowOff>
    </xdr:to>
    <xdr:sp macro="" textlink="">
      <xdr:nvSpPr>
        <xdr:cNvPr id="375" name="フローチャート: 判断 374"/>
        <xdr:cNvSpPr/>
      </xdr:nvSpPr>
      <xdr:spPr>
        <a:xfrm>
          <a:off x="16268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80917</xdr:rowOff>
    </xdr:from>
    <xdr:to>
      <xdr:col>81</xdr:col>
      <xdr:colOff>101600</xdr:colOff>
      <xdr:row>38</xdr:row>
      <xdr:rowOff>11068</xdr:rowOff>
    </xdr:to>
    <xdr:sp macro="" textlink="">
      <xdr:nvSpPr>
        <xdr:cNvPr id="376" name="フローチャート: 判断 375"/>
        <xdr:cNvSpPr/>
      </xdr:nvSpPr>
      <xdr:spPr>
        <a:xfrm>
          <a:off x="154305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51526</xdr:rowOff>
    </xdr:from>
    <xdr:to>
      <xdr:col>76</xdr:col>
      <xdr:colOff>165100</xdr:colOff>
      <xdr:row>37</xdr:row>
      <xdr:rowOff>153126</xdr:rowOff>
    </xdr:to>
    <xdr:sp macro="" textlink="">
      <xdr:nvSpPr>
        <xdr:cNvPr id="377" name="フローチャート: 判断 376"/>
        <xdr:cNvSpPr/>
      </xdr:nvSpPr>
      <xdr:spPr>
        <a:xfrm>
          <a:off x="145415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146231</xdr:rowOff>
    </xdr:from>
    <xdr:to>
      <xdr:col>72</xdr:col>
      <xdr:colOff>38100</xdr:colOff>
      <xdr:row>38</xdr:row>
      <xdr:rowOff>76381</xdr:rowOff>
    </xdr:to>
    <xdr:sp macro="" textlink="">
      <xdr:nvSpPr>
        <xdr:cNvPr id="378" name="フローチャート: 判断 377"/>
        <xdr:cNvSpPr/>
      </xdr:nvSpPr>
      <xdr:spPr>
        <a:xfrm>
          <a:off x="13652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67854</xdr:rowOff>
    </xdr:from>
    <xdr:to>
      <xdr:col>85</xdr:col>
      <xdr:colOff>177800</xdr:colOff>
      <xdr:row>38</xdr:row>
      <xdr:rowOff>169454</xdr:rowOff>
    </xdr:to>
    <xdr:sp macro="" textlink="">
      <xdr:nvSpPr>
        <xdr:cNvPr id="384" name="楕円 383"/>
        <xdr:cNvSpPr/>
      </xdr:nvSpPr>
      <xdr:spPr>
        <a:xfrm>
          <a:off x="162687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46281</xdr:rowOff>
    </xdr:from>
    <xdr:ext cx="405111" cy="259045"/>
    <xdr:sp macro="" textlink="">
      <xdr:nvSpPr>
        <xdr:cNvPr id="385" name="【認定こども園・幼稚園・保育所】&#10;有形固定資産減価償却率該当値テキスト"/>
        <xdr:cNvSpPr txBox="1"/>
      </xdr:nvSpPr>
      <xdr:spPr>
        <a:xfrm>
          <a:off x="16357600"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123372</xdr:rowOff>
    </xdr:from>
    <xdr:to>
      <xdr:col>81</xdr:col>
      <xdr:colOff>101600</xdr:colOff>
      <xdr:row>39</xdr:row>
      <xdr:rowOff>53522</xdr:rowOff>
    </xdr:to>
    <xdr:sp macro="" textlink="">
      <xdr:nvSpPr>
        <xdr:cNvPr id="386" name="楕円 385"/>
        <xdr:cNvSpPr/>
      </xdr:nvSpPr>
      <xdr:spPr>
        <a:xfrm>
          <a:off x="15430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39</xdr:row>
      <xdr:rowOff>2722</xdr:rowOff>
    </xdr:to>
    <xdr:cxnSp macro="">
      <xdr:nvCxnSpPr>
        <xdr:cNvPr id="387" name="直線コネクタ 386"/>
        <xdr:cNvCxnSpPr/>
      </xdr:nvCxnSpPr>
      <xdr:spPr>
        <a:xfrm flipV="1">
          <a:off x="15481300" y="663375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7438</xdr:rowOff>
    </xdr:from>
    <xdr:to>
      <xdr:col>76</xdr:col>
      <xdr:colOff>165100</xdr:colOff>
      <xdr:row>39</xdr:row>
      <xdr:rowOff>109038</xdr:rowOff>
    </xdr:to>
    <xdr:sp macro="" textlink="">
      <xdr:nvSpPr>
        <xdr:cNvPr id="388" name="楕円 387"/>
        <xdr:cNvSpPr/>
      </xdr:nvSpPr>
      <xdr:spPr>
        <a:xfrm>
          <a:off x="14541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2722</xdr:rowOff>
    </xdr:from>
    <xdr:to>
      <xdr:col>81</xdr:col>
      <xdr:colOff>50800</xdr:colOff>
      <xdr:row>39</xdr:row>
      <xdr:rowOff>58238</xdr:rowOff>
    </xdr:to>
    <xdr:cxnSp macro="">
      <xdr:nvCxnSpPr>
        <xdr:cNvPr id="389" name="直線コネクタ 388"/>
        <xdr:cNvCxnSpPr/>
      </xdr:nvCxnSpPr>
      <xdr:spPr>
        <a:xfrm flipV="1">
          <a:off x="14592300" y="6689272"/>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27594</xdr:rowOff>
    </xdr:from>
    <xdr:ext cx="405111" cy="259045"/>
    <xdr:sp macro="" textlink="">
      <xdr:nvSpPr>
        <xdr:cNvPr id="390" name="n_1aveValue【認定こども園・幼稚園・保育所】&#10;有形固定資産減価償却率"/>
        <xdr:cNvSpPr txBox="1"/>
      </xdr:nvSpPr>
      <xdr:spPr>
        <a:xfrm>
          <a:off x="15266044" y="619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169653</xdr:rowOff>
    </xdr:from>
    <xdr:ext cx="405111" cy="259045"/>
    <xdr:sp macro="" textlink="">
      <xdr:nvSpPr>
        <xdr:cNvPr id="391" name="n_2aveValue【認定こども園・幼稚園・保育所】&#10;有形固定資産減価償却率"/>
        <xdr:cNvSpPr txBox="1"/>
      </xdr:nvSpPr>
      <xdr:spPr>
        <a:xfrm>
          <a:off x="14389744" y="617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92908</xdr:rowOff>
    </xdr:from>
    <xdr:ext cx="405111" cy="259045"/>
    <xdr:sp macro="" textlink="">
      <xdr:nvSpPr>
        <xdr:cNvPr id="392" name="n_3aveValue【認定こども園・幼稚園・保育所】&#10;有形固定資産減価償却率"/>
        <xdr:cNvSpPr txBox="1"/>
      </xdr:nvSpPr>
      <xdr:spPr>
        <a:xfrm>
          <a:off x="13500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44649</xdr:rowOff>
    </xdr:from>
    <xdr:ext cx="405111" cy="259045"/>
    <xdr:sp macro="" textlink="">
      <xdr:nvSpPr>
        <xdr:cNvPr id="393" name="n_1mainValue【認定こども園・幼稚園・保育所】&#10;有形固定資産減価償却率"/>
        <xdr:cNvSpPr txBox="1"/>
      </xdr:nvSpPr>
      <xdr:spPr>
        <a:xfrm>
          <a:off x="15266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100165</xdr:rowOff>
    </xdr:from>
    <xdr:ext cx="405111" cy="259045"/>
    <xdr:sp macro="" textlink="">
      <xdr:nvSpPr>
        <xdr:cNvPr id="394" name="n_2mainValue【認定こども園・幼稚園・保育所】&#10;有形固定資産減価償却率"/>
        <xdr:cNvSpPr txBox="1"/>
      </xdr:nvSpPr>
      <xdr:spPr>
        <a:xfrm>
          <a:off x="14389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5" name="正方形/長方形 39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6" name="正方形/長方形 39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7" name="正方形/長方形 39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8" name="正方形/長方形 39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9" name="正方形/長方形 39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0" name="正方形/長方形 39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1" name="正方形/長方形 40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2" name="正方形/長方形 40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3" name="テキスト ボックス 40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4" name="直線コネクタ 40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5" name="直線コネクタ 40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6" name="テキスト ボックス 40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7" name="直線コネクタ 40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8" name="テキスト ボックス 40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9" name="直線コネクタ 40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0" name="テキスト ボックス 40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1" name="直線コネクタ 41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2" name="テキスト ボックス 41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105918</xdr:rowOff>
    </xdr:from>
    <xdr:to>
      <xdr:col>116</xdr:col>
      <xdr:colOff>62864</xdr:colOff>
      <xdr:row>41</xdr:row>
      <xdr:rowOff>112319</xdr:rowOff>
    </xdr:to>
    <xdr:cxnSp macro="">
      <xdr:nvCxnSpPr>
        <xdr:cNvPr id="416" name="直線コネクタ 415"/>
        <xdr:cNvCxnSpPr/>
      </xdr:nvCxnSpPr>
      <xdr:spPr>
        <a:xfrm flipV="1">
          <a:off x="22160864" y="5763768"/>
          <a:ext cx="0" cy="137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17"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18" name="直線コネクタ 417"/>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52595</xdr:rowOff>
    </xdr:from>
    <xdr:ext cx="469744" cy="259045"/>
    <xdr:sp macro="" textlink="">
      <xdr:nvSpPr>
        <xdr:cNvPr id="419" name="【認定こども園・幼稚園・保育所】&#10;一人当たり面積最大値テキスト"/>
        <xdr:cNvSpPr txBox="1"/>
      </xdr:nvSpPr>
      <xdr:spPr>
        <a:xfrm>
          <a:off x="22199600" y="5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105918</xdr:rowOff>
    </xdr:from>
    <xdr:to>
      <xdr:col>116</xdr:col>
      <xdr:colOff>152400</xdr:colOff>
      <xdr:row>33</xdr:row>
      <xdr:rowOff>105918</xdr:rowOff>
    </xdr:to>
    <xdr:cxnSp macro="">
      <xdr:nvCxnSpPr>
        <xdr:cNvPr id="420" name="直線コネクタ 419"/>
        <xdr:cNvCxnSpPr/>
      </xdr:nvCxnSpPr>
      <xdr:spPr>
        <a:xfrm>
          <a:off x="22072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21"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22" name="フローチャート: 判断 421"/>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149301</xdr:rowOff>
    </xdr:from>
    <xdr:to>
      <xdr:col>112</xdr:col>
      <xdr:colOff>38100</xdr:colOff>
      <xdr:row>40</xdr:row>
      <xdr:rowOff>79451</xdr:rowOff>
    </xdr:to>
    <xdr:sp macro="" textlink="">
      <xdr:nvSpPr>
        <xdr:cNvPr id="423" name="フローチャート: 判断 422"/>
        <xdr:cNvSpPr/>
      </xdr:nvSpPr>
      <xdr:spPr>
        <a:xfrm>
          <a:off x="21272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120041</xdr:rowOff>
    </xdr:from>
    <xdr:to>
      <xdr:col>107</xdr:col>
      <xdr:colOff>101600</xdr:colOff>
      <xdr:row>40</xdr:row>
      <xdr:rowOff>50191</xdr:rowOff>
    </xdr:to>
    <xdr:sp macro="" textlink="">
      <xdr:nvSpPr>
        <xdr:cNvPr id="424" name="フローチャート: 判断 423"/>
        <xdr:cNvSpPr/>
      </xdr:nvSpPr>
      <xdr:spPr>
        <a:xfrm>
          <a:off x="20383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115468</xdr:rowOff>
    </xdr:from>
    <xdr:to>
      <xdr:col>102</xdr:col>
      <xdr:colOff>165100</xdr:colOff>
      <xdr:row>40</xdr:row>
      <xdr:rowOff>45618</xdr:rowOff>
    </xdr:to>
    <xdr:sp macro="" textlink="">
      <xdr:nvSpPr>
        <xdr:cNvPr id="425" name="フローチャート: 判断 424"/>
        <xdr:cNvSpPr/>
      </xdr:nvSpPr>
      <xdr:spPr>
        <a:xfrm>
          <a:off x="19494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165303</xdr:rowOff>
    </xdr:from>
    <xdr:to>
      <xdr:col>116</xdr:col>
      <xdr:colOff>114300</xdr:colOff>
      <xdr:row>41</xdr:row>
      <xdr:rowOff>95453</xdr:rowOff>
    </xdr:to>
    <xdr:sp macro="" textlink="">
      <xdr:nvSpPr>
        <xdr:cNvPr id="431" name="楕円 430"/>
        <xdr:cNvSpPr/>
      </xdr:nvSpPr>
      <xdr:spPr>
        <a:xfrm>
          <a:off x="22110700" y="70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80230</xdr:rowOff>
    </xdr:from>
    <xdr:ext cx="469744" cy="259045"/>
    <xdr:sp macro="" textlink="">
      <xdr:nvSpPr>
        <xdr:cNvPr id="432" name="【認定こども園・幼稚園・保育所】&#10;一人当たり面積該当値テキスト"/>
        <xdr:cNvSpPr txBox="1"/>
      </xdr:nvSpPr>
      <xdr:spPr>
        <a:xfrm>
          <a:off x="22199600" y="693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433" name="楕円 432"/>
        <xdr:cNvSpPr/>
      </xdr:nvSpPr>
      <xdr:spPr>
        <a:xfrm>
          <a:off x="21272500" y="702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44653</xdr:rowOff>
    </xdr:from>
    <xdr:to>
      <xdr:col>116</xdr:col>
      <xdr:colOff>63500</xdr:colOff>
      <xdr:row>41</xdr:row>
      <xdr:rowOff>46482</xdr:rowOff>
    </xdr:to>
    <xdr:cxnSp macro="">
      <xdr:nvCxnSpPr>
        <xdr:cNvPr id="434" name="直線コネクタ 433"/>
        <xdr:cNvCxnSpPr/>
      </xdr:nvCxnSpPr>
      <xdr:spPr>
        <a:xfrm flipV="1">
          <a:off x="21323300" y="7074103"/>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168961</xdr:rowOff>
    </xdr:from>
    <xdr:to>
      <xdr:col>107</xdr:col>
      <xdr:colOff>101600</xdr:colOff>
      <xdr:row>41</xdr:row>
      <xdr:rowOff>99111</xdr:rowOff>
    </xdr:to>
    <xdr:sp macro="" textlink="">
      <xdr:nvSpPr>
        <xdr:cNvPr id="435" name="楕円 434"/>
        <xdr:cNvSpPr/>
      </xdr:nvSpPr>
      <xdr:spPr>
        <a:xfrm>
          <a:off x="20383500" y="70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48311</xdr:rowOff>
    </xdr:to>
    <xdr:cxnSp macro="">
      <xdr:nvCxnSpPr>
        <xdr:cNvPr id="436" name="直線コネクタ 435"/>
        <xdr:cNvCxnSpPr/>
      </xdr:nvCxnSpPr>
      <xdr:spPr>
        <a:xfrm flipV="1">
          <a:off x="20434300" y="707593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95978</xdr:rowOff>
    </xdr:from>
    <xdr:ext cx="469744" cy="259045"/>
    <xdr:sp macro="" textlink="">
      <xdr:nvSpPr>
        <xdr:cNvPr id="437" name="n_1aveValue【認定こども園・幼稚園・保育所】&#10;一人当たり面積"/>
        <xdr:cNvSpPr txBox="1"/>
      </xdr:nvSpPr>
      <xdr:spPr>
        <a:xfrm>
          <a:off x="210757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66718</xdr:rowOff>
    </xdr:from>
    <xdr:ext cx="469744" cy="259045"/>
    <xdr:sp macro="" textlink="">
      <xdr:nvSpPr>
        <xdr:cNvPr id="438" name="n_2aveValue【認定こども園・幼稚園・保育所】&#10;一人当たり面積"/>
        <xdr:cNvSpPr txBox="1"/>
      </xdr:nvSpPr>
      <xdr:spPr>
        <a:xfrm>
          <a:off x="20199427"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62145</xdr:rowOff>
    </xdr:from>
    <xdr:ext cx="469744" cy="259045"/>
    <xdr:sp macro="" textlink="">
      <xdr:nvSpPr>
        <xdr:cNvPr id="439" name="n_3aveValue【認定こども園・幼稚園・保育所】&#10;一人当たり面積"/>
        <xdr:cNvSpPr txBox="1"/>
      </xdr:nvSpPr>
      <xdr:spPr>
        <a:xfrm>
          <a:off x="19310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440" name="n_1mainValue【認定こども園・幼稚園・保育所】&#10;一人当たり面積"/>
        <xdr:cNvSpPr txBox="1"/>
      </xdr:nvSpPr>
      <xdr:spPr>
        <a:xfrm>
          <a:off x="21075727" y="711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90238</xdr:rowOff>
    </xdr:from>
    <xdr:ext cx="469744" cy="259045"/>
    <xdr:sp macro="" textlink="">
      <xdr:nvSpPr>
        <xdr:cNvPr id="441" name="n_2mainValue【認定こども園・幼稚園・保育所】&#10;一人当たり面積"/>
        <xdr:cNvSpPr txBox="1"/>
      </xdr:nvSpPr>
      <xdr:spPr>
        <a:xfrm>
          <a:off x="20199427" y="7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2" name="直線コネクタ 45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3" name="テキスト ボックス 45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4" name="直線コネクタ 45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5" name="テキスト ボックス 45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6" name="直線コネクタ 45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7" name="テキスト ボックス 45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8" name="直線コネクタ 45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9" name="テキスト ボックス 45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0" name="直線コネクタ 45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1" name="テキスト ボックス 46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2" name="直線コネクタ 46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3" name="テキスト ボックス 46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4" name="直線コネクタ 46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5" name="テキスト ボックス 46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107769</xdr:rowOff>
    </xdr:to>
    <xdr:cxnSp macro="">
      <xdr:nvCxnSpPr>
        <xdr:cNvPr id="467" name="直線コネクタ 466"/>
        <xdr:cNvCxnSpPr/>
      </xdr:nvCxnSpPr>
      <xdr:spPr>
        <a:xfrm flipV="1">
          <a:off x="16318864" y="9566910"/>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111596</xdr:rowOff>
    </xdr:from>
    <xdr:ext cx="405111" cy="259045"/>
    <xdr:sp macro="" textlink="">
      <xdr:nvSpPr>
        <xdr:cNvPr id="468" name="【学校施設】&#10;有形固定資産減価償却率最小値テキスト"/>
        <xdr:cNvSpPr txBox="1"/>
      </xdr:nvSpPr>
      <xdr:spPr>
        <a:xfrm>
          <a:off x="16357600" y="1091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107769</xdr:rowOff>
    </xdr:from>
    <xdr:to>
      <xdr:col>86</xdr:col>
      <xdr:colOff>25400</xdr:colOff>
      <xdr:row>63</xdr:row>
      <xdr:rowOff>107769</xdr:rowOff>
    </xdr:to>
    <xdr:cxnSp macro="">
      <xdr:nvCxnSpPr>
        <xdr:cNvPr id="469" name="直線コネクタ 468"/>
        <xdr:cNvCxnSpPr/>
      </xdr:nvCxnSpPr>
      <xdr:spPr>
        <a:xfrm>
          <a:off x="16230600" y="1090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470" name="【学校施設】&#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471" name="直線コネクタ 470"/>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2" name="【学校施設】&#10;有形固定資産減価償却率平均値テキスト"/>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3" name="フローチャート: 判断 472"/>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74" name="フローチャート: 判断 47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475" name="フローチャート: 判断 474"/>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24312</xdr:rowOff>
    </xdr:from>
    <xdr:to>
      <xdr:col>72</xdr:col>
      <xdr:colOff>38100</xdr:colOff>
      <xdr:row>59</xdr:row>
      <xdr:rowOff>125912</xdr:rowOff>
    </xdr:to>
    <xdr:sp macro="" textlink="">
      <xdr:nvSpPr>
        <xdr:cNvPr id="476" name="フローチャート: 判断 475"/>
        <xdr:cNvSpPr/>
      </xdr:nvSpPr>
      <xdr:spPr>
        <a:xfrm>
          <a:off x="13652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482" name="楕円 481"/>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483" name="【学校施設】&#10;有形固定資産減価償却率該当値テキスト"/>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60234</xdr:rowOff>
    </xdr:from>
    <xdr:to>
      <xdr:col>81</xdr:col>
      <xdr:colOff>101600</xdr:colOff>
      <xdr:row>58</xdr:row>
      <xdr:rowOff>161834</xdr:rowOff>
    </xdr:to>
    <xdr:sp macro="" textlink="">
      <xdr:nvSpPr>
        <xdr:cNvPr id="484" name="楕円 483"/>
        <xdr:cNvSpPr/>
      </xdr:nvSpPr>
      <xdr:spPr>
        <a:xfrm>
          <a:off x="15430500" y="1000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78377</xdr:rowOff>
    </xdr:from>
    <xdr:to>
      <xdr:col>85</xdr:col>
      <xdr:colOff>127000</xdr:colOff>
      <xdr:row>58</xdr:row>
      <xdr:rowOff>111034</xdr:rowOff>
    </xdr:to>
    <xdr:cxnSp macro="">
      <xdr:nvCxnSpPr>
        <xdr:cNvPr id="485" name="直線コネクタ 484"/>
        <xdr:cNvCxnSpPr/>
      </xdr:nvCxnSpPr>
      <xdr:spPr>
        <a:xfrm flipV="1">
          <a:off x="15481300" y="100224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94524</xdr:rowOff>
    </xdr:from>
    <xdr:to>
      <xdr:col>76</xdr:col>
      <xdr:colOff>165100</xdr:colOff>
      <xdr:row>59</xdr:row>
      <xdr:rowOff>24674</xdr:rowOff>
    </xdr:to>
    <xdr:sp macro="" textlink="">
      <xdr:nvSpPr>
        <xdr:cNvPr id="486" name="楕円 485"/>
        <xdr:cNvSpPr/>
      </xdr:nvSpPr>
      <xdr:spPr>
        <a:xfrm>
          <a:off x="14541500" y="1003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111034</xdr:rowOff>
    </xdr:from>
    <xdr:to>
      <xdr:col>81</xdr:col>
      <xdr:colOff>50800</xdr:colOff>
      <xdr:row>58</xdr:row>
      <xdr:rowOff>145324</xdr:rowOff>
    </xdr:to>
    <xdr:cxnSp macro="">
      <xdr:nvCxnSpPr>
        <xdr:cNvPr id="487" name="直線コネクタ 486"/>
        <xdr:cNvCxnSpPr/>
      </xdr:nvCxnSpPr>
      <xdr:spPr>
        <a:xfrm flipV="1">
          <a:off x="14592300" y="100551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87647</xdr:rowOff>
    </xdr:from>
    <xdr:ext cx="405111" cy="259045"/>
    <xdr:sp macro="" textlink="">
      <xdr:nvSpPr>
        <xdr:cNvPr id="488" name="n_1aveValue【学校施設】&#10;有形固定資産減価償却率"/>
        <xdr:cNvSpPr txBox="1"/>
      </xdr:nvSpPr>
      <xdr:spPr>
        <a:xfrm>
          <a:off x="15266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489" name="n_2aveValue【学校施設】&#10;有形固定資産減価償却率"/>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142439</xdr:rowOff>
    </xdr:from>
    <xdr:ext cx="405111" cy="259045"/>
    <xdr:sp macro="" textlink="">
      <xdr:nvSpPr>
        <xdr:cNvPr id="490" name="n_3aveValue【学校施設】&#10;有形固定資産減価償却率"/>
        <xdr:cNvSpPr txBox="1"/>
      </xdr:nvSpPr>
      <xdr:spPr>
        <a:xfrm>
          <a:off x="13500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6911</xdr:rowOff>
    </xdr:from>
    <xdr:ext cx="405111" cy="259045"/>
    <xdr:sp macro="" textlink="">
      <xdr:nvSpPr>
        <xdr:cNvPr id="491" name="n_1mainValue【学校施設】&#10;有形固定資産減価償却率"/>
        <xdr:cNvSpPr txBox="1"/>
      </xdr:nvSpPr>
      <xdr:spPr>
        <a:xfrm>
          <a:off x="15266044" y="977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41201</xdr:rowOff>
    </xdr:from>
    <xdr:ext cx="405111" cy="259045"/>
    <xdr:sp macro="" textlink="">
      <xdr:nvSpPr>
        <xdr:cNvPr id="492" name="n_2mainValue【学校施設】&#10;有形固定資産減価償却率"/>
        <xdr:cNvSpPr txBox="1"/>
      </xdr:nvSpPr>
      <xdr:spPr>
        <a:xfrm>
          <a:off x="14389744" y="981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3" name="テキスト ボックス 50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4" name="直線コネクタ 50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5" name="テキスト ボックス 50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6" name="直線コネクタ 50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7" name="テキスト ボックス 50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8" name="直線コネクタ 50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9" name="テキスト ボックス 50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0" name="直線コネクタ 50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1" name="テキスト ボックス 51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2" name="直線コネクタ 51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13" name="テキスト ボックス 51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15" name="テキスト ボックス 51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13335</xdr:rowOff>
    </xdr:from>
    <xdr:to>
      <xdr:col>116</xdr:col>
      <xdr:colOff>62864</xdr:colOff>
      <xdr:row>64</xdr:row>
      <xdr:rowOff>153162</xdr:rowOff>
    </xdr:to>
    <xdr:cxnSp macro="">
      <xdr:nvCxnSpPr>
        <xdr:cNvPr id="517" name="直線コネクタ 516"/>
        <xdr:cNvCxnSpPr/>
      </xdr:nvCxnSpPr>
      <xdr:spPr>
        <a:xfrm flipV="1">
          <a:off x="22160864" y="9785985"/>
          <a:ext cx="0"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156989</xdr:rowOff>
    </xdr:from>
    <xdr:ext cx="469744" cy="259045"/>
    <xdr:sp macro="" textlink="">
      <xdr:nvSpPr>
        <xdr:cNvPr id="518" name="【学校施設】&#10;一人当たり面積最小値テキスト"/>
        <xdr:cNvSpPr txBox="1"/>
      </xdr:nvSpPr>
      <xdr:spPr>
        <a:xfrm>
          <a:off x="22199600" y="111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153162</xdr:rowOff>
    </xdr:from>
    <xdr:to>
      <xdr:col>116</xdr:col>
      <xdr:colOff>152400</xdr:colOff>
      <xdr:row>64</xdr:row>
      <xdr:rowOff>153162</xdr:rowOff>
    </xdr:to>
    <xdr:cxnSp macro="">
      <xdr:nvCxnSpPr>
        <xdr:cNvPr id="519" name="直線コネクタ 518"/>
        <xdr:cNvCxnSpPr/>
      </xdr:nvCxnSpPr>
      <xdr:spPr>
        <a:xfrm>
          <a:off x="22072600" y="1112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131462</xdr:rowOff>
    </xdr:from>
    <xdr:ext cx="469744" cy="259045"/>
    <xdr:sp macro="" textlink="">
      <xdr:nvSpPr>
        <xdr:cNvPr id="520" name="【学校施設】&#10;一人当たり面積最大値テキスト"/>
        <xdr:cNvSpPr txBox="1"/>
      </xdr:nvSpPr>
      <xdr:spPr>
        <a:xfrm>
          <a:off x="22199600" y="956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13335</xdr:rowOff>
    </xdr:from>
    <xdr:to>
      <xdr:col>116</xdr:col>
      <xdr:colOff>152400</xdr:colOff>
      <xdr:row>57</xdr:row>
      <xdr:rowOff>13335</xdr:rowOff>
    </xdr:to>
    <xdr:cxnSp macro="">
      <xdr:nvCxnSpPr>
        <xdr:cNvPr id="521" name="直線コネクタ 520"/>
        <xdr:cNvCxnSpPr/>
      </xdr:nvCxnSpPr>
      <xdr:spPr>
        <a:xfrm>
          <a:off x="22072600" y="978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146511</xdr:rowOff>
    </xdr:from>
    <xdr:ext cx="469744" cy="259045"/>
    <xdr:sp macro="" textlink="">
      <xdr:nvSpPr>
        <xdr:cNvPr id="522" name="【学校施設】&#10;一人当たり面積平均値テキスト"/>
        <xdr:cNvSpPr txBox="1"/>
      </xdr:nvSpPr>
      <xdr:spPr>
        <a:xfrm>
          <a:off x="22199600" y="107764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168084</xdr:rowOff>
    </xdr:from>
    <xdr:to>
      <xdr:col>116</xdr:col>
      <xdr:colOff>114300</xdr:colOff>
      <xdr:row>63</xdr:row>
      <xdr:rowOff>98234</xdr:rowOff>
    </xdr:to>
    <xdr:sp macro="" textlink="">
      <xdr:nvSpPr>
        <xdr:cNvPr id="523" name="フローチャート: 判断 522"/>
        <xdr:cNvSpPr/>
      </xdr:nvSpPr>
      <xdr:spPr>
        <a:xfrm>
          <a:off x="22110700" y="1079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114935</xdr:rowOff>
    </xdr:from>
    <xdr:to>
      <xdr:col>112</xdr:col>
      <xdr:colOff>38100</xdr:colOff>
      <xdr:row>63</xdr:row>
      <xdr:rowOff>45085</xdr:rowOff>
    </xdr:to>
    <xdr:sp macro="" textlink="">
      <xdr:nvSpPr>
        <xdr:cNvPr id="524" name="フローチャート: 判断 523"/>
        <xdr:cNvSpPr/>
      </xdr:nvSpPr>
      <xdr:spPr>
        <a:xfrm>
          <a:off x="21272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165418</xdr:rowOff>
    </xdr:from>
    <xdr:to>
      <xdr:col>107</xdr:col>
      <xdr:colOff>101600</xdr:colOff>
      <xdr:row>63</xdr:row>
      <xdr:rowOff>95568</xdr:rowOff>
    </xdr:to>
    <xdr:sp macro="" textlink="">
      <xdr:nvSpPr>
        <xdr:cNvPr id="525" name="フローチャート: 判断 524"/>
        <xdr:cNvSpPr/>
      </xdr:nvSpPr>
      <xdr:spPr>
        <a:xfrm>
          <a:off x="20383500" y="1079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151702</xdr:rowOff>
    </xdr:from>
    <xdr:to>
      <xdr:col>102</xdr:col>
      <xdr:colOff>165100</xdr:colOff>
      <xdr:row>63</xdr:row>
      <xdr:rowOff>81852</xdr:rowOff>
    </xdr:to>
    <xdr:sp macro="" textlink="">
      <xdr:nvSpPr>
        <xdr:cNvPr id="526" name="フローチャート: 判断 525"/>
        <xdr:cNvSpPr/>
      </xdr:nvSpPr>
      <xdr:spPr>
        <a:xfrm>
          <a:off x="19494500" y="1078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124460</xdr:rowOff>
    </xdr:from>
    <xdr:to>
      <xdr:col>116</xdr:col>
      <xdr:colOff>114300</xdr:colOff>
      <xdr:row>63</xdr:row>
      <xdr:rowOff>54610</xdr:rowOff>
    </xdr:to>
    <xdr:sp macro="" textlink="">
      <xdr:nvSpPr>
        <xdr:cNvPr id="532" name="楕円 531"/>
        <xdr:cNvSpPr/>
      </xdr:nvSpPr>
      <xdr:spPr>
        <a:xfrm>
          <a:off x="22110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147337</xdr:rowOff>
    </xdr:from>
    <xdr:ext cx="469744" cy="259045"/>
    <xdr:sp macro="" textlink="">
      <xdr:nvSpPr>
        <xdr:cNvPr id="533" name="【学校施設】&#10;一人当たり面積該当値テキスト"/>
        <xdr:cNvSpPr txBox="1"/>
      </xdr:nvSpPr>
      <xdr:spPr>
        <a:xfrm>
          <a:off x="22199600" y="1060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138747</xdr:rowOff>
    </xdr:from>
    <xdr:to>
      <xdr:col>112</xdr:col>
      <xdr:colOff>38100</xdr:colOff>
      <xdr:row>63</xdr:row>
      <xdr:rowOff>68897</xdr:rowOff>
    </xdr:to>
    <xdr:sp macro="" textlink="">
      <xdr:nvSpPr>
        <xdr:cNvPr id="534" name="楕円 533"/>
        <xdr:cNvSpPr/>
      </xdr:nvSpPr>
      <xdr:spPr>
        <a:xfrm>
          <a:off x="21272500" y="1076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3810</xdr:rowOff>
    </xdr:from>
    <xdr:to>
      <xdr:col>116</xdr:col>
      <xdr:colOff>63500</xdr:colOff>
      <xdr:row>63</xdr:row>
      <xdr:rowOff>18097</xdr:rowOff>
    </xdr:to>
    <xdr:cxnSp macro="">
      <xdr:nvCxnSpPr>
        <xdr:cNvPr id="535" name="直線コネクタ 534"/>
        <xdr:cNvCxnSpPr/>
      </xdr:nvCxnSpPr>
      <xdr:spPr>
        <a:xfrm flipV="1">
          <a:off x="21323300" y="1080516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76835</xdr:rowOff>
    </xdr:from>
    <xdr:to>
      <xdr:col>107</xdr:col>
      <xdr:colOff>101600</xdr:colOff>
      <xdr:row>63</xdr:row>
      <xdr:rowOff>6985</xdr:rowOff>
    </xdr:to>
    <xdr:sp macro="" textlink="">
      <xdr:nvSpPr>
        <xdr:cNvPr id="536" name="楕円 535"/>
        <xdr:cNvSpPr/>
      </xdr:nvSpPr>
      <xdr:spPr>
        <a:xfrm>
          <a:off x="20383500" y="1070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127635</xdr:rowOff>
    </xdr:from>
    <xdr:to>
      <xdr:col>111</xdr:col>
      <xdr:colOff>177800</xdr:colOff>
      <xdr:row>63</xdr:row>
      <xdr:rowOff>18097</xdr:rowOff>
    </xdr:to>
    <xdr:cxnSp macro="">
      <xdr:nvCxnSpPr>
        <xdr:cNvPr id="537" name="直線コネクタ 536"/>
        <xdr:cNvCxnSpPr/>
      </xdr:nvCxnSpPr>
      <xdr:spPr>
        <a:xfrm>
          <a:off x="20434300" y="10757535"/>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61612</xdr:rowOff>
    </xdr:from>
    <xdr:ext cx="469744" cy="259045"/>
    <xdr:sp macro="" textlink="">
      <xdr:nvSpPr>
        <xdr:cNvPr id="538" name="n_1aveValue【学校施設】&#10;一人当たり面積"/>
        <xdr:cNvSpPr txBox="1"/>
      </xdr:nvSpPr>
      <xdr:spPr>
        <a:xfrm>
          <a:off x="21075727" y="1052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86695</xdr:rowOff>
    </xdr:from>
    <xdr:ext cx="469744" cy="259045"/>
    <xdr:sp macro="" textlink="">
      <xdr:nvSpPr>
        <xdr:cNvPr id="539" name="n_2aveValue【学校施設】&#10;一人当たり面積"/>
        <xdr:cNvSpPr txBox="1"/>
      </xdr:nvSpPr>
      <xdr:spPr>
        <a:xfrm>
          <a:off x="20199427" y="1088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98379</xdr:rowOff>
    </xdr:from>
    <xdr:ext cx="469744" cy="259045"/>
    <xdr:sp macro="" textlink="">
      <xdr:nvSpPr>
        <xdr:cNvPr id="540" name="n_3aveValue【学校施設】&#10;一人当たり面積"/>
        <xdr:cNvSpPr txBox="1"/>
      </xdr:nvSpPr>
      <xdr:spPr>
        <a:xfrm>
          <a:off x="19310427" y="10556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60024</xdr:rowOff>
    </xdr:from>
    <xdr:ext cx="469744" cy="259045"/>
    <xdr:sp macro="" textlink="">
      <xdr:nvSpPr>
        <xdr:cNvPr id="541" name="n_1mainValue【学校施設】&#10;一人当たり面積"/>
        <xdr:cNvSpPr txBox="1"/>
      </xdr:nvSpPr>
      <xdr:spPr>
        <a:xfrm>
          <a:off x="21075727" y="1086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23512</xdr:rowOff>
    </xdr:from>
    <xdr:ext cx="469744" cy="259045"/>
    <xdr:sp macro="" textlink="">
      <xdr:nvSpPr>
        <xdr:cNvPr id="542" name="n_2mainValue【学校施設】&#10;一人当たり面積"/>
        <xdr:cNvSpPr txBox="1"/>
      </xdr:nvSpPr>
      <xdr:spPr>
        <a:xfrm>
          <a:off x="20199427" y="1048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1" name="テキスト ボックス 5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2" name="直線コネクタ 5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53" name="直線コネクタ 5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54" name="テキスト ボックス 5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5" name="直線コネクタ 5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6" name="テキスト ボックス 5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7" name="直線コネクタ 5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8" name="テキスト ボックス 5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9" name="直線コネクタ 5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60" name="テキスト ボックス 5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61" name="直線コネクタ 5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2" name="テキスト ボックス 5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3" name="直線コネクタ 5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64" name="テキスト ボックス 5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5" name="直線コネクタ 5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6" name="テキスト ボックス 5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60961</xdr:rowOff>
    </xdr:to>
    <xdr:cxnSp macro="">
      <xdr:nvCxnSpPr>
        <xdr:cNvPr id="568" name="直線コネクタ 567"/>
        <xdr:cNvCxnSpPr/>
      </xdr:nvCxnSpPr>
      <xdr:spPr>
        <a:xfrm flipV="1">
          <a:off x="16318864" y="13280571"/>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340478" cy="259045"/>
    <xdr:sp macro="" textlink="">
      <xdr:nvSpPr>
        <xdr:cNvPr id="569" name="【児童館】&#10;有形固定資産減価償却率最小値テキスト"/>
        <xdr:cNvSpPr txBox="1"/>
      </xdr:nvSpPr>
      <xdr:spPr>
        <a:xfrm>
          <a:off x="16357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570" name="直線コネクタ 569"/>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7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72" name="直線コネクタ 57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44104</xdr:rowOff>
    </xdr:from>
    <xdr:ext cx="405111" cy="259045"/>
    <xdr:sp macro="" textlink="">
      <xdr:nvSpPr>
        <xdr:cNvPr id="573" name="【児童館】&#10;有形固定資産減価償却率平均値テキスト"/>
        <xdr:cNvSpPr txBox="1"/>
      </xdr:nvSpPr>
      <xdr:spPr>
        <a:xfrm>
          <a:off x="16357600" y="1376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65677</xdr:rowOff>
    </xdr:from>
    <xdr:to>
      <xdr:col>85</xdr:col>
      <xdr:colOff>177800</xdr:colOff>
      <xdr:row>80</xdr:row>
      <xdr:rowOff>167277</xdr:rowOff>
    </xdr:to>
    <xdr:sp macro="" textlink="">
      <xdr:nvSpPr>
        <xdr:cNvPr id="574" name="フローチャート: 判断 573"/>
        <xdr:cNvSpPr/>
      </xdr:nvSpPr>
      <xdr:spPr>
        <a:xfrm>
          <a:off x="16268700" y="1378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101600</xdr:rowOff>
    </xdr:from>
    <xdr:to>
      <xdr:col>81</xdr:col>
      <xdr:colOff>101600</xdr:colOff>
      <xdr:row>81</xdr:row>
      <xdr:rowOff>31750</xdr:rowOff>
    </xdr:to>
    <xdr:sp macro="" textlink="">
      <xdr:nvSpPr>
        <xdr:cNvPr id="575" name="フローチャート: 判断 574"/>
        <xdr:cNvSpPr/>
      </xdr:nvSpPr>
      <xdr:spPr>
        <a:xfrm>
          <a:off x="15430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24856</xdr:rowOff>
    </xdr:from>
    <xdr:to>
      <xdr:col>76</xdr:col>
      <xdr:colOff>165100</xdr:colOff>
      <xdr:row>80</xdr:row>
      <xdr:rowOff>126456</xdr:rowOff>
    </xdr:to>
    <xdr:sp macro="" textlink="">
      <xdr:nvSpPr>
        <xdr:cNvPr id="576" name="フローチャート: 判断 575"/>
        <xdr:cNvSpPr/>
      </xdr:nvSpPr>
      <xdr:spPr>
        <a:xfrm>
          <a:off x="14541500" y="1374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80373</xdr:rowOff>
    </xdr:from>
    <xdr:to>
      <xdr:col>72</xdr:col>
      <xdr:colOff>38100</xdr:colOff>
      <xdr:row>82</xdr:row>
      <xdr:rowOff>10523</xdr:rowOff>
    </xdr:to>
    <xdr:sp macro="" textlink="">
      <xdr:nvSpPr>
        <xdr:cNvPr id="577" name="フローチャート: 判断 576"/>
        <xdr:cNvSpPr/>
      </xdr:nvSpPr>
      <xdr:spPr>
        <a:xfrm>
          <a:off x="13652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8" name="テキスト ボックス 5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9" name="テキスト ボックス 5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0" name="テキスト ボックス 5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1" name="テキスト ボックス 5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2" name="テキスト ボックス 5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116295</xdr:rowOff>
    </xdr:from>
    <xdr:to>
      <xdr:col>85</xdr:col>
      <xdr:colOff>177800</xdr:colOff>
      <xdr:row>78</xdr:row>
      <xdr:rowOff>46445</xdr:rowOff>
    </xdr:to>
    <xdr:sp macro="" textlink="">
      <xdr:nvSpPr>
        <xdr:cNvPr id="583" name="楕円 582"/>
        <xdr:cNvSpPr/>
      </xdr:nvSpPr>
      <xdr:spPr>
        <a:xfrm>
          <a:off x="162687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31222</xdr:rowOff>
    </xdr:from>
    <xdr:ext cx="405111" cy="259045"/>
    <xdr:sp macro="" textlink="">
      <xdr:nvSpPr>
        <xdr:cNvPr id="584" name="【児童館】&#10;有形固定資産減価償却率該当値テキスト"/>
        <xdr:cNvSpPr txBox="1"/>
      </xdr:nvSpPr>
      <xdr:spPr>
        <a:xfrm>
          <a:off x="16357600" y="1323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147320</xdr:rowOff>
    </xdr:from>
    <xdr:to>
      <xdr:col>81</xdr:col>
      <xdr:colOff>101600</xdr:colOff>
      <xdr:row>78</xdr:row>
      <xdr:rowOff>77470</xdr:rowOff>
    </xdr:to>
    <xdr:sp macro="" textlink="">
      <xdr:nvSpPr>
        <xdr:cNvPr id="585" name="楕円 584"/>
        <xdr:cNvSpPr/>
      </xdr:nvSpPr>
      <xdr:spPr>
        <a:xfrm>
          <a:off x="15430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167095</xdr:rowOff>
    </xdr:from>
    <xdr:to>
      <xdr:col>85</xdr:col>
      <xdr:colOff>127000</xdr:colOff>
      <xdr:row>78</xdr:row>
      <xdr:rowOff>26670</xdr:rowOff>
    </xdr:to>
    <xdr:cxnSp macro="">
      <xdr:nvCxnSpPr>
        <xdr:cNvPr id="586" name="直線コネクタ 585"/>
        <xdr:cNvCxnSpPr/>
      </xdr:nvCxnSpPr>
      <xdr:spPr>
        <a:xfrm flipV="1">
          <a:off x="15481300" y="1336874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8527</xdr:rowOff>
    </xdr:from>
    <xdr:to>
      <xdr:col>76</xdr:col>
      <xdr:colOff>165100</xdr:colOff>
      <xdr:row>78</xdr:row>
      <xdr:rowOff>110127</xdr:rowOff>
    </xdr:to>
    <xdr:sp macro="" textlink="">
      <xdr:nvSpPr>
        <xdr:cNvPr id="587" name="楕円 586"/>
        <xdr:cNvSpPr/>
      </xdr:nvSpPr>
      <xdr:spPr>
        <a:xfrm>
          <a:off x="14541500" y="133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26670</xdr:rowOff>
    </xdr:from>
    <xdr:to>
      <xdr:col>81</xdr:col>
      <xdr:colOff>50800</xdr:colOff>
      <xdr:row>78</xdr:row>
      <xdr:rowOff>59327</xdr:rowOff>
    </xdr:to>
    <xdr:cxnSp macro="">
      <xdr:nvCxnSpPr>
        <xdr:cNvPr id="588" name="直線コネクタ 587"/>
        <xdr:cNvCxnSpPr/>
      </xdr:nvCxnSpPr>
      <xdr:spPr>
        <a:xfrm flipV="1">
          <a:off x="14592300" y="133997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22877</xdr:rowOff>
    </xdr:from>
    <xdr:ext cx="405111" cy="259045"/>
    <xdr:sp macro="" textlink="">
      <xdr:nvSpPr>
        <xdr:cNvPr id="589" name="n_1aveValue【児童館】&#10;有形固定資産減価償却率"/>
        <xdr:cNvSpPr txBox="1"/>
      </xdr:nvSpPr>
      <xdr:spPr>
        <a:xfrm>
          <a:off x="152660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117583</xdr:rowOff>
    </xdr:from>
    <xdr:ext cx="405111" cy="259045"/>
    <xdr:sp macro="" textlink="">
      <xdr:nvSpPr>
        <xdr:cNvPr id="590" name="n_2aveValue【児童館】&#10;有形固定資産減価償却率"/>
        <xdr:cNvSpPr txBox="1"/>
      </xdr:nvSpPr>
      <xdr:spPr>
        <a:xfrm>
          <a:off x="14389744" y="138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27050</xdr:rowOff>
    </xdr:from>
    <xdr:ext cx="405111" cy="259045"/>
    <xdr:sp macro="" textlink="">
      <xdr:nvSpPr>
        <xdr:cNvPr id="591" name="n_3aveValue【児童館】&#10;有形固定資産減価償却率"/>
        <xdr:cNvSpPr txBox="1"/>
      </xdr:nvSpPr>
      <xdr:spPr>
        <a:xfrm>
          <a:off x="13500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93997</xdr:rowOff>
    </xdr:from>
    <xdr:ext cx="405111" cy="259045"/>
    <xdr:sp macro="" textlink="">
      <xdr:nvSpPr>
        <xdr:cNvPr id="592" name="n_1mainValue【児童館】&#10;有形固定資産減価償却率"/>
        <xdr:cNvSpPr txBox="1"/>
      </xdr:nvSpPr>
      <xdr:spPr>
        <a:xfrm>
          <a:off x="152660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126654</xdr:rowOff>
    </xdr:from>
    <xdr:ext cx="405111" cy="259045"/>
    <xdr:sp macro="" textlink="">
      <xdr:nvSpPr>
        <xdr:cNvPr id="593" name="n_2mainValue【児童館】&#10;有形固定資産減価償却率"/>
        <xdr:cNvSpPr txBox="1"/>
      </xdr:nvSpPr>
      <xdr:spPr>
        <a:xfrm>
          <a:off x="14389744" y="1315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2" name="テキスト ボックス 60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3" name="直線コネクタ 60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4" name="直線コネクタ 60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5" name="テキスト ボックス 60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6" name="直線コネクタ 60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7" name="テキスト ボックス 60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8" name="直線コネクタ 60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9" name="テキスト ボックス 60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0" name="直線コネクタ 60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1" name="テキスト ボックス 61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2" name="直線コネクタ 61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3" name="テキスト ボックス 61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102870</xdr:rowOff>
    </xdr:to>
    <xdr:cxnSp macro="">
      <xdr:nvCxnSpPr>
        <xdr:cNvPr id="617" name="直線コネクタ 616"/>
        <xdr:cNvCxnSpPr/>
      </xdr:nvCxnSpPr>
      <xdr:spPr>
        <a:xfrm flipV="1">
          <a:off x="22160864" y="132969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18" name="【児童館】&#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19" name="直線コネクタ 618"/>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20"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21" name="直線コネクタ 62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170197</xdr:rowOff>
    </xdr:from>
    <xdr:ext cx="469744" cy="259045"/>
    <xdr:sp macro="" textlink="">
      <xdr:nvSpPr>
        <xdr:cNvPr id="622" name="【児童館】&#10;一人当たり面積平均値テキスト"/>
        <xdr:cNvSpPr txBox="1"/>
      </xdr:nvSpPr>
      <xdr:spPr>
        <a:xfrm>
          <a:off x="22199600" y="1405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623" name="フローチャート: 判断 622"/>
        <xdr:cNvSpPr/>
      </xdr:nvSpPr>
      <xdr:spPr>
        <a:xfrm>
          <a:off x="22110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154939</xdr:rowOff>
    </xdr:from>
    <xdr:to>
      <xdr:col>112</xdr:col>
      <xdr:colOff>38100</xdr:colOff>
      <xdr:row>83</xdr:row>
      <xdr:rowOff>85089</xdr:rowOff>
    </xdr:to>
    <xdr:sp macro="" textlink="">
      <xdr:nvSpPr>
        <xdr:cNvPr id="624" name="フローチャート: 判断 623"/>
        <xdr:cNvSpPr/>
      </xdr:nvSpPr>
      <xdr:spPr>
        <a:xfrm>
          <a:off x="21272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25" name="フローチャート: 判断 624"/>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36830</xdr:rowOff>
    </xdr:from>
    <xdr:to>
      <xdr:col>102</xdr:col>
      <xdr:colOff>165100</xdr:colOff>
      <xdr:row>83</xdr:row>
      <xdr:rowOff>138430</xdr:rowOff>
    </xdr:to>
    <xdr:sp macro="" textlink="">
      <xdr:nvSpPr>
        <xdr:cNvPr id="626" name="フローチャート: 判断 625"/>
        <xdr:cNvSpPr/>
      </xdr:nvSpPr>
      <xdr:spPr>
        <a:xfrm>
          <a:off x="19494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7" name="テキスト ボックス 6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8" name="テキスト ボックス 6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9" name="テキスト ボックス 6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0" name="テキスト ボックス 6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1" name="テキスト ボックス 6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32" name="楕円 631"/>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633" name="【児童館】&#10;一人当たり面積該当値テキスト"/>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135889</xdr:rowOff>
    </xdr:from>
    <xdr:to>
      <xdr:col>112</xdr:col>
      <xdr:colOff>38100</xdr:colOff>
      <xdr:row>84</xdr:row>
      <xdr:rowOff>66039</xdr:rowOff>
    </xdr:to>
    <xdr:sp macro="" textlink="">
      <xdr:nvSpPr>
        <xdr:cNvPr id="634" name="楕円 633"/>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15239</xdr:rowOff>
    </xdr:to>
    <xdr:cxnSp macro="">
      <xdr:nvCxnSpPr>
        <xdr:cNvPr id="635" name="直線コネクタ 634"/>
        <xdr:cNvCxnSpPr/>
      </xdr:nvCxnSpPr>
      <xdr:spPr>
        <a:xfrm flipV="1">
          <a:off x="21323300" y="14401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636" name="楕円 635"/>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15239</xdr:rowOff>
    </xdr:from>
    <xdr:to>
      <xdr:col>111</xdr:col>
      <xdr:colOff>177800</xdr:colOff>
      <xdr:row>84</xdr:row>
      <xdr:rowOff>22861</xdr:rowOff>
    </xdr:to>
    <xdr:cxnSp macro="">
      <xdr:nvCxnSpPr>
        <xdr:cNvPr id="637" name="直線コネクタ 636"/>
        <xdr:cNvCxnSpPr/>
      </xdr:nvCxnSpPr>
      <xdr:spPr>
        <a:xfrm flipV="1">
          <a:off x="20434300" y="144170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101616</xdr:rowOff>
    </xdr:from>
    <xdr:ext cx="469744" cy="259045"/>
    <xdr:sp macro="" textlink="">
      <xdr:nvSpPr>
        <xdr:cNvPr id="638" name="n_1aveValue【児童館】&#10;一人当たり面積"/>
        <xdr:cNvSpPr txBox="1"/>
      </xdr:nvSpPr>
      <xdr:spPr>
        <a:xfrm>
          <a:off x="21075727" y="139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39"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154957</xdr:rowOff>
    </xdr:from>
    <xdr:ext cx="469744" cy="259045"/>
    <xdr:sp macro="" textlink="">
      <xdr:nvSpPr>
        <xdr:cNvPr id="640" name="n_3aveValue【児童館】&#10;一人当たり面積"/>
        <xdr:cNvSpPr txBox="1"/>
      </xdr:nvSpPr>
      <xdr:spPr>
        <a:xfrm>
          <a:off x="193104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57166</xdr:rowOff>
    </xdr:from>
    <xdr:ext cx="469744" cy="259045"/>
    <xdr:sp macro="" textlink="">
      <xdr:nvSpPr>
        <xdr:cNvPr id="641"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642" name="n_2mainValue【児童館】&#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4" name="テキスト ボックス 65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4" name="テキスト ボックス 66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6" name="テキスト ボックス 66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105592</xdr:rowOff>
    </xdr:to>
    <xdr:cxnSp macro="">
      <xdr:nvCxnSpPr>
        <xdr:cNvPr id="668" name="直線コネクタ 667"/>
        <xdr:cNvCxnSpPr/>
      </xdr:nvCxnSpPr>
      <xdr:spPr>
        <a:xfrm flipV="1">
          <a:off x="16318864" y="17090571"/>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109419</xdr:rowOff>
    </xdr:from>
    <xdr:ext cx="340478" cy="259045"/>
    <xdr:sp macro="" textlink="">
      <xdr:nvSpPr>
        <xdr:cNvPr id="669" name="【公民館】&#10;有形固定資産減価償却率最小値テキスト"/>
        <xdr:cNvSpPr txBox="1"/>
      </xdr:nvSpPr>
      <xdr:spPr>
        <a:xfrm>
          <a:off x="16357600" y="18626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105592</xdr:rowOff>
    </xdr:from>
    <xdr:to>
      <xdr:col>86</xdr:col>
      <xdr:colOff>25400</xdr:colOff>
      <xdr:row>108</xdr:row>
      <xdr:rowOff>105592</xdr:rowOff>
    </xdr:to>
    <xdr:cxnSp macro="">
      <xdr:nvCxnSpPr>
        <xdr:cNvPr id="670" name="直線コネクタ 669"/>
        <xdr:cNvCxnSpPr/>
      </xdr:nvCxnSpPr>
      <xdr:spPr>
        <a:xfrm>
          <a:off x="16230600" y="1862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1"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2" name="直線コネクタ 67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108693</xdr:rowOff>
    </xdr:from>
    <xdr:ext cx="405111" cy="259045"/>
    <xdr:sp macro="" textlink="">
      <xdr:nvSpPr>
        <xdr:cNvPr id="673" name="【公民館】&#10;有形固定資産減価償却率平均値テキスト"/>
        <xdr:cNvSpPr txBox="1"/>
      </xdr:nvSpPr>
      <xdr:spPr>
        <a:xfrm>
          <a:off x="16357600" y="174251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85816</xdr:rowOff>
    </xdr:from>
    <xdr:to>
      <xdr:col>85</xdr:col>
      <xdr:colOff>177800</xdr:colOff>
      <xdr:row>103</xdr:row>
      <xdr:rowOff>15966</xdr:rowOff>
    </xdr:to>
    <xdr:sp macro="" textlink="">
      <xdr:nvSpPr>
        <xdr:cNvPr id="674" name="フローチャート: 判断 673"/>
        <xdr:cNvSpPr/>
      </xdr:nvSpPr>
      <xdr:spPr>
        <a:xfrm>
          <a:off x="16268700" y="1757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69487</xdr:rowOff>
    </xdr:from>
    <xdr:to>
      <xdr:col>81</xdr:col>
      <xdr:colOff>101600</xdr:colOff>
      <xdr:row>102</xdr:row>
      <xdr:rowOff>171087</xdr:rowOff>
    </xdr:to>
    <xdr:sp macro="" textlink="">
      <xdr:nvSpPr>
        <xdr:cNvPr id="675" name="フローチャート: 判断 674"/>
        <xdr:cNvSpPr/>
      </xdr:nvSpPr>
      <xdr:spPr>
        <a:xfrm>
          <a:off x="15430500" y="1755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61323</xdr:rowOff>
    </xdr:from>
    <xdr:to>
      <xdr:col>76</xdr:col>
      <xdr:colOff>165100</xdr:colOff>
      <xdr:row>102</xdr:row>
      <xdr:rowOff>162923</xdr:rowOff>
    </xdr:to>
    <xdr:sp macro="" textlink="">
      <xdr:nvSpPr>
        <xdr:cNvPr id="676" name="フローチャート: 判断 675"/>
        <xdr:cNvSpPr/>
      </xdr:nvSpPr>
      <xdr:spPr>
        <a:xfrm>
          <a:off x="14541500" y="1754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128270</xdr:rowOff>
    </xdr:from>
    <xdr:to>
      <xdr:col>72</xdr:col>
      <xdr:colOff>38100</xdr:colOff>
      <xdr:row>103</xdr:row>
      <xdr:rowOff>58420</xdr:rowOff>
    </xdr:to>
    <xdr:sp macro="" textlink="">
      <xdr:nvSpPr>
        <xdr:cNvPr id="677" name="フローチャート: 判断 676"/>
        <xdr:cNvSpPr/>
      </xdr:nvSpPr>
      <xdr:spPr>
        <a:xfrm>
          <a:off x="13652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69487</xdr:rowOff>
    </xdr:from>
    <xdr:to>
      <xdr:col>85</xdr:col>
      <xdr:colOff>177800</xdr:colOff>
      <xdr:row>105</xdr:row>
      <xdr:rowOff>171087</xdr:rowOff>
    </xdr:to>
    <xdr:sp macro="" textlink="">
      <xdr:nvSpPr>
        <xdr:cNvPr id="683" name="楕円 682"/>
        <xdr:cNvSpPr/>
      </xdr:nvSpPr>
      <xdr:spPr>
        <a:xfrm>
          <a:off x="16268700" y="1807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47914</xdr:rowOff>
    </xdr:from>
    <xdr:ext cx="405111" cy="259045"/>
    <xdr:sp macro="" textlink="">
      <xdr:nvSpPr>
        <xdr:cNvPr id="684" name="【公民館】&#10;有形固定資産減価償却率該当値テキスト"/>
        <xdr:cNvSpPr txBox="1"/>
      </xdr:nvSpPr>
      <xdr:spPr>
        <a:xfrm>
          <a:off x="16357600" y="1805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108676</xdr:rowOff>
    </xdr:from>
    <xdr:to>
      <xdr:col>81</xdr:col>
      <xdr:colOff>101600</xdr:colOff>
      <xdr:row>106</xdr:row>
      <xdr:rowOff>38826</xdr:rowOff>
    </xdr:to>
    <xdr:sp macro="" textlink="">
      <xdr:nvSpPr>
        <xdr:cNvPr id="685" name="楕円 684"/>
        <xdr:cNvSpPr/>
      </xdr:nvSpPr>
      <xdr:spPr>
        <a:xfrm>
          <a:off x="15430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120287</xdr:rowOff>
    </xdr:from>
    <xdr:to>
      <xdr:col>85</xdr:col>
      <xdr:colOff>127000</xdr:colOff>
      <xdr:row>105</xdr:row>
      <xdr:rowOff>159476</xdr:rowOff>
    </xdr:to>
    <xdr:cxnSp macro="">
      <xdr:nvCxnSpPr>
        <xdr:cNvPr id="686" name="直線コネクタ 685"/>
        <xdr:cNvCxnSpPr/>
      </xdr:nvCxnSpPr>
      <xdr:spPr>
        <a:xfrm flipV="1">
          <a:off x="15481300" y="1812253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687" name="楕円 686"/>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159476</xdr:rowOff>
    </xdr:from>
    <xdr:to>
      <xdr:col>81</xdr:col>
      <xdr:colOff>50800</xdr:colOff>
      <xdr:row>106</xdr:row>
      <xdr:rowOff>28848</xdr:rowOff>
    </xdr:to>
    <xdr:cxnSp macro="">
      <xdr:nvCxnSpPr>
        <xdr:cNvPr id="688" name="直線コネクタ 687"/>
        <xdr:cNvCxnSpPr/>
      </xdr:nvCxnSpPr>
      <xdr:spPr>
        <a:xfrm flipV="1">
          <a:off x="14592300" y="18161726"/>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16164</xdr:rowOff>
    </xdr:from>
    <xdr:ext cx="405111" cy="259045"/>
    <xdr:sp macro="" textlink="">
      <xdr:nvSpPr>
        <xdr:cNvPr id="689" name="n_1aveValue【公民館】&#10;有形固定資産減価償却率"/>
        <xdr:cNvSpPr txBox="1"/>
      </xdr:nvSpPr>
      <xdr:spPr>
        <a:xfrm>
          <a:off x="15266044" y="1733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8000</xdr:rowOff>
    </xdr:from>
    <xdr:ext cx="405111" cy="259045"/>
    <xdr:sp macro="" textlink="">
      <xdr:nvSpPr>
        <xdr:cNvPr id="690" name="n_2aveValue【公民館】&#10;有形固定資産減価償却率"/>
        <xdr:cNvSpPr txBox="1"/>
      </xdr:nvSpPr>
      <xdr:spPr>
        <a:xfrm>
          <a:off x="14389744" y="1732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74947</xdr:rowOff>
    </xdr:from>
    <xdr:ext cx="405111" cy="259045"/>
    <xdr:sp macro="" textlink="">
      <xdr:nvSpPr>
        <xdr:cNvPr id="691" name="n_3aveValue【公民館】&#10;有形固定資産減価償却率"/>
        <xdr:cNvSpPr txBox="1"/>
      </xdr:nvSpPr>
      <xdr:spPr>
        <a:xfrm>
          <a:off x="13500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29953</xdr:rowOff>
    </xdr:from>
    <xdr:ext cx="405111" cy="259045"/>
    <xdr:sp macro="" textlink="">
      <xdr:nvSpPr>
        <xdr:cNvPr id="692" name="n_1mainValue【公民館】&#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693" name="n_2mainValue【公民館】&#10;有形固定資産減価償却率"/>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4" name="直線コネクタ 7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5" name="テキスト ボックス 7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6" name="直線コネクタ 7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7" name="テキスト ボックス 7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8" name="直線コネクタ 7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9" name="テキスト ボックス 7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0" name="直線コネクタ 7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1" name="テキスト ボックス 7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2" name="直線コネクタ 7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3" name="テキスト ボックス 7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4" name="直線コネクタ 7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5" name="テキスト ボックス 7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17526</xdr:rowOff>
    </xdr:from>
    <xdr:to>
      <xdr:col>116</xdr:col>
      <xdr:colOff>62864</xdr:colOff>
      <xdr:row>108</xdr:row>
      <xdr:rowOff>131063</xdr:rowOff>
    </xdr:to>
    <xdr:cxnSp macro="">
      <xdr:nvCxnSpPr>
        <xdr:cNvPr id="717" name="直線コネクタ 716"/>
        <xdr:cNvCxnSpPr/>
      </xdr:nvCxnSpPr>
      <xdr:spPr>
        <a:xfrm flipV="1">
          <a:off x="22160864" y="17333976"/>
          <a:ext cx="0" cy="1313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718"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719" name="直線コネクタ 718"/>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135653</xdr:rowOff>
    </xdr:from>
    <xdr:ext cx="469744" cy="259045"/>
    <xdr:sp macro="" textlink="">
      <xdr:nvSpPr>
        <xdr:cNvPr id="720" name="【公民館】&#10;一人当たり面積最大値テキスト"/>
        <xdr:cNvSpPr txBox="1"/>
      </xdr:nvSpPr>
      <xdr:spPr>
        <a:xfrm>
          <a:off x="22199600" y="1710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17526</xdr:rowOff>
    </xdr:from>
    <xdr:to>
      <xdr:col>116</xdr:col>
      <xdr:colOff>152400</xdr:colOff>
      <xdr:row>101</xdr:row>
      <xdr:rowOff>17526</xdr:rowOff>
    </xdr:to>
    <xdr:cxnSp macro="">
      <xdr:nvCxnSpPr>
        <xdr:cNvPr id="721" name="直線コネクタ 720"/>
        <xdr:cNvCxnSpPr/>
      </xdr:nvCxnSpPr>
      <xdr:spPr>
        <a:xfrm>
          <a:off x="22072600" y="173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60214</xdr:rowOff>
    </xdr:from>
    <xdr:ext cx="469744" cy="259045"/>
    <xdr:sp macro="" textlink="">
      <xdr:nvSpPr>
        <xdr:cNvPr id="722" name="【公民館】&#10;一人当たり面積平均値テキスト"/>
        <xdr:cNvSpPr txBox="1"/>
      </xdr:nvSpPr>
      <xdr:spPr>
        <a:xfrm>
          <a:off x="22199600" y="18233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81787</xdr:rowOff>
    </xdr:from>
    <xdr:to>
      <xdr:col>116</xdr:col>
      <xdr:colOff>114300</xdr:colOff>
      <xdr:row>107</xdr:row>
      <xdr:rowOff>11937</xdr:rowOff>
    </xdr:to>
    <xdr:sp macro="" textlink="">
      <xdr:nvSpPr>
        <xdr:cNvPr id="723" name="フローチャート: 判断 722"/>
        <xdr:cNvSpPr/>
      </xdr:nvSpPr>
      <xdr:spPr>
        <a:xfrm>
          <a:off x="221107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102363</xdr:rowOff>
    </xdr:from>
    <xdr:to>
      <xdr:col>112</xdr:col>
      <xdr:colOff>38100</xdr:colOff>
      <xdr:row>107</xdr:row>
      <xdr:rowOff>32513</xdr:rowOff>
    </xdr:to>
    <xdr:sp macro="" textlink="">
      <xdr:nvSpPr>
        <xdr:cNvPr id="724" name="フローチャート: 判断 723"/>
        <xdr:cNvSpPr/>
      </xdr:nvSpPr>
      <xdr:spPr>
        <a:xfrm>
          <a:off x="21272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74168</xdr:rowOff>
    </xdr:from>
    <xdr:to>
      <xdr:col>107</xdr:col>
      <xdr:colOff>101600</xdr:colOff>
      <xdr:row>107</xdr:row>
      <xdr:rowOff>4318</xdr:rowOff>
    </xdr:to>
    <xdr:sp macro="" textlink="">
      <xdr:nvSpPr>
        <xdr:cNvPr id="725" name="フローチャート: 判断 724"/>
        <xdr:cNvSpPr/>
      </xdr:nvSpPr>
      <xdr:spPr>
        <a:xfrm>
          <a:off x="20383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726" name="フローチャート: 判断 725"/>
        <xdr:cNvSpPr/>
      </xdr:nvSpPr>
      <xdr:spPr>
        <a:xfrm>
          <a:off x="19494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81787</xdr:rowOff>
    </xdr:from>
    <xdr:to>
      <xdr:col>116</xdr:col>
      <xdr:colOff>114300</xdr:colOff>
      <xdr:row>106</xdr:row>
      <xdr:rowOff>11937</xdr:rowOff>
    </xdr:to>
    <xdr:sp macro="" textlink="">
      <xdr:nvSpPr>
        <xdr:cNvPr id="732" name="楕円 731"/>
        <xdr:cNvSpPr/>
      </xdr:nvSpPr>
      <xdr:spPr>
        <a:xfrm>
          <a:off x="22110700" y="1808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104664</xdr:rowOff>
    </xdr:from>
    <xdr:ext cx="469744" cy="259045"/>
    <xdr:sp macro="" textlink="">
      <xdr:nvSpPr>
        <xdr:cNvPr id="733" name="【公民館】&#10;一人当たり面積該当値テキスト"/>
        <xdr:cNvSpPr txBox="1"/>
      </xdr:nvSpPr>
      <xdr:spPr>
        <a:xfrm>
          <a:off x="22199600"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94742</xdr:rowOff>
    </xdr:from>
    <xdr:to>
      <xdr:col>112</xdr:col>
      <xdr:colOff>38100</xdr:colOff>
      <xdr:row>106</xdr:row>
      <xdr:rowOff>24892</xdr:rowOff>
    </xdr:to>
    <xdr:sp macro="" textlink="">
      <xdr:nvSpPr>
        <xdr:cNvPr id="734" name="楕円 733"/>
        <xdr:cNvSpPr/>
      </xdr:nvSpPr>
      <xdr:spPr>
        <a:xfrm>
          <a:off x="21272500" y="180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132587</xdr:rowOff>
    </xdr:from>
    <xdr:to>
      <xdr:col>116</xdr:col>
      <xdr:colOff>63500</xdr:colOff>
      <xdr:row>105</xdr:row>
      <xdr:rowOff>145542</xdr:rowOff>
    </xdr:to>
    <xdr:cxnSp macro="">
      <xdr:nvCxnSpPr>
        <xdr:cNvPr id="735" name="直線コネクタ 734"/>
        <xdr:cNvCxnSpPr/>
      </xdr:nvCxnSpPr>
      <xdr:spPr>
        <a:xfrm flipV="1">
          <a:off x="21323300" y="18134837"/>
          <a:ext cx="8382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36" name="楕円 735"/>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145542</xdr:rowOff>
    </xdr:from>
    <xdr:to>
      <xdr:col>111</xdr:col>
      <xdr:colOff>177800</xdr:colOff>
      <xdr:row>105</xdr:row>
      <xdr:rowOff>156211</xdr:rowOff>
    </xdr:to>
    <xdr:cxnSp macro="">
      <xdr:nvCxnSpPr>
        <xdr:cNvPr id="737" name="直線コネクタ 736"/>
        <xdr:cNvCxnSpPr/>
      </xdr:nvCxnSpPr>
      <xdr:spPr>
        <a:xfrm flipV="1">
          <a:off x="20434300" y="18147792"/>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23640</xdr:rowOff>
    </xdr:from>
    <xdr:ext cx="469744" cy="259045"/>
    <xdr:sp macro="" textlink="">
      <xdr:nvSpPr>
        <xdr:cNvPr id="738" name="n_1aveValue【公民館】&#10;一人当たり面積"/>
        <xdr:cNvSpPr txBox="1"/>
      </xdr:nvSpPr>
      <xdr:spPr>
        <a:xfrm>
          <a:off x="210757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166895</xdr:rowOff>
    </xdr:from>
    <xdr:ext cx="469744" cy="259045"/>
    <xdr:sp macro="" textlink="">
      <xdr:nvSpPr>
        <xdr:cNvPr id="739" name="n_2aveValue【公民館】&#10;一人当たり面積"/>
        <xdr:cNvSpPr txBox="1"/>
      </xdr:nvSpPr>
      <xdr:spPr>
        <a:xfrm>
          <a:off x="20199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740" name="n_3ave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41419</xdr:rowOff>
    </xdr:from>
    <xdr:ext cx="469744" cy="259045"/>
    <xdr:sp macro="" textlink="">
      <xdr:nvSpPr>
        <xdr:cNvPr id="741" name="n_1mainValue【公民館】&#10;一人当たり面積"/>
        <xdr:cNvSpPr txBox="1"/>
      </xdr:nvSpPr>
      <xdr:spPr>
        <a:xfrm>
          <a:off x="21075727"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42" name="n_2mainValue【公民館】&#10;一人当たり面積"/>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3" name="正方形/長方形 7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4" name="正方形/長方形 7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5" name="テキスト ボックス 7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は、類似団体内平均値を上回っている児童館は相当の年数が経過している施設が多いためで、平均値を下回っている保育所、公民館等については比較的新しい施設が多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いずれにしても、個別施設計画（長寿命化計画）等の策定を進め、適切な施設管理を実施し、財政負担の軽減を図っていく。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また、一人当たり面積については、公営住宅、公民館が類似団体内平均値を上回る水準となっている。各施設に対する住民ニーズや財政状況を考慮しつつ策定する計画に反映させる。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4190</xdr:rowOff>
    </xdr:from>
    <xdr:ext cx="405111" cy="259045"/>
    <xdr:sp macro="" textlink="">
      <xdr:nvSpPr>
        <xdr:cNvPr id="62" name="【図書館】&#10;有形固定資産減価償却率平均値テキスト"/>
        <xdr:cNvSpPr txBox="1"/>
      </xdr:nvSpPr>
      <xdr:spPr>
        <a:xfrm>
          <a:off x="4673600" y="6176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152763</xdr:rowOff>
    </xdr:from>
    <xdr:to>
      <xdr:col>24</xdr:col>
      <xdr:colOff>114300</xdr:colOff>
      <xdr:row>37</xdr:row>
      <xdr:rowOff>82913</xdr:rowOff>
    </xdr:to>
    <xdr:sp macro="" textlink="">
      <xdr:nvSpPr>
        <xdr:cNvPr id="63" name="フローチャート: 判断 62"/>
        <xdr:cNvSpPr/>
      </xdr:nvSpPr>
      <xdr:spPr>
        <a:xfrm>
          <a:off x="45847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4" name="フローチャート: 判断 63"/>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5" name="フローチャート: 判断 64"/>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6" name="フローチャート: 判断 65"/>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17235</xdr:rowOff>
    </xdr:from>
    <xdr:to>
      <xdr:col>24</xdr:col>
      <xdr:colOff>114300</xdr:colOff>
      <xdr:row>39</xdr:row>
      <xdr:rowOff>118835</xdr:rowOff>
    </xdr:to>
    <xdr:sp macro="" textlink="">
      <xdr:nvSpPr>
        <xdr:cNvPr id="72" name="楕円 71"/>
        <xdr:cNvSpPr/>
      </xdr:nvSpPr>
      <xdr:spPr>
        <a:xfrm>
          <a:off x="4584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167112</xdr:rowOff>
    </xdr:from>
    <xdr:ext cx="405111" cy="259045"/>
    <xdr:sp macro="" textlink="">
      <xdr:nvSpPr>
        <xdr:cNvPr id="73" name="【図書館】&#10;有形固定資産減価償却率該当値テキスト"/>
        <xdr:cNvSpPr txBox="1"/>
      </xdr:nvSpPr>
      <xdr:spPr>
        <a:xfrm>
          <a:off x="4673600"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53159</xdr:rowOff>
    </xdr:from>
    <xdr:to>
      <xdr:col>20</xdr:col>
      <xdr:colOff>38100</xdr:colOff>
      <xdr:row>39</xdr:row>
      <xdr:rowOff>154759</xdr:rowOff>
    </xdr:to>
    <xdr:sp macro="" textlink="">
      <xdr:nvSpPr>
        <xdr:cNvPr id="74" name="楕円 73"/>
        <xdr:cNvSpPr/>
      </xdr:nvSpPr>
      <xdr:spPr>
        <a:xfrm>
          <a:off x="3746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68035</xdr:rowOff>
    </xdr:from>
    <xdr:to>
      <xdr:col>24</xdr:col>
      <xdr:colOff>63500</xdr:colOff>
      <xdr:row>39</xdr:row>
      <xdr:rowOff>103959</xdr:rowOff>
    </xdr:to>
    <xdr:cxnSp macro="">
      <xdr:nvCxnSpPr>
        <xdr:cNvPr id="75" name="直線コネクタ 74"/>
        <xdr:cNvCxnSpPr/>
      </xdr:nvCxnSpPr>
      <xdr:spPr>
        <a:xfrm flipV="1">
          <a:off x="3797300" y="67545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89081</xdr:rowOff>
    </xdr:from>
    <xdr:to>
      <xdr:col>15</xdr:col>
      <xdr:colOff>101600</xdr:colOff>
      <xdr:row>40</xdr:row>
      <xdr:rowOff>19231</xdr:rowOff>
    </xdr:to>
    <xdr:sp macro="" textlink="">
      <xdr:nvSpPr>
        <xdr:cNvPr id="76" name="楕円 75"/>
        <xdr:cNvSpPr/>
      </xdr:nvSpPr>
      <xdr:spPr>
        <a:xfrm>
          <a:off x="2857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103959</xdr:rowOff>
    </xdr:from>
    <xdr:to>
      <xdr:col>19</xdr:col>
      <xdr:colOff>177800</xdr:colOff>
      <xdr:row>39</xdr:row>
      <xdr:rowOff>139881</xdr:rowOff>
    </xdr:to>
    <xdr:cxnSp macro="">
      <xdr:nvCxnSpPr>
        <xdr:cNvPr id="77" name="直線コネクタ 76"/>
        <xdr:cNvCxnSpPr/>
      </xdr:nvCxnSpPr>
      <xdr:spPr>
        <a:xfrm flipV="1">
          <a:off x="2908300" y="679050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70049</xdr:rowOff>
    </xdr:from>
    <xdr:ext cx="405111" cy="259045"/>
    <xdr:sp macro="" textlink="">
      <xdr:nvSpPr>
        <xdr:cNvPr id="78"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79" name="n_2aveValue【図書館】&#10;有形固定資産減価償却率"/>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0"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145886</xdr:rowOff>
    </xdr:from>
    <xdr:ext cx="405111" cy="259045"/>
    <xdr:sp macro="" textlink="">
      <xdr:nvSpPr>
        <xdr:cNvPr id="81" name="n_1mainValue【図書館】&#10;有形固定資産減価償却率"/>
        <xdr:cNvSpPr txBox="1"/>
      </xdr:nvSpPr>
      <xdr:spPr>
        <a:xfrm>
          <a:off x="3582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10358</xdr:rowOff>
    </xdr:from>
    <xdr:ext cx="405111" cy="259045"/>
    <xdr:sp macro="" textlink="">
      <xdr:nvSpPr>
        <xdr:cNvPr id="82" name="n_2mainValue【図書館】&#10;有形固定資産減価償却率"/>
        <xdr:cNvSpPr txBox="1"/>
      </xdr:nvSpPr>
      <xdr:spPr>
        <a:xfrm>
          <a:off x="27057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6" name="テキスト ボックス 95"/>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8" name="テキスト ボックス 97"/>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0" name="テキスト ボックス 99"/>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101346</xdr:rowOff>
    </xdr:from>
    <xdr:to>
      <xdr:col>54</xdr:col>
      <xdr:colOff>189865</xdr:colOff>
      <xdr:row>41</xdr:row>
      <xdr:rowOff>69342</xdr:rowOff>
    </xdr:to>
    <xdr:cxnSp macro="">
      <xdr:nvCxnSpPr>
        <xdr:cNvPr id="104" name="直線コネクタ 103"/>
        <xdr:cNvCxnSpPr/>
      </xdr:nvCxnSpPr>
      <xdr:spPr>
        <a:xfrm flipV="1">
          <a:off x="10476865" y="575919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73169</xdr:rowOff>
    </xdr:from>
    <xdr:ext cx="469744" cy="259045"/>
    <xdr:sp macro="" textlink="">
      <xdr:nvSpPr>
        <xdr:cNvPr id="105" name="【図書館】&#10;一人当たり面積最小値テキスト"/>
        <xdr:cNvSpPr txBox="1"/>
      </xdr:nvSpPr>
      <xdr:spPr>
        <a:xfrm>
          <a:off x="10515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69342</xdr:rowOff>
    </xdr:from>
    <xdr:to>
      <xdr:col>55</xdr:col>
      <xdr:colOff>88900</xdr:colOff>
      <xdr:row>41</xdr:row>
      <xdr:rowOff>69342</xdr:rowOff>
    </xdr:to>
    <xdr:cxnSp macro="">
      <xdr:nvCxnSpPr>
        <xdr:cNvPr id="106" name="直線コネクタ 105"/>
        <xdr:cNvCxnSpPr/>
      </xdr:nvCxnSpPr>
      <xdr:spPr>
        <a:xfrm>
          <a:off x="10388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48023</xdr:rowOff>
    </xdr:from>
    <xdr:ext cx="469744" cy="259045"/>
    <xdr:sp macro="" textlink="">
      <xdr:nvSpPr>
        <xdr:cNvPr id="107" name="【図書館】&#10;一人当たり面積最大値テキスト"/>
        <xdr:cNvSpPr txBox="1"/>
      </xdr:nvSpPr>
      <xdr:spPr>
        <a:xfrm>
          <a:off x="10515600" y="553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101346</xdr:rowOff>
    </xdr:from>
    <xdr:to>
      <xdr:col>55</xdr:col>
      <xdr:colOff>88900</xdr:colOff>
      <xdr:row>33</xdr:row>
      <xdr:rowOff>101346</xdr:rowOff>
    </xdr:to>
    <xdr:cxnSp macro="">
      <xdr:nvCxnSpPr>
        <xdr:cNvPr id="108" name="直線コネクタ 107"/>
        <xdr:cNvCxnSpPr/>
      </xdr:nvCxnSpPr>
      <xdr:spPr>
        <a:xfrm>
          <a:off x="10388600" y="575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170705</xdr:rowOff>
    </xdr:from>
    <xdr:ext cx="469744" cy="259045"/>
    <xdr:sp macro="" textlink="">
      <xdr:nvSpPr>
        <xdr:cNvPr id="109" name="【図書館】&#10;一人当たり面積平均値テキスト"/>
        <xdr:cNvSpPr txBox="1"/>
      </xdr:nvSpPr>
      <xdr:spPr>
        <a:xfrm>
          <a:off x="105156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20828</xdr:rowOff>
    </xdr:from>
    <xdr:to>
      <xdr:col>55</xdr:col>
      <xdr:colOff>50800</xdr:colOff>
      <xdr:row>38</xdr:row>
      <xdr:rowOff>122428</xdr:rowOff>
    </xdr:to>
    <xdr:sp macro="" textlink="">
      <xdr:nvSpPr>
        <xdr:cNvPr id="110" name="フローチャート: 判断 109"/>
        <xdr:cNvSpPr/>
      </xdr:nvSpPr>
      <xdr:spPr>
        <a:xfrm>
          <a:off x="10426700" y="653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11" name="フローチャート: 判断 110"/>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71120</xdr:rowOff>
    </xdr:from>
    <xdr:to>
      <xdr:col>46</xdr:col>
      <xdr:colOff>38100</xdr:colOff>
      <xdr:row>39</xdr:row>
      <xdr:rowOff>1270</xdr:rowOff>
    </xdr:to>
    <xdr:sp macro="" textlink="">
      <xdr:nvSpPr>
        <xdr:cNvPr id="112" name="フローチャート: 判断 111"/>
        <xdr:cNvSpPr/>
      </xdr:nvSpPr>
      <xdr:spPr>
        <a:xfrm>
          <a:off x="8699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50546</xdr:rowOff>
    </xdr:from>
    <xdr:to>
      <xdr:col>41</xdr:col>
      <xdr:colOff>101600</xdr:colOff>
      <xdr:row>37</xdr:row>
      <xdr:rowOff>152146</xdr:rowOff>
    </xdr:to>
    <xdr:sp macro="" textlink="">
      <xdr:nvSpPr>
        <xdr:cNvPr id="113" name="フローチャート: 判断 112"/>
        <xdr:cNvSpPr/>
      </xdr:nvSpPr>
      <xdr:spPr>
        <a:xfrm>
          <a:off x="7810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9" name="楕円 118"/>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20"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9398</xdr:rowOff>
    </xdr:from>
    <xdr:to>
      <xdr:col>50</xdr:col>
      <xdr:colOff>165100</xdr:colOff>
      <xdr:row>37</xdr:row>
      <xdr:rowOff>110998</xdr:rowOff>
    </xdr:to>
    <xdr:sp macro="" textlink="">
      <xdr:nvSpPr>
        <xdr:cNvPr id="121" name="楕円 120"/>
        <xdr:cNvSpPr/>
      </xdr:nvSpPr>
      <xdr:spPr>
        <a:xfrm>
          <a:off x="9588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60198</xdr:rowOff>
    </xdr:to>
    <xdr:cxnSp macro="">
      <xdr:nvCxnSpPr>
        <xdr:cNvPr id="122" name="直線コネクタ 121"/>
        <xdr:cNvCxnSpPr/>
      </xdr:nvCxnSpPr>
      <xdr:spPr>
        <a:xfrm flipV="1">
          <a:off x="9639300" y="63855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27686</xdr:rowOff>
    </xdr:from>
    <xdr:to>
      <xdr:col>46</xdr:col>
      <xdr:colOff>38100</xdr:colOff>
      <xdr:row>37</xdr:row>
      <xdr:rowOff>129286</xdr:rowOff>
    </xdr:to>
    <xdr:sp macro="" textlink="">
      <xdr:nvSpPr>
        <xdr:cNvPr id="123" name="楕円 122"/>
        <xdr:cNvSpPr/>
      </xdr:nvSpPr>
      <xdr:spPr>
        <a:xfrm>
          <a:off x="86995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60198</xdr:rowOff>
    </xdr:from>
    <xdr:to>
      <xdr:col>50</xdr:col>
      <xdr:colOff>114300</xdr:colOff>
      <xdr:row>37</xdr:row>
      <xdr:rowOff>78486</xdr:rowOff>
    </xdr:to>
    <xdr:cxnSp macro="">
      <xdr:nvCxnSpPr>
        <xdr:cNvPr id="124" name="直線コネクタ 123"/>
        <xdr:cNvCxnSpPr/>
      </xdr:nvCxnSpPr>
      <xdr:spPr>
        <a:xfrm flipV="1">
          <a:off x="8750300" y="64038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136415</xdr:rowOff>
    </xdr:from>
    <xdr:ext cx="469744" cy="259045"/>
    <xdr:sp macro="" textlink="">
      <xdr:nvSpPr>
        <xdr:cNvPr id="125" name="n_1aveValue【図書館】&#10;一人当たり面積"/>
        <xdr:cNvSpPr txBox="1"/>
      </xdr:nvSpPr>
      <xdr:spPr>
        <a:xfrm>
          <a:off x="9391727" y="665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163847</xdr:rowOff>
    </xdr:from>
    <xdr:ext cx="469744" cy="259045"/>
    <xdr:sp macro="" textlink="">
      <xdr:nvSpPr>
        <xdr:cNvPr id="126" name="n_2aveValue【図書館】&#10;一人当たり面積"/>
        <xdr:cNvSpPr txBox="1"/>
      </xdr:nvSpPr>
      <xdr:spPr>
        <a:xfrm>
          <a:off x="8515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168673</xdr:rowOff>
    </xdr:from>
    <xdr:ext cx="469744" cy="259045"/>
    <xdr:sp macro="" textlink="">
      <xdr:nvSpPr>
        <xdr:cNvPr id="127" name="n_3aveValue【図書館】&#10;一人当たり面積"/>
        <xdr:cNvSpPr txBox="1"/>
      </xdr:nvSpPr>
      <xdr:spPr>
        <a:xfrm>
          <a:off x="7626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127525</xdr:rowOff>
    </xdr:from>
    <xdr:ext cx="469744" cy="259045"/>
    <xdr:sp macro="" textlink="">
      <xdr:nvSpPr>
        <xdr:cNvPr id="128" name="n_1mainValue【図書館】&#10;一人当たり面積"/>
        <xdr:cNvSpPr txBox="1"/>
      </xdr:nvSpPr>
      <xdr:spPr>
        <a:xfrm>
          <a:off x="9391727" y="612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145813</xdr:rowOff>
    </xdr:from>
    <xdr:ext cx="469744" cy="259045"/>
    <xdr:sp macro="" textlink="">
      <xdr:nvSpPr>
        <xdr:cNvPr id="129" name="n_2mainValue【図書館】&#10;一人当たり面積"/>
        <xdr:cNvSpPr txBox="1"/>
      </xdr:nvSpPr>
      <xdr:spPr>
        <a:xfrm>
          <a:off x="8515427" y="614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1" name="テキスト ボックス 140"/>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1" name="テキスト ボックス 15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111034</xdr:rowOff>
    </xdr:to>
    <xdr:cxnSp macro="">
      <xdr:nvCxnSpPr>
        <xdr:cNvPr id="155" name="直線コネクタ 154"/>
        <xdr:cNvCxnSpPr/>
      </xdr:nvCxnSpPr>
      <xdr:spPr>
        <a:xfrm flipV="1">
          <a:off x="4634865" y="9470572"/>
          <a:ext cx="0" cy="161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114861</xdr:rowOff>
    </xdr:from>
    <xdr:ext cx="340478" cy="259045"/>
    <xdr:sp macro="" textlink="">
      <xdr:nvSpPr>
        <xdr:cNvPr id="156" name="【体育館・プール】&#10;有形固定資産減価償却率最小値テキスト"/>
        <xdr:cNvSpPr txBox="1"/>
      </xdr:nvSpPr>
      <xdr:spPr>
        <a:xfrm>
          <a:off x="4673600" y="11087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111034</xdr:rowOff>
    </xdr:from>
    <xdr:to>
      <xdr:col>24</xdr:col>
      <xdr:colOff>152400</xdr:colOff>
      <xdr:row>64</xdr:row>
      <xdr:rowOff>111034</xdr:rowOff>
    </xdr:to>
    <xdr:cxnSp macro="">
      <xdr:nvCxnSpPr>
        <xdr:cNvPr id="157" name="直線コネクタ 15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8"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9" name="直線コネクタ 158"/>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86014</xdr:rowOff>
    </xdr:from>
    <xdr:ext cx="405111" cy="259045"/>
    <xdr:sp macro="" textlink="">
      <xdr:nvSpPr>
        <xdr:cNvPr id="160" name="【体育館・プール】&#10;有形固定資産減価償却率平均値テキスト"/>
        <xdr:cNvSpPr txBox="1"/>
      </xdr:nvSpPr>
      <xdr:spPr>
        <a:xfrm>
          <a:off x="4673600" y="1003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107587</xdr:rowOff>
    </xdr:from>
    <xdr:to>
      <xdr:col>24</xdr:col>
      <xdr:colOff>114300</xdr:colOff>
      <xdr:row>59</xdr:row>
      <xdr:rowOff>37737</xdr:rowOff>
    </xdr:to>
    <xdr:sp macro="" textlink="">
      <xdr:nvSpPr>
        <xdr:cNvPr id="161" name="フローチャート: 判断 160"/>
        <xdr:cNvSpPr/>
      </xdr:nvSpPr>
      <xdr:spPr>
        <a:xfrm>
          <a:off x="4584700" y="1005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86360</xdr:rowOff>
    </xdr:from>
    <xdr:to>
      <xdr:col>20</xdr:col>
      <xdr:colOff>38100</xdr:colOff>
      <xdr:row>59</xdr:row>
      <xdr:rowOff>16510</xdr:rowOff>
    </xdr:to>
    <xdr:sp macro="" textlink="">
      <xdr:nvSpPr>
        <xdr:cNvPr id="162" name="フローチャート: 判断 161"/>
        <xdr:cNvSpPr/>
      </xdr:nvSpPr>
      <xdr:spPr>
        <a:xfrm>
          <a:off x="3746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3" name="フローチャート: 判断 162"/>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9616</xdr:rowOff>
    </xdr:from>
    <xdr:to>
      <xdr:col>10</xdr:col>
      <xdr:colOff>165100</xdr:colOff>
      <xdr:row>58</xdr:row>
      <xdr:rowOff>111216</xdr:rowOff>
    </xdr:to>
    <xdr:sp macro="" textlink="">
      <xdr:nvSpPr>
        <xdr:cNvPr id="164" name="フローチャート: 判断 163"/>
        <xdr:cNvSpPr/>
      </xdr:nvSpPr>
      <xdr:spPr>
        <a:xfrm>
          <a:off x="1968500" y="995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156573</xdr:rowOff>
    </xdr:from>
    <xdr:to>
      <xdr:col>24</xdr:col>
      <xdr:colOff>114300</xdr:colOff>
      <xdr:row>56</xdr:row>
      <xdr:rowOff>86723</xdr:rowOff>
    </xdr:to>
    <xdr:sp macro="" textlink="">
      <xdr:nvSpPr>
        <xdr:cNvPr id="170" name="楕円 169"/>
        <xdr:cNvSpPr/>
      </xdr:nvSpPr>
      <xdr:spPr>
        <a:xfrm>
          <a:off x="4584700" y="95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8000</xdr:rowOff>
    </xdr:from>
    <xdr:ext cx="405111" cy="259045"/>
    <xdr:sp macro="" textlink="">
      <xdr:nvSpPr>
        <xdr:cNvPr id="171" name="【体育館・プール】&#10;有形固定資産減価償却率該当値テキスト"/>
        <xdr:cNvSpPr txBox="1"/>
      </xdr:nvSpPr>
      <xdr:spPr>
        <a:xfrm>
          <a:off x="4673600" y="943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168003</xdr:rowOff>
    </xdr:from>
    <xdr:to>
      <xdr:col>20</xdr:col>
      <xdr:colOff>38100</xdr:colOff>
      <xdr:row>56</xdr:row>
      <xdr:rowOff>98153</xdr:rowOff>
    </xdr:to>
    <xdr:sp macro="" textlink="">
      <xdr:nvSpPr>
        <xdr:cNvPr id="172" name="楕円 171"/>
        <xdr:cNvSpPr/>
      </xdr:nvSpPr>
      <xdr:spPr>
        <a:xfrm>
          <a:off x="3746500" y="95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35923</xdr:rowOff>
    </xdr:from>
    <xdr:to>
      <xdr:col>24</xdr:col>
      <xdr:colOff>63500</xdr:colOff>
      <xdr:row>56</xdr:row>
      <xdr:rowOff>47353</xdr:rowOff>
    </xdr:to>
    <xdr:cxnSp macro="">
      <xdr:nvCxnSpPr>
        <xdr:cNvPr id="173" name="直線コネクタ 172"/>
        <xdr:cNvCxnSpPr/>
      </xdr:nvCxnSpPr>
      <xdr:spPr>
        <a:xfrm flipV="1">
          <a:off x="3797300" y="9637123"/>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34109</xdr:rowOff>
    </xdr:from>
    <xdr:to>
      <xdr:col>15</xdr:col>
      <xdr:colOff>101600</xdr:colOff>
      <xdr:row>56</xdr:row>
      <xdr:rowOff>135709</xdr:rowOff>
    </xdr:to>
    <xdr:sp macro="" textlink="">
      <xdr:nvSpPr>
        <xdr:cNvPr id="174" name="楕円 173"/>
        <xdr:cNvSpPr/>
      </xdr:nvSpPr>
      <xdr:spPr>
        <a:xfrm>
          <a:off x="2857500" y="963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47353</xdr:rowOff>
    </xdr:from>
    <xdr:to>
      <xdr:col>19</xdr:col>
      <xdr:colOff>177800</xdr:colOff>
      <xdr:row>56</xdr:row>
      <xdr:rowOff>84909</xdr:rowOff>
    </xdr:to>
    <xdr:cxnSp macro="">
      <xdr:nvCxnSpPr>
        <xdr:cNvPr id="175" name="直線コネクタ 174"/>
        <xdr:cNvCxnSpPr/>
      </xdr:nvCxnSpPr>
      <xdr:spPr>
        <a:xfrm flipV="1">
          <a:off x="2908300" y="964855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7637</xdr:rowOff>
    </xdr:from>
    <xdr:ext cx="405111" cy="259045"/>
    <xdr:sp macro="" textlink="">
      <xdr:nvSpPr>
        <xdr:cNvPr id="176" name="n_1aveValue【体育館・プール】&#10;有形固定資産減価償却率"/>
        <xdr:cNvSpPr txBox="1"/>
      </xdr:nvSpPr>
      <xdr:spPr>
        <a:xfrm>
          <a:off x="35820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38661</xdr:rowOff>
    </xdr:from>
    <xdr:ext cx="405111" cy="259045"/>
    <xdr:sp macro="" textlink="">
      <xdr:nvSpPr>
        <xdr:cNvPr id="177" name="n_2aveValue【体育館・プール】&#10;有形固定資産減価償却率"/>
        <xdr:cNvSpPr txBox="1"/>
      </xdr:nvSpPr>
      <xdr:spPr>
        <a:xfrm>
          <a:off x="27057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127743</xdr:rowOff>
    </xdr:from>
    <xdr:ext cx="405111" cy="259045"/>
    <xdr:sp macro="" textlink="">
      <xdr:nvSpPr>
        <xdr:cNvPr id="178" name="n_3aveValue【体育館・プール】&#10;有形固定資産減価償却率"/>
        <xdr:cNvSpPr txBox="1"/>
      </xdr:nvSpPr>
      <xdr:spPr>
        <a:xfrm>
          <a:off x="1816744" y="972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114680</xdr:rowOff>
    </xdr:from>
    <xdr:ext cx="405111" cy="259045"/>
    <xdr:sp macro="" textlink="">
      <xdr:nvSpPr>
        <xdr:cNvPr id="179" name="n_1mainValue【体育館・プール】&#10;有形固定資産減価償却率"/>
        <xdr:cNvSpPr txBox="1"/>
      </xdr:nvSpPr>
      <xdr:spPr>
        <a:xfrm>
          <a:off x="3582044" y="937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152236</xdr:rowOff>
    </xdr:from>
    <xdr:ext cx="405111" cy="259045"/>
    <xdr:sp macro="" textlink="">
      <xdr:nvSpPr>
        <xdr:cNvPr id="180" name="n_2mainValue【体育館・プール】&#10;有形固定資産減価償却率"/>
        <xdr:cNvSpPr txBox="1"/>
      </xdr:nvSpPr>
      <xdr:spPr>
        <a:xfrm>
          <a:off x="2705744" y="9410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2" name="テキスト ボックス 19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4" name="テキスト ボックス 19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8" name="テキスト ボックス 19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0" name="テキスト ボックス 19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86868</xdr:rowOff>
    </xdr:from>
    <xdr:to>
      <xdr:col>54</xdr:col>
      <xdr:colOff>189865</xdr:colOff>
      <xdr:row>64</xdr:row>
      <xdr:rowOff>27432</xdr:rowOff>
    </xdr:to>
    <xdr:cxnSp macro="">
      <xdr:nvCxnSpPr>
        <xdr:cNvPr id="204" name="直線コネクタ 203"/>
        <xdr:cNvCxnSpPr/>
      </xdr:nvCxnSpPr>
      <xdr:spPr>
        <a:xfrm flipV="1">
          <a:off x="10476865" y="9516618"/>
          <a:ext cx="0"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31259</xdr:rowOff>
    </xdr:from>
    <xdr:ext cx="469744" cy="259045"/>
    <xdr:sp macro="" textlink="">
      <xdr:nvSpPr>
        <xdr:cNvPr id="205" name="【体育館・プール】&#10;一人当たり面積最小値テキスト"/>
        <xdr:cNvSpPr txBox="1"/>
      </xdr:nvSpPr>
      <xdr:spPr>
        <a:xfrm>
          <a:off x="10515600" y="1100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27432</xdr:rowOff>
    </xdr:from>
    <xdr:to>
      <xdr:col>55</xdr:col>
      <xdr:colOff>88900</xdr:colOff>
      <xdr:row>64</xdr:row>
      <xdr:rowOff>27432</xdr:rowOff>
    </xdr:to>
    <xdr:cxnSp macro="">
      <xdr:nvCxnSpPr>
        <xdr:cNvPr id="206" name="直線コネクタ 205"/>
        <xdr:cNvCxnSpPr/>
      </xdr:nvCxnSpPr>
      <xdr:spPr>
        <a:xfrm>
          <a:off x="10388600" y="1100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33545</xdr:rowOff>
    </xdr:from>
    <xdr:ext cx="469744" cy="259045"/>
    <xdr:sp macro="" textlink="">
      <xdr:nvSpPr>
        <xdr:cNvPr id="207" name="【体育館・プール】&#10;一人当たり面積最大値テキスト"/>
        <xdr:cNvSpPr txBox="1"/>
      </xdr:nvSpPr>
      <xdr:spPr>
        <a:xfrm>
          <a:off x="10515600" y="9291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86868</xdr:rowOff>
    </xdr:from>
    <xdr:to>
      <xdr:col>55</xdr:col>
      <xdr:colOff>88900</xdr:colOff>
      <xdr:row>55</xdr:row>
      <xdr:rowOff>86868</xdr:rowOff>
    </xdr:to>
    <xdr:cxnSp macro="">
      <xdr:nvCxnSpPr>
        <xdr:cNvPr id="208" name="直線コネクタ 207"/>
        <xdr:cNvCxnSpPr/>
      </xdr:nvCxnSpPr>
      <xdr:spPr>
        <a:xfrm>
          <a:off x="10388600" y="9516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167149</xdr:rowOff>
    </xdr:from>
    <xdr:ext cx="469744" cy="259045"/>
    <xdr:sp macro="" textlink="">
      <xdr:nvSpPr>
        <xdr:cNvPr id="209" name="【体育館・プール】&#10;一人当たり面積平均値テキスト"/>
        <xdr:cNvSpPr txBox="1"/>
      </xdr:nvSpPr>
      <xdr:spPr>
        <a:xfrm>
          <a:off x="10515600" y="1028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144272</xdr:rowOff>
    </xdr:from>
    <xdr:to>
      <xdr:col>55</xdr:col>
      <xdr:colOff>50800</xdr:colOff>
      <xdr:row>61</xdr:row>
      <xdr:rowOff>74422</xdr:rowOff>
    </xdr:to>
    <xdr:sp macro="" textlink="">
      <xdr:nvSpPr>
        <xdr:cNvPr id="210" name="フローチャート: 判断 209"/>
        <xdr:cNvSpPr/>
      </xdr:nvSpPr>
      <xdr:spPr>
        <a:xfrm>
          <a:off x="10426700" y="104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xdr:rowOff>
    </xdr:from>
    <xdr:to>
      <xdr:col>50</xdr:col>
      <xdr:colOff>165100</xdr:colOff>
      <xdr:row>61</xdr:row>
      <xdr:rowOff>109474</xdr:rowOff>
    </xdr:to>
    <xdr:sp macro="" textlink="">
      <xdr:nvSpPr>
        <xdr:cNvPr id="211" name="フローチャート: 判断 210"/>
        <xdr:cNvSpPr/>
      </xdr:nvSpPr>
      <xdr:spPr>
        <a:xfrm>
          <a:off x="9588500" y="1046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50546</xdr:rowOff>
    </xdr:from>
    <xdr:to>
      <xdr:col>46</xdr:col>
      <xdr:colOff>38100</xdr:colOff>
      <xdr:row>61</xdr:row>
      <xdr:rowOff>152146</xdr:rowOff>
    </xdr:to>
    <xdr:sp macro="" textlink="">
      <xdr:nvSpPr>
        <xdr:cNvPr id="212" name="フローチャート: 判断 211"/>
        <xdr:cNvSpPr/>
      </xdr:nvSpPr>
      <xdr:spPr>
        <a:xfrm>
          <a:off x="8699500" y="1050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42164</xdr:rowOff>
    </xdr:from>
    <xdr:to>
      <xdr:col>41</xdr:col>
      <xdr:colOff>101600</xdr:colOff>
      <xdr:row>61</xdr:row>
      <xdr:rowOff>143764</xdr:rowOff>
    </xdr:to>
    <xdr:sp macro="" textlink="">
      <xdr:nvSpPr>
        <xdr:cNvPr id="213" name="フローチャート: 判断 212"/>
        <xdr:cNvSpPr/>
      </xdr:nvSpPr>
      <xdr:spPr>
        <a:xfrm>
          <a:off x="7810500" y="1050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168656</xdr:rowOff>
    </xdr:from>
    <xdr:to>
      <xdr:col>55</xdr:col>
      <xdr:colOff>50800</xdr:colOff>
      <xdr:row>62</xdr:row>
      <xdr:rowOff>98806</xdr:rowOff>
    </xdr:to>
    <xdr:sp macro="" textlink="">
      <xdr:nvSpPr>
        <xdr:cNvPr id="219" name="楕円 218"/>
        <xdr:cNvSpPr/>
      </xdr:nvSpPr>
      <xdr:spPr>
        <a:xfrm>
          <a:off x="10426700" y="106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147083</xdr:rowOff>
    </xdr:from>
    <xdr:ext cx="469744" cy="259045"/>
    <xdr:sp macro="" textlink="">
      <xdr:nvSpPr>
        <xdr:cNvPr id="220" name="【体育館・プール】&#10;一人当たり面積該当値テキスト"/>
        <xdr:cNvSpPr txBox="1"/>
      </xdr:nvSpPr>
      <xdr:spPr>
        <a:xfrm>
          <a:off x="10515600" y="1060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6350</xdr:rowOff>
    </xdr:from>
    <xdr:to>
      <xdr:col>50</xdr:col>
      <xdr:colOff>165100</xdr:colOff>
      <xdr:row>62</xdr:row>
      <xdr:rowOff>107950</xdr:rowOff>
    </xdr:to>
    <xdr:sp macro="" textlink="">
      <xdr:nvSpPr>
        <xdr:cNvPr id="221" name="楕円 220"/>
        <xdr:cNvSpPr/>
      </xdr:nvSpPr>
      <xdr:spPr>
        <a:xfrm>
          <a:off x="958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48006</xdr:rowOff>
    </xdr:from>
    <xdr:to>
      <xdr:col>55</xdr:col>
      <xdr:colOff>0</xdr:colOff>
      <xdr:row>62</xdr:row>
      <xdr:rowOff>57150</xdr:rowOff>
    </xdr:to>
    <xdr:cxnSp macro="">
      <xdr:nvCxnSpPr>
        <xdr:cNvPr id="222" name="直線コネクタ 221"/>
        <xdr:cNvCxnSpPr/>
      </xdr:nvCxnSpPr>
      <xdr:spPr>
        <a:xfrm flipV="1">
          <a:off x="9639300" y="1067790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13208</xdr:rowOff>
    </xdr:from>
    <xdr:to>
      <xdr:col>46</xdr:col>
      <xdr:colOff>38100</xdr:colOff>
      <xdr:row>62</xdr:row>
      <xdr:rowOff>114808</xdr:rowOff>
    </xdr:to>
    <xdr:sp macro="" textlink="">
      <xdr:nvSpPr>
        <xdr:cNvPr id="223" name="楕円 222"/>
        <xdr:cNvSpPr/>
      </xdr:nvSpPr>
      <xdr:spPr>
        <a:xfrm>
          <a:off x="8699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57150</xdr:rowOff>
    </xdr:from>
    <xdr:to>
      <xdr:col>50</xdr:col>
      <xdr:colOff>114300</xdr:colOff>
      <xdr:row>62</xdr:row>
      <xdr:rowOff>64008</xdr:rowOff>
    </xdr:to>
    <xdr:cxnSp macro="">
      <xdr:nvCxnSpPr>
        <xdr:cNvPr id="224" name="直線コネクタ 223"/>
        <xdr:cNvCxnSpPr/>
      </xdr:nvCxnSpPr>
      <xdr:spPr>
        <a:xfrm flipV="1">
          <a:off x="8750300" y="106870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126001</xdr:rowOff>
    </xdr:from>
    <xdr:ext cx="469744" cy="259045"/>
    <xdr:sp macro="" textlink="">
      <xdr:nvSpPr>
        <xdr:cNvPr id="225" name="n_1aveValue【体育館・プール】&#10;一人当たり面積"/>
        <xdr:cNvSpPr txBox="1"/>
      </xdr:nvSpPr>
      <xdr:spPr>
        <a:xfrm>
          <a:off x="9391727" y="1024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168673</xdr:rowOff>
    </xdr:from>
    <xdr:ext cx="469744" cy="259045"/>
    <xdr:sp macro="" textlink="">
      <xdr:nvSpPr>
        <xdr:cNvPr id="226" name="n_2aveValue【体育館・プール】&#10;一人当たり面積"/>
        <xdr:cNvSpPr txBox="1"/>
      </xdr:nvSpPr>
      <xdr:spPr>
        <a:xfrm>
          <a:off x="8515427" y="1028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160291</xdr:rowOff>
    </xdr:from>
    <xdr:ext cx="469744" cy="259045"/>
    <xdr:sp macro="" textlink="">
      <xdr:nvSpPr>
        <xdr:cNvPr id="227" name="n_3aveValue【体育館・プール】&#10;一人当たり面積"/>
        <xdr:cNvSpPr txBox="1"/>
      </xdr:nvSpPr>
      <xdr:spPr>
        <a:xfrm>
          <a:off x="7626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99077</xdr:rowOff>
    </xdr:from>
    <xdr:ext cx="469744" cy="259045"/>
    <xdr:sp macro="" textlink="">
      <xdr:nvSpPr>
        <xdr:cNvPr id="228" name="n_1mainValue【体育館・プール】&#10;一人当たり面積"/>
        <xdr:cNvSpPr txBox="1"/>
      </xdr:nvSpPr>
      <xdr:spPr>
        <a:xfrm>
          <a:off x="93917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105935</xdr:rowOff>
    </xdr:from>
    <xdr:ext cx="469744" cy="259045"/>
    <xdr:sp macro="" textlink="">
      <xdr:nvSpPr>
        <xdr:cNvPr id="229" name="n_2mainValue【体育館・プール】&#10;一人当たり面積"/>
        <xdr:cNvSpPr txBox="1"/>
      </xdr:nvSpPr>
      <xdr:spPr>
        <a:xfrm>
          <a:off x="8515427" y="1073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1" name="テキスト ボックス 24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1" name="テキスト ボックス 25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136071</xdr:rowOff>
    </xdr:to>
    <xdr:cxnSp macro="">
      <xdr:nvCxnSpPr>
        <xdr:cNvPr id="255" name="直線コネクタ 254"/>
        <xdr:cNvCxnSpPr/>
      </xdr:nvCxnSpPr>
      <xdr:spPr>
        <a:xfrm flipV="1">
          <a:off x="4634865"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139898</xdr:rowOff>
    </xdr:from>
    <xdr:ext cx="340478" cy="259045"/>
    <xdr:sp macro="" textlink="">
      <xdr:nvSpPr>
        <xdr:cNvPr id="256" name="【福祉施設】&#10;有形固定資産減価償却率最小値テキスト"/>
        <xdr:cNvSpPr txBox="1"/>
      </xdr:nvSpPr>
      <xdr:spPr>
        <a:xfrm>
          <a:off x="4673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136071</xdr:rowOff>
    </xdr:from>
    <xdr:to>
      <xdr:col>24</xdr:col>
      <xdr:colOff>152400</xdr:colOff>
      <xdr:row>86</xdr:row>
      <xdr:rowOff>136071</xdr:rowOff>
    </xdr:to>
    <xdr:cxnSp macro="">
      <xdr:nvCxnSpPr>
        <xdr:cNvPr id="257" name="直線コネクタ 256"/>
        <xdr:cNvCxnSpPr/>
      </xdr:nvCxnSpPr>
      <xdr:spPr>
        <a:xfrm>
          <a:off x="4546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9" name="直線コネクタ 25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26143</xdr:rowOff>
    </xdr:from>
    <xdr:ext cx="405111" cy="259045"/>
    <xdr:sp macro="" textlink="">
      <xdr:nvSpPr>
        <xdr:cNvPr id="260" name="【福祉施設】&#10;有形固定資産減価償却率平均値テキスト"/>
        <xdr:cNvSpPr txBox="1"/>
      </xdr:nvSpPr>
      <xdr:spPr>
        <a:xfrm>
          <a:off x="4673600" y="1408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47716</xdr:rowOff>
    </xdr:from>
    <xdr:to>
      <xdr:col>24</xdr:col>
      <xdr:colOff>114300</xdr:colOff>
      <xdr:row>82</xdr:row>
      <xdr:rowOff>149316</xdr:rowOff>
    </xdr:to>
    <xdr:sp macro="" textlink="">
      <xdr:nvSpPr>
        <xdr:cNvPr id="261" name="フローチャート: 判断 260"/>
        <xdr:cNvSpPr/>
      </xdr:nvSpPr>
      <xdr:spPr>
        <a:xfrm>
          <a:off x="4584700" y="141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15058</xdr:rowOff>
    </xdr:from>
    <xdr:to>
      <xdr:col>20</xdr:col>
      <xdr:colOff>38100</xdr:colOff>
      <xdr:row>82</xdr:row>
      <xdr:rowOff>116658</xdr:rowOff>
    </xdr:to>
    <xdr:sp macro="" textlink="">
      <xdr:nvSpPr>
        <xdr:cNvPr id="262" name="フローチャート: 判断 261"/>
        <xdr:cNvSpPr/>
      </xdr:nvSpPr>
      <xdr:spPr>
        <a:xfrm>
          <a:off x="3746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162016</xdr:rowOff>
    </xdr:from>
    <xdr:to>
      <xdr:col>15</xdr:col>
      <xdr:colOff>101600</xdr:colOff>
      <xdr:row>82</xdr:row>
      <xdr:rowOff>92166</xdr:rowOff>
    </xdr:to>
    <xdr:sp macro="" textlink="">
      <xdr:nvSpPr>
        <xdr:cNvPr id="263" name="フローチャート: 判断 262"/>
        <xdr:cNvSpPr/>
      </xdr:nvSpPr>
      <xdr:spPr>
        <a:xfrm>
          <a:off x="2857500" y="140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116295</xdr:rowOff>
    </xdr:from>
    <xdr:to>
      <xdr:col>10</xdr:col>
      <xdr:colOff>165100</xdr:colOff>
      <xdr:row>82</xdr:row>
      <xdr:rowOff>46445</xdr:rowOff>
    </xdr:to>
    <xdr:sp macro="" textlink="">
      <xdr:nvSpPr>
        <xdr:cNvPr id="264" name="フローチャート: 判断 263"/>
        <xdr:cNvSpPr/>
      </xdr:nvSpPr>
      <xdr:spPr>
        <a:xfrm>
          <a:off x="1968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162016</xdr:rowOff>
    </xdr:from>
    <xdr:to>
      <xdr:col>24</xdr:col>
      <xdr:colOff>114300</xdr:colOff>
      <xdr:row>80</xdr:row>
      <xdr:rowOff>92166</xdr:rowOff>
    </xdr:to>
    <xdr:sp macro="" textlink="">
      <xdr:nvSpPr>
        <xdr:cNvPr id="270" name="楕円 269"/>
        <xdr:cNvSpPr/>
      </xdr:nvSpPr>
      <xdr:spPr>
        <a:xfrm>
          <a:off x="4584700" y="137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13443</xdr:rowOff>
    </xdr:from>
    <xdr:ext cx="405111" cy="259045"/>
    <xdr:sp macro="" textlink="">
      <xdr:nvSpPr>
        <xdr:cNvPr id="271" name="【福祉施設】&#10;有形固定資産減価償却率該当値テキスト"/>
        <xdr:cNvSpPr txBox="1"/>
      </xdr:nvSpPr>
      <xdr:spPr>
        <a:xfrm>
          <a:off x="4673600" y="1355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24856</xdr:rowOff>
    </xdr:from>
    <xdr:to>
      <xdr:col>20</xdr:col>
      <xdr:colOff>38100</xdr:colOff>
      <xdr:row>80</xdr:row>
      <xdr:rowOff>126456</xdr:rowOff>
    </xdr:to>
    <xdr:sp macro="" textlink="">
      <xdr:nvSpPr>
        <xdr:cNvPr id="272" name="楕円 271"/>
        <xdr:cNvSpPr/>
      </xdr:nvSpPr>
      <xdr:spPr>
        <a:xfrm>
          <a:off x="3746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41366</xdr:rowOff>
    </xdr:from>
    <xdr:to>
      <xdr:col>24</xdr:col>
      <xdr:colOff>63500</xdr:colOff>
      <xdr:row>80</xdr:row>
      <xdr:rowOff>75656</xdr:rowOff>
    </xdr:to>
    <xdr:cxnSp macro="">
      <xdr:nvCxnSpPr>
        <xdr:cNvPr id="273" name="直線コネクタ 272"/>
        <xdr:cNvCxnSpPr/>
      </xdr:nvCxnSpPr>
      <xdr:spPr>
        <a:xfrm flipV="1">
          <a:off x="3797300" y="1375736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83638</xdr:rowOff>
    </xdr:from>
    <xdr:to>
      <xdr:col>15</xdr:col>
      <xdr:colOff>101600</xdr:colOff>
      <xdr:row>79</xdr:row>
      <xdr:rowOff>13788</xdr:rowOff>
    </xdr:to>
    <xdr:sp macro="" textlink="">
      <xdr:nvSpPr>
        <xdr:cNvPr id="274" name="楕円 273"/>
        <xdr:cNvSpPr/>
      </xdr:nvSpPr>
      <xdr:spPr>
        <a:xfrm>
          <a:off x="2857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134438</xdr:rowOff>
    </xdr:from>
    <xdr:to>
      <xdr:col>19</xdr:col>
      <xdr:colOff>177800</xdr:colOff>
      <xdr:row>80</xdr:row>
      <xdr:rowOff>75656</xdr:rowOff>
    </xdr:to>
    <xdr:cxnSp macro="">
      <xdr:nvCxnSpPr>
        <xdr:cNvPr id="275" name="直線コネクタ 274"/>
        <xdr:cNvCxnSpPr/>
      </xdr:nvCxnSpPr>
      <xdr:spPr>
        <a:xfrm>
          <a:off x="2908300" y="13507538"/>
          <a:ext cx="889000" cy="28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107785</xdr:rowOff>
    </xdr:from>
    <xdr:ext cx="405111" cy="259045"/>
    <xdr:sp macro="" textlink="">
      <xdr:nvSpPr>
        <xdr:cNvPr id="276" name="n_1aveValue【福祉施設】&#10;有形固定資産減価償却率"/>
        <xdr:cNvSpPr txBox="1"/>
      </xdr:nvSpPr>
      <xdr:spPr>
        <a:xfrm>
          <a:off x="3582044" y="1416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83293</xdr:rowOff>
    </xdr:from>
    <xdr:ext cx="405111" cy="259045"/>
    <xdr:sp macro="" textlink="">
      <xdr:nvSpPr>
        <xdr:cNvPr id="277" name="n_2aveValue【福祉施設】&#10;有形固定資産減価償却率"/>
        <xdr:cNvSpPr txBox="1"/>
      </xdr:nvSpPr>
      <xdr:spPr>
        <a:xfrm>
          <a:off x="2705744" y="1414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62972</xdr:rowOff>
    </xdr:from>
    <xdr:ext cx="405111" cy="259045"/>
    <xdr:sp macro="" textlink="">
      <xdr:nvSpPr>
        <xdr:cNvPr id="278" name="n_3aveValue【福祉施設】&#10;有形固定資産減価償却率"/>
        <xdr:cNvSpPr txBox="1"/>
      </xdr:nvSpPr>
      <xdr:spPr>
        <a:xfrm>
          <a:off x="1816744" y="137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142983</xdr:rowOff>
    </xdr:from>
    <xdr:ext cx="405111" cy="259045"/>
    <xdr:sp macro="" textlink="">
      <xdr:nvSpPr>
        <xdr:cNvPr id="279" name="n_1mainValue【福祉施設】&#10;有形固定資産減価償却率"/>
        <xdr:cNvSpPr txBox="1"/>
      </xdr:nvSpPr>
      <xdr:spPr>
        <a:xfrm>
          <a:off x="3582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30315</xdr:rowOff>
    </xdr:from>
    <xdr:ext cx="405111" cy="259045"/>
    <xdr:sp macro="" textlink="">
      <xdr:nvSpPr>
        <xdr:cNvPr id="280" name="n_2mainValue【福祉施設】&#10;有形固定資産減価償却率"/>
        <xdr:cNvSpPr txBox="1"/>
      </xdr:nvSpPr>
      <xdr:spPr>
        <a:xfrm>
          <a:off x="2705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1" name="直線コネクタ 29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2" name="テキスト ボックス 29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3" name="直線コネクタ 29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4" name="テキスト ボックス 293"/>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5" name="直線コネクタ 29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6" name="テキスト ボックス 295"/>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7" name="直線コネクタ 29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8" name="テキスト ボックス 297"/>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61418</xdr:rowOff>
    </xdr:from>
    <xdr:to>
      <xdr:col>54</xdr:col>
      <xdr:colOff>189865</xdr:colOff>
      <xdr:row>86</xdr:row>
      <xdr:rowOff>32156</xdr:rowOff>
    </xdr:to>
    <xdr:cxnSp macro="">
      <xdr:nvCxnSpPr>
        <xdr:cNvPr id="302" name="直線コネクタ 301"/>
        <xdr:cNvCxnSpPr/>
      </xdr:nvCxnSpPr>
      <xdr:spPr>
        <a:xfrm flipV="1">
          <a:off x="10476865" y="13434518"/>
          <a:ext cx="0" cy="134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35983</xdr:rowOff>
    </xdr:from>
    <xdr:ext cx="469744" cy="259045"/>
    <xdr:sp macro="" textlink="">
      <xdr:nvSpPr>
        <xdr:cNvPr id="303" name="【福祉施設】&#10;一人当たり面積最小値テキスト"/>
        <xdr:cNvSpPr txBox="1"/>
      </xdr:nvSpPr>
      <xdr:spPr>
        <a:xfrm>
          <a:off x="10515600" y="1478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32156</xdr:rowOff>
    </xdr:from>
    <xdr:to>
      <xdr:col>55</xdr:col>
      <xdr:colOff>88900</xdr:colOff>
      <xdr:row>86</xdr:row>
      <xdr:rowOff>32156</xdr:rowOff>
    </xdr:to>
    <xdr:cxnSp macro="">
      <xdr:nvCxnSpPr>
        <xdr:cNvPr id="304" name="直線コネクタ 303"/>
        <xdr:cNvCxnSpPr/>
      </xdr:nvCxnSpPr>
      <xdr:spPr>
        <a:xfrm>
          <a:off x="10388600" y="1477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8095</xdr:rowOff>
    </xdr:from>
    <xdr:ext cx="469744" cy="259045"/>
    <xdr:sp macro="" textlink="">
      <xdr:nvSpPr>
        <xdr:cNvPr id="305" name="【福祉施設】&#10;一人当たり面積最大値テキスト"/>
        <xdr:cNvSpPr txBox="1"/>
      </xdr:nvSpPr>
      <xdr:spPr>
        <a:xfrm>
          <a:off x="10515600" y="13209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61418</xdr:rowOff>
    </xdr:from>
    <xdr:to>
      <xdr:col>55</xdr:col>
      <xdr:colOff>88900</xdr:colOff>
      <xdr:row>78</xdr:row>
      <xdr:rowOff>61418</xdr:rowOff>
    </xdr:to>
    <xdr:cxnSp macro="">
      <xdr:nvCxnSpPr>
        <xdr:cNvPr id="306" name="直線コネクタ 305"/>
        <xdr:cNvCxnSpPr/>
      </xdr:nvCxnSpPr>
      <xdr:spPr>
        <a:xfrm>
          <a:off x="10388600" y="1343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17035</xdr:rowOff>
    </xdr:from>
    <xdr:ext cx="469744" cy="259045"/>
    <xdr:sp macro="" textlink="">
      <xdr:nvSpPr>
        <xdr:cNvPr id="307" name="【福祉施設】&#10;一人当たり面積平均値テキスト"/>
        <xdr:cNvSpPr txBox="1"/>
      </xdr:nvSpPr>
      <xdr:spPr>
        <a:xfrm>
          <a:off x="10515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165608</xdr:rowOff>
    </xdr:from>
    <xdr:to>
      <xdr:col>55</xdr:col>
      <xdr:colOff>50800</xdr:colOff>
      <xdr:row>85</xdr:row>
      <xdr:rowOff>95758</xdr:rowOff>
    </xdr:to>
    <xdr:sp macro="" textlink="">
      <xdr:nvSpPr>
        <xdr:cNvPr id="308" name="フローチャート: 判断 307"/>
        <xdr:cNvSpPr/>
      </xdr:nvSpPr>
      <xdr:spPr>
        <a:xfrm>
          <a:off x="10426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164236</xdr:rowOff>
    </xdr:from>
    <xdr:to>
      <xdr:col>50</xdr:col>
      <xdr:colOff>165100</xdr:colOff>
      <xdr:row>85</xdr:row>
      <xdr:rowOff>94386</xdr:rowOff>
    </xdr:to>
    <xdr:sp macro="" textlink="">
      <xdr:nvSpPr>
        <xdr:cNvPr id="309" name="フローチャート: 判断 308"/>
        <xdr:cNvSpPr/>
      </xdr:nvSpPr>
      <xdr:spPr>
        <a:xfrm>
          <a:off x="9588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4217</xdr:rowOff>
    </xdr:from>
    <xdr:to>
      <xdr:col>46</xdr:col>
      <xdr:colOff>38100</xdr:colOff>
      <xdr:row>85</xdr:row>
      <xdr:rowOff>105817</xdr:rowOff>
    </xdr:to>
    <xdr:sp macro="" textlink="">
      <xdr:nvSpPr>
        <xdr:cNvPr id="310" name="フローチャート: 判断 309"/>
        <xdr:cNvSpPr/>
      </xdr:nvSpPr>
      <xdr:spPr>
        <a:xfrm>
          <a:off x="8699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155550</xdr:rowOff>
    </xdr:from>
    <xdr:to>
      <xdr:col>41</xdr:col>
      <xdr:colOff>101600</xdr:colOff>
      <xdr:row>85</xdr:row>
      <xdr:rowOff>85700</xdr:rowOff>
    </xdr:to>
    <xdr:sp macro="" textlink="">
      <xdr:nvSpPr>
        <xdr:cNvPr id="311" name="フローチャート: 判断 310"/>
        <xdr:cNvSpPr/>
      </xdr:nvSpPr>
      <xdr:spPr>
        <a:xfrm>
          <a:off x="7810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168808</xdr:rowOff>
    </xdr:from>
    <xdr:to>
      <xdr:col>55</xdr:col>
      <xdr:colOff>50800</xdr:colOff>
      <xdr:row>85</xdr:row>
      <xdr:rowOff>98958</xdr:rowOff>
    </xdr:to>
    <xdr:sp macro="" textlink="">
      <xdr:nvSpPr>
        <xdr:cNvPr id="317" name="楕円 316"/>
        <xdr:cNvSpPr/>
      </xdr:nvSpPr>
      <xdr:spPr>
        <a:xfrm>
          <a:off x="10426700" y="1457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147235</xdr:rowOff>
    </xdr:from>
    <xdr:ext cx="469744" cy="259045"/>
    <xdr:sp macro="" textlink="">
      <xdr:nvSpPr>
        <xdr:cNvPr id="318" name="【福祉施設】&#10;一人当たり面積該当値テキスト"/>
        <xdr:cNvSpPr txBox="1"/>
      </xdr:nvSpPr>
      <xdr:spPr>
        <a:xfrm>
          <a:off x="10515600" y="1454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1015</xdr:rowOff>
    </xdr:from>
    <xdr:to>
      <xdr:col>50</xdr:col>
      <xdr:colOff>165100</xdr:colOff>
      <xdr:row>85</xdr:row>
      <xdr:rowOff>102615</xdr:rowOff>
    </xdr:to>
    <xdr:sp macro="" textlink="">
      <xdr:nvSpPr>
        <xdr:cNvPr id="319" name="楕円 318"/>
        <xdr:cNvSpPr/>
      </xdr:nvSpPr>
      <xdr:spPr>
        <a:xfrm>
          <a:off x="95885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48158</xdr:rowOff>
    </xdr:from>
    <xdr:to>
      <xdr:col>55</xdr:col>
      <xdr:colOff>0</xdr:colOff>
      <xdr:row>85</xdr:row>
      <xdr:rowOff>51815</xdr:rowOff>
    </xdr:to>
    <xdr:cxnSp macro="">
      <xdr:nvCxnSpPr>
        <xdr:cNvPr id="320" name="直線コネクタ 319"/>
        <xdr:cNvCxnSpPr/>
      </xdr:nvCxnSpPr>
      <xdr:spPr>
        <a:xfrm flipV="1">
          <a:off x="9639300" y="14621408"/>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81483</xdr:rowOff>
    </xdr:from>
    <xdr:to>
      <xdr:col>46</xdr:col>
      <xdr:colOff>38100</xdr:colOff>
      <xdr:row>86</xdr:row>
      <xdr:rowOff>11633</xdr:rowOff>
    </xdr:to>
    <xdr:sp macro="" textlink="">
      <xdr:nvSpPr>
        <xdr:cNvPr id="321" name="楕円 320"/>
        <xdr:cNvSpPr/>
      </xdr:nvSpPr>
      <xdr:spPr>
        <a:xfrm>
          <a:off x="8699500" y="1465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51815</xdr:rowOff>
    </xdr:from>
    <xdr:to>
      <xdr:col>50</xdr:col>
      <xdr:colOff>114300</xdr:colOff>
      <xdr:row>85</xdr:row>
      <xdr:rowOff>132283</xdr:rowOff>
    </xdr:to>
    <xdr:cxnSp macro="">
      <xdr:nvCxnSpPr>
        <xdr:cNvPr id="322" name="直線コネクタ 321"/>
        <xdr:cNvCxnSpPr/>
      </xdr:nvCxnSpPr>
      <xdr:spPr>
        <a:xfrm flipV="1">
          <a:off x="8750300" y="14625065"/>
          <a:ext cx="889000" cy="8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110913</xdr:rowOff>
    </xdr:from>
    <xdr:ext cx="469744" cy="259045"/>
    <xdr:sp macro="" textlink="">
      <xdr:nvSpPr>
        <xdr:cNvPr id="323" name="n_1aveValue【福祉施設】&#10;一人当たり面積"/>
        <xdr:cNvSpPr txBox="1"/>
      </xdr:nvSpPr>
      <xdr:spPr>
        <a:xfrm>
          <a:off x="93917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122344</xdr:rowOff>
    </xdr:from>
    <xdr:ext cx="469744" cy="259045"/>
    <xdr:sp macro="" textlink="">
      <xdr:nvSpPr>
        <xdr:cNvPr id="324" name="n_2aveValue【福祉施設】&#10;一人当たり面積"/>
        <xdr:cNvSpPr txBox="1"/>
      </xdr:nvSpPr>
      <xdr:spPr>
        <a:xfrm>
          <a:off x="8515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102227</xdr:rowOff>
    </xdr:from>
    <xdr:ext cx="469744" cy="259045"/>
    <xdr:sp macro="" textlink="">
      <xdr:nvSpPr>
        <xdr:cNvPr id="325" name="n_3aveValue【福祉施設】&#10;一人当たり面積"/>
        <xdr:cNvSpPr txBox="1"/>
      </xdr:nvSpPr>
      <xdr:spPr>
        <a:xfrm>
          <a:off x="7626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93742</xdr:rowOff>
    </xdr:from>
    <xdr:ext cx="469744" cy="259045"/>
    <xdr:sp macro="" textlink="">
      <xdr:nvSpPr>
        <xdr:cNvPr id="326" name="n_1mainValue【福祉施設】&#10;一人当たり面積"/>
        <xdr:cNvSpPr txBox="1"/>
      </xdr:nvSpPr>
      <xdr:spPr>
        <a:xfrm>
          <a:off x="9391727" y="1466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2760</xdr:rowOff>
    </xdr:from>
    <xdr:ext cx="469744" cy="259045"/>
    <xdr:sp macro="" textlink="">
      <xdr:nvSpPr>
        <xdr:cNvPr id="327" name="n_2mainValue【福祉施設】&#10;一人当たり面積"/>
        <xdr:cNvSpPr txBox="1"/>
      </xdr:nvSpPr>
      <xdr:spPr>
        <a:xfrm>
          <a:off x="8515427" y="1474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4" name="正方形/長方形 3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5" name="正方形/長方形 3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6" name="正方形/長方形 3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7" name="正方形/長方形 3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8" name="正方形/長方形 3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9" name="正方形/長方形 3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0" name="正方形/長方形 3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1" name="正方形/長方形 35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2" name="正方形/長方形 3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3" name="正方形/長方形 3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4" name="正方形/長方形 3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5" name="正方形/長方形 3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6" name="正方形/長方形 3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7" name="正方形/長方形 3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8" name="正方形/長方形 3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9" name="正方形/長方形 35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0" name="正方形/長方形 3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1" name="正方形/長方形 3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2" name="正方形/長方形 3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3" name="正方形/長方形 3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4" name="正方形/長方形 3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5" name="正方形/長方形 3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6" name="正方形/長方形 3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7" name="正方形/長方形 36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68" name="正方形/長方形 3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9" name="正方形/長方形 3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0" name="正方形/長方形 3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1" name="正方形/長方形 3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2" name="正方形/長方形 3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3" name="正方形/長方形 3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4" name="正方形/長方形 3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5" name="正方形/長方形 37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76" name="正方形/長方形 3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7" name="正方形/長方形 3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8" name="正方形/長方形 3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9" name="正方形/長方形 3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80" name="正方形/長方形 3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81" name="正方形/長方形 3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82" name="正方形/長方形 3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83" name="正方形/長方形 3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84" name="テキスト ボックス 3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85" name="直線コネクタ 3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386" name="直線コネクタ 38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387" name="テキスト ボックス 38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388" name="直線コネクタ 38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89" name="テキスト ボックス 38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90" name="直線コネクタ 38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91" name="テキスト ボックス 39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92" name="直線コネクタ 39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93" name="テキスト ボックス 39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94" name="直線コネクタ 39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95" name="テキスト ボックス 39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96" name="直線コネクタ 39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397" name="テキスト ボックス 39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98" name="直線コネクタ 39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99" name="テキスト ボックス 39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137705</xdr:rowOff>
    </xdr:to>
    <xdr:cxnSp macro="">
      <xdr:nvCxnSpPr>
        <xdr:cNvPr id="401" name="直線コネクタ 400"/>
        <xdr:cNvCxnSpPr/>
      </xdr:nvCxnSpPr>
      <xdr:spPr>
        <a:xfrm flipV="1">
          <a:off x="16318864"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141532</xdr:rowOff>
    </xdr:from>
    <xdr:ext cx="405111" cy="259045"/>
    <xdr:sp macro="" textlink="">
      <xdr:nvSpPr>
        <xdr:cNvPr id="402" name="【消防施設】&#10;有形固定資産減価償却率最小値テキスト"/>
        <xdr:cNvSpPr txBox="1"/>
      </xdr:nvSpPr>
      <xdr:spPr>
        <a:xfrm>
          <a:off x="16357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137705</xdr:rowOff>
    </xdr:from>
    <xdr:to>
      <xdr:col>86</xdr:col>
      <xdr:colOff>25400</xdr:colOff>
      <xdr:row>85</xdr:row>
      <xdr:rowOff>137705</xdr:rowOff>
    </xdr:to>
    <xdr:cxnSp macro="">
      <xdr:nvCxnSpPr>
        <xdr:cNvPr id="403" name="直線コネクタ 402"/>
        <xdr:cNvCxnSpPr/>
      </xdr:nvCxnSpPr>
      <xdr:spPr>
        <a:xfrm>
          <a:off x="16230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04"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05" name="直線コネクタ 40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40839</xdr:rowOff>
    </xdr:from>
    <xdr:ext cx="405111" cy="259045"/>
    <xdr:sp macro="" textlink="">
      <xdr:nvSpPr>
        <xdr:cNvPr id="406" name="【消防施設】&#10;有形固定資産減価償却率平均値テキスト"/>
        <xdr:cNvSpPr txBox="1"/>
      </xdr:nvSpPr>
      <xdr:spPr>
        <a:xfrm>
          <a:off x="16357600" y="137568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62412</xdr:rowOff>
    </xdr:from>
    <xdr:to>
      <xdr:col>85</xdr:col>
      <xdr:colOff>177800</xdr:colOff>
      <xdr:row>80</xdr:row>
      <xdr:rowOff>164012</xdr:rowOff>
    </xdr:to>
    <xdr:sp macro="" textlink="">
      <xdr:nvSpPr>
        <xdr:cNvPr id="407" name="フローチャート: 判断 406"/>
        <xdr:cNvSpPr/>
      </xdr:nvSpPr>
      <xdr:spPr>
        <a:xfrm>
          <a:off x="16268700" y="1377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86905</xdr:rowOff>
    </xdr:from>
    <xdr:to>
      <xdr:col>81</xdr:col>
      <xdr:colOff>101600</xdr:colOff>
      <xdr:row>81</xdr:row>
      <xdr:rowOff>17055</xdr:rowOff>
    </xdr:to>
    <xdr:sp macro="" textlink="">
      <xdr:nvSpPr>
        <xdr:cNvPr id="408" name="フローチャート: 判断 407"/>
        <xdr:cNvSpPr/>
      </xdr:nvSpPr>
      <xdr:spPr>
        <a:xfrm>
          <a:off x="15430500" y="1380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34652</xdr:rowOff>
    </xdr:from>
    <xdr:to>
      <xdr:col>76</xdr:col>
      <xdr:colOff>165100</xdr:colOff>
      <xdr:row>81</xdr:row>
      <xdr:rowOff>136252</xdr:rowOff>
    </xdr:to>
    <xdr:sp macro="" textlink="">
      <xdr:nvSpPr>
        <xdr:cNvPr id="409" name="フローチャート: 判断 408"/>
        <xdr:cNvSpPr/>
      </xdr:nvSpPr>
      <xdr:spPr>
        <a:xfrm>
          <a:off x="14541500" y="1392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8527</xdr:rowOff>
    </xdr:from>
    <xdr:to>
      <xdr:col>72</xdr:col>
      <xdr:colOff>38100</xdr:colOff>
      <xdr:row>81</xdr:row>
      <xdr:rowOff>110127</xdr:rowOff>
    </xdr:to>
    <xdr:sp macro="" textlink="">
      <xdr:nvSpPr>
        <xdr:cNvPr id="410" name="フローチャート: 判断 409"/>
        <xdr:cNvSpPr/>
      </xdr:nvSpPr>
      <xdr:spPr>
        <a:xfrm>
          <a:off x="13652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11" name="テキスト ボックス 41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12" name="テキスト ボックス 41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13" name="テキスト ボックス 41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14" name="テキスト ボックス 41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15" name="テキスト ボックス 41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33020</xdr:rowOff>
    </xdr:from>
    <xdr:to>
      <xdr:col>85</xdr:col>
      <xdr:colOff>177800</xdr:colOff>
      <xdr:row>79</xdr:row>
      <xdr:rowOff>134620</xdr:rowOff>
    </xdr:to>
    <xdr:sp macro="" textlink="">
      <xdr:nvSpPr>
        <xdr:cNvPr id="416" name="楕円 415"/>
        <xdr:cNvSpPr/>
      </xdr:nvSpPr>
      <xdr:spPr>
        <a:xfrm>
          <a:off x="16268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55897</xdr:rowOff>
    </xdr:from>
    <xdr:ext cx="405111" cy="259045"/>
    <xdr:sp macro="" textlink="">
      <xdr:nvSpPr>
        <xdr:cNvPr id="417" name="【消防施設】&#10;有形固定資産減価償却率該当値テキスト"/>
        <xdr:cNvSpPr txBox="1"/>
      </xdr:nvSpPr>
      <xdr:spPr>
        <a:xfrm>
          <a:off x="16357600"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93436</xdr:rowOff>
    </xdr:from>
    <xdr:to>
      <xdr:col>81</xdr:col>
      <xdr:colOff>101600</xdr:colOff>
      <xdr:row>80</xdr:row>
      <xdr:rowOff>23586</xdr:rowOff>
    </xdr:to>
    <xdr:sp macro="" textlink="">
      <xdr:nvSpPr>
        <xdr:cNvPr id="418" name="楕円 417"/>
        <xdr:cNvSpPr/>
      </xdr:nvSpPr>
      <xdr:spPr>
        <a:xfrm>
          <a:off x="15430500" y="13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83820</xdr:rowOff>
    </xdr:from>
    <xdr:to>
      <xdr:col>85</xdr:col>
      <xdr:colOff>127000</xdr:colOff>
      <xdr:row>79</xdr:row>
      <xdr:rowOff>144236</xdr:rowOff>
    </xdr:to>
    <xdr:cxnSp macro="">
      <xdr:nvCxnSpPr>
        <xdr:cNvPr id="419" name="直線コネクタ 418"/>
        <xdr:cNvCxnSpPr/>
      </xdr:nvCxnSpPr>
      <xdr:spPr>
        <a:xfrm flipV="1">
          <a:off x="15481300" y="1362837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144055</xdr:rowOff>
    </xdr:from>
    <xdr:to>
      <xdr:col>76</xdr:col>
      <xdr:colOff>165100</xdr:colOff>
      <xdr:row>80</xdr:row>
      <xdr:rowOff>74205</xdr:rowOff>
    </xdr:to>
    <xdr:sp macro="" textlink="">
      <xdr:nvSpPr>
        <xdr:cNvPr id="420" name="楕円 419"/>
        <xdr:cNvSpPr/>
      </xdr:nvSpPr>
      <xdr:spPr>
        <a:xfrm>
          <a:off x="14541500" y="1368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144236</xdr:rowOff>
    </xdr:from>
    <xdr:to>
      <xdr:col>81</xdr:col>
      <xdr:colOff>50800</xdr:colOff>
      <xdr:row>80</xdr:row>
      <xdr:rowOff>23405</xdr:rowOff>
    </xdr:to>
    <xdr:cxnSp macro="">
      <xdr:nvCxnSpPr>
        <xdr:cNvPr id="421" name="直線コネクタ 420"/>
        <xdr:cNvCxnSpPr/>
      </xdr:nvCxnSpPr>
      <xdr:spPr>
        <a:xfrm flipV="1">
          <a:off x="14592300" y="1368878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8182</xdr:rowOff>
    </xdr:from>
    <xdr:ext cx="405111" cy="259045"/>
    <xdr:sp macro="" textlink="">
      <xdr:nvSpPr>
        <xdr:cNvPr id="422" name="n_1aveValue【消防施設】&#10;有形固定資産減価償却率"/>
        <xdr:cNvSpPr txBox="1"/>
      </xdr:nvSpPr>
      <xdr:spPr>
        <a:xfrm>
          <a:off x="15266044" y="1389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127379</xdr:rowOff>
    </xdr:from>
    <xdr:ext cx="405111" cy="259045"/>
    <xdr:sp macro="" textlink="">
      <xdr:nvSpPr>
        <xdr:cNvPr id="423" name="n_2aveValue【消防施設】&#10;有形固定資産減価償却率"/>
        <xdr:cNvSpPr txBox="1"/>
      </xdr:nvSpPr>
      <xdr:spPr>
        <a:xfrm>
          <a:off x="14389744" y="1401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126654</xdr:rowOff>
    </xdr:from>
    <xdr:ext cx="405111" cy="259045"/>
    <xdr:sp macro="" textlink="">
      <xdr:nvSpPr>
        <xdr:cNvPr id="424" name="n_3aveValue【消防施設】&#10;有形固定資産減価償却率"/>
        <xdr:cNvSpPr txBox="1"/>
      </xdr:nvSpPr>
      <xdr:spPr>
        <a:xfrm>
          <a:off x="13500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40113</xdr:rowOff>
    </xdr:from>
    <xdr:ext cx="405111" cy="259045"/>
    <xdr:sp macro="" textlink="">
      <xdr:nvSpPr>
        <xdr:cNvPr id="425" name="n_1mainValue【消防施設】&#10;有形固定資産減価償却率"/>
        <xdr:cNvSpPr txBox="1"/>
      </xdr:nvSpPr>
      <xdr:spPr>
        <a:xfrm>
          <a:off x="15266044" y="13413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90732</xdr:rowOff>
    </xdr:from>
    <xdr:ext cx="405111" cy="259045"/>
    <xdr:sp macro="" textlink="">
      <xdr:nvSpPr>
        <xdr:cNvPr id="426" name="n_2mainValue【消防施設】&#10;有形固定資産減価償却率"/>
        <xdr:cNvSpPr txBox="1"/>
      </xdr:nvSpPr>
      <xdr:spPr>
        <a:xfrm>
          <a:off x="14389744"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27" name="正方形/長方形 4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8" name="正方形/長方形 4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9" name="正方形/長方形 4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0" name="正方形/長方形 4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1" name="正方形/長方形 4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2" name="正方形/長方形 4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3" name="正方形/長方形 4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4" name="正方形/長方形 4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35" name="テキスト ボックス 4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36" name="直線コネクタ 4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37" name="直線コネクタ 4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38" name="テキスト ボックス 4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39" name="直線コネクタ 4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40" name="テキスト ボックス 4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1" name="直線コネクタ 4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42" name="テキスト ボックス 4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3" name="直線コネクタ 4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44" name="テキスト ボックス 4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45" name="直線コネクタ 4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46" name="テキスト ボックス 4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47" name="直線コネクタ 4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48" name="テキスト ボックス 4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4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146686</xdr:rowOff>
    </xdr:from>
    <xdr:to>
      <xdr:col>116</xdr:col>
      <xdr:colOff>62864</xdr:colOff>
      <xdr:row>86</xdr:row>
      <xdr:rowOff>99061</xdr:rowOff>
    </xdr:to>
    <xdr:cxnSp macro="">
      <xdr:nvCxnSpPr>
        <xdr:cNvPr id="450" name="直線コネクタ 449"/>
        <xdr:cNvCxnSpPr/>
      </xdr:nvCxnSpPr>
      <xdr:spPr>
        <a:xfrm flipV="1">
          <a:off x="22160864" y="1334833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51"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52" name="直線コネクタ 451"/>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93363</xdr:rowOff>
    </xdr:from>
    <xdr:ext cx="469744" cy="259045"/>
    <xdr:sp macro="" textlink="">
      <xdr:nvSpPr>
        <xdr:cNvPr id="453" name="【消防施設】&#10;一人当たり面積最大値テキスト"/>
        <xdr:cNvSpPr txBox="1"/>
      </xdr:nvSpPr>
      <xdr:spPr>
        <a:xfrm>
          <a:off x="22199600" y="1312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146686</xdr:rowOff>
    </xdr:from>
    <xdr:to>
      <xdr:col>116</xdr:col>
      <xdr:colOff>152400</xdr:colOff>
      <xdr:row>77</xdr:row>
      <xdr:rowOff>146686</xdr:rowOff>
    </xdr:to>
    <xdr:cxnSp macro="">
      <xdr:nvCxnSpPr>
        <xdr:cNvPr id="454" name="直線コネクタ 453"/>
        <xdr:cNvCxnSpPr/>
      </xdr:nvCxnSpPr>
      <xdr:spPr>
        <a:xfrm>
          <a:off x="22072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6366</xdr:rowOff>
    </xdr:from>
    <xdr:ext cx="469744" cy="259045"/>
    <xdr:sp macro="" textlink="">
      <xdr:nvSpPr>
        <xdr:cNvPr id="455" name="【消防施設】&#10;一人当たり面積平均値テキスト"/>
        <xdr:cNvSpPr txBox="1"/>
      </xdr:nvSpPr>
      <xdr:spPr>
        <a:xfrm>
          <a:off x="22199600" y="14236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154939</xdr:rowOff>
    </xdr:from>
    <xdr:to>
      <xdr:col>116</xdr:col>
      <xdr:colOff>114300</xdr:colOff>
      <xdr:row>84</xdr:row>
      <xdr:rowOff>85089</xdr:rowOff>
    </xdr:to>
    <xdr:sp macro="" textlink="">
      <xdr:nvSpPr>
        <xdr:cNvPr id="456" name="フローチャート: 判断 455"/>
        <xdr:cNvSpPr/>
      </xdr:nvSpPr>
      <xdr:spPr>
        <a:xfrm>
          <a:off x="221107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457" name="フローチャート: 判断 456"/>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636</xdr:rowOff>
    </xdr:from>
    <xdr:to>
      <xdr:col>107</xdr:col>
      <xdr:colOff>101600</xdr:colOff>
      <xdr:row>84</xdr:row>
      <xdr:rowOff>102236</xdr:rowOff>
    </xdr:to>
    <xdr:sp macro="" textlink="">
      <xdr:nvSpPr>
        <xdr:cNvPr id="458" name="フローチャート: 判断 457"/>
        <xdr:cNvSpPr/>
      </xdr:nvSpPr>
      <xdr:spPr>
        <a:xfrm>
          <a:off x="20383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38736</xdr:rowOff>
    </xdr:from>
    <xdr:to>
      <xdr:col>102</xdr:col>
      <xdr:colOff>165100</xdr:colOff>
      <xdr:row>84</xdr:row>
      <xdr:rowOff>140336</xdr:rowOff>
    </xdr:to>
    <xdr:sp macro="" textlink="">
      <xdr:nvSpPr>
        <xdr:cNvPr id="459" name="フローチャート: 判断 458"/>
        <xdr:cNvSpPr/>
      </xdr:nvSpPr>
      <xdr:spPr>
        <a:xfrm>
          <a:off x="19494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60" name="テキスト ボックス 45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61" name="テキスト ボックス 46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62" name="テキスト ボックス 46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63" name="テキスト ボックス 46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64" name="テキスト ボックス 46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78739</xdr:rowOff>
    </xdr:from>
    <xdr:to>
      <xdr:col>116</xdr:col>
      <xdr:colOff>114300</xdr:colOff>
      <xdr:row>86</xdr:row>
      <xdr:rowOff>8889</xdr:rowOff>
    </xdr:to>
    <xdr:sp macro="" textlink="">
      <xdr:nvSpPr>
        <xdr:cNvPr id="465" name="楕円 464"/>
        <xdr:cNvSpPr/>
      </xdr:nvSpPr>
      <xdr:spPr>
        <a:xfrm>
          <a:off x="22110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57166</xdr:rowOff>
    </xdr:from>
    <xdr:ext cx="469744" cy="259045"/>
    <xdr:sp macro="" textlink="">
      <xdr:nvSpPr>
        <xdr:cNvPr id="466" name="【消防施設】&#10;一人当たり面積該当値テキスト"/>
        <xdr:cNvSpPr txBox="1"/>
      </xdr:nvSpPr>
      <xdr:spPr>
        <a:xfrm>
          <a:off x="22199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467" name="楕円 466"/>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129539</xdr:rowOff>
    </xdr:from>
    <xdr:to>
      <xdr:col>116</xdr:col>
      <xdr:colOff>63500</xdr:colOff>
      <xdr:row>85</xdr:row>
      <xdr:rowOff>133350</xdr:rowOff>
    </xdr:to>
    <xdr:cxnSp macro="">
      <xdr:nvCxnSpPr>
        <xdr:cNvPr id="468" name="直線コネクタ 467"/>
        <xdr:cNvCxnSpPr/>
      </xdr:nvCxnSpPr>
      <xdr:spPr>
        <a:xfrm flipV="1">
          <a:off x="21323300" y="147027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15875</xdr:rowOff>
    </xdr:from>
    <xdr:to>
      <xdr:col>107</xdr:col>
      <xdr:colOff>101600</xdr:colOff>
      <xdr:row>86</xdr:row>
      <xdr:rowOff>117475</xdr:rowOff>
    </xdr:to>
    <xdr:sp macro="" textlink="">
      <xdr:nvSpPr>
        <xdr:cNvPr id="469" name="楕円 468"/>
        <xdr:cNvSpPr/>
      </xdr:nvSpPr>
      <xdr:spPr>
        <a:xfrm>
          <a:off x="20383500" y="1476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86</xdr:row>
      <xdr:rowOff>66675</xdr:rowOff>
    </xdr:to>
    <xdr:cxnSp macro="">
      <xdr:nvCxnSpPr>
        <xdr:cNvPr id="470" name="直線コネクタ 469"/>
        <xdr:cNvCxnSpPr/>
      </xdr:nvCxnSpPr>
      <xdr:spPr>
        <a:xfrm flipV="1">
          <a:off x="20434300" y="147066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471" name="n_1ave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118763</xdr:rowOff>
    </xdr:from>
    <xdr:ext cx="469744" cy="259045"/>
    <xdr:sp macro="" textlink="">
      <xdr:nvSpPr>
        <xdr:cNvPr id="472" name="n_2aveValue【消防施設】&#10;一人当たり面積"/>
        <xdr:cNvSpPr txBox="1"/>
      </xdr:nvSpPr>
      <xdr:spPr>
        <a:xfrm>
          <a:off x="20199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156863</xdr:rowOff>
    </xdr:from>
    <xdr:ext cx="469744" cy="259045"/>
    <xdr:sp macro="" textlink="">
      <xdr:nvSpPr>
        <xdr:cNvPr id="473" name="n_3aveValue【消防施設】&#10;一人当たり面積"/>
        <xdr:cNvSpPr txBox="1"/>
      </xdr:nvSpPr>
      <xdr:spPr>
        <a:xfrm>
          <a:off x="19310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474"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108602</xdr:rowOff>
    </xdr:from>
    <xdr:ext cx="469744" cy="259045"/>
    <xdr:sp macro="" textlink="">
      <xdr:nvSpPr>
        <xdr:cNvPr id="475" name="n_2mainValue【消防施設】&#10;一人当たり面積"/>
        <xdr:cNvSpPr txBox="1"/>
      </xdr:nvSpPr>
      <xdr:spPr>
        <a:xfrm>
          <a:off x="20199427" y="1485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486" name="直線コネクタ 4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487" name="テキスト ボックス 48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88" name="直線コネクタ 4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89" name="テキスト ボックス 4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0" name="直線コネクタ 4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1" name="テキスト ボックス 4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2" name="直線コネクタ 4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3" name="テキスト ボックス 4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4" name="直線コネクタ 4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5" name="テキスト ボックス 49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6" name="直線コネクタ 4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7" name="テキスト ボックス 4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499" name="直線コネクタ 498"/>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500" name="【庁舎】&#10;有形固定資産減価償却率最小値テキスト"/>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01" name="直線コネクタ 50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502" name="【庁舎】&#10;有形固定資産減価償却率最大値テキスト"/>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503" name="直線コネクタ 502"/>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63516</xdr:rowOff>
    </xdr:from>
    <xdr:ext cx="405111" cy="259045"/>
    <xdr:sp macro="" textlink="">
      <xdr:nvSpPr>
        <xdr:cNvPr id="504" name="【庁舎】&#10;有形固定資産減価償却率平均値テキスト"/>
        <xdr:cNvSpPr txBox="1"/>
      </xdr:nvSpPr>
      <xdr:spPr>
        <a:xfrm>
          <a:off x="16357600" y="1789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85089</xdr:rowOff>
    </xdr:from>
    <xdr:to>
      <xdr:col>85</xdr:col>
      <xdr:colOff>177800</xdr:colOff>
      <xdr:row>105</xdr:row>
      <xdr:rowOff>15239</xdr:rowOff>
    </xdr:to>
    <xdr:sp macro="" textlink="">
      <xdr:nvSpPr>
        <xdr:cNvPr id="505" name="フローチャート: 判断 504"/>
        <xdr:cNvSpPr/>
      </xdr:nvSpPr>
      <xdr:spPr>
        <a:xfrm>
          <a:off x="16268700" y="179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72389</xdr:rowOff>
    </xdr:from>
    <xdr:to>
      <xdr:col>81</xdr:col>
      <xdr:colOff>101600</xdr:colOff>
      <xdr:row>105</xdr:row>
      <xdr:rowOff>2539</xdr:rowOff>
    </xdr:to>
    <xdr:sp macro="" textlink="">
      <xdr:nvSpPr>
        <xdr:cNvPr id="506" name="フローチャート: 判断 505"/>
        <xdr:cNvSpPr/>
      </xdr:nvSpPr>
      <xdr:spPr>
        <a:xfrm>
          <a:off x="15430500" y="1790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507" name="フローチャート: 判断 506"/>
        <xdr:cNvSpPr/>
      </xdr:nvSpPr>
      <xdr:spPr>
        <a:xfrm>
          <a:off x="14541500" y="1787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53339</xdr:rowOff>
    </xdr:from>
    <xdr:to>
      <xdr:col>72</xdr:col>
      <xdr:colOff>38100</xdr:colOff>
      <xdr:row>104</xdr:row>
      <xdr:rowOff>154939</xdr:rowOff>
    </xdr:to>
    <xdr:sp macro="" textlink="">
      <xdr:nvSpPr>
        <xdr:cNvPr id="508" name="フローチャート: 判断 507"/>
        <xdr:cNvSpPr/>
      </xdr:nvSpPr>
      <xdr:spPr>
        <a:xfrm>
          <a:off x="13652500" y="1788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9" name="テキスト ボックス 5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0" name="テキスト ボックス 5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1" name="テキスト ボックス 5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2" name="テキスト ボックス 5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3" name="テキスト ボックス 5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158750</xdr:rowOff>
    </xdr:from>
    <xdr:to>
      <xdr:col>85</xdr:col>
      <xdr:colOff>177800</xdr:colOff>
      <xdr:row>102</xdr:row>
      <xdr:rowOff>88900</xdr:rowOff>
    </xdr:to>
    <xdr:sp macro="" textlink="">
      <xdr:nvSpPr>
        <xdr:cNvPr id="514" name="楕円 513"/>
        <xdr:cNvSpPr/>
      </xdr:nvSpPr>
      <xdr:spPr>
        <a:xfrm>
          <a:off x="162687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10177</xdr:rowOff>
    </xdr:from>
    <xdr:ext cx="405111" cy="259045"/>
    <xdr:sp macro="" textlink="">
      <xdr:nvSpPr>
        <xdr:cNvPr id="515" name="【庁舎】&#10;有形固定資産減価償却率該当値テキスト"/>
        <xdr:cNvSpPr txBox="1"/>
      </xdr:nvSpPr>
      <xdr:spPr>
        <a:xfrm>
          <a:off x="16357600"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12700</xdr:rowOff>
    </xdr:from>
    <xdr:to>
      <xdr:col>81</xdr:col>
      <xdr:colOff>101600</xdr:colOff>
      <xdr:row>102</xdr:row>
      <xdr:rowOff>114300</xdr:rowOff>
    </xdr:to>
    <xdr:sp macro="" textlink="">
      <xdr:nvSpPr>
        <xdr:cNvPr id="516" name="楕円 515"/>
        <xdr:cNvSpPr/>
      </xdr:nvSpPr>
      <xdr:spPr>
        <a:xfrm>
          <a:off x="15430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38100</xdr:rowOff>
    </xdr:from>
    <xdr:to>
      <xdr:col>85</xdr:col>
      <xdr:colOff>127000</xdr:colOff>
      <xdr:row>102</xdr:row>
      <xdr:rowOff>63500</xdr:rowOff>
    </xdr:to>
    <xdr:cxnSp macro="">
      <xdr:nvCxnSpPr>
        <xdr:cNvPr id="517" name="直線コネクタ 516"/>
        <xdr:cNvCxnSpPr/>
      </xdr:nvCxnSpPr>
      <xdr:spPr>
        <a:xfrm flipV="1">
          <a:off x="15481300" y="17526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38100</xdr:rowOff>
    </xdr:from>
    <xdr:to>
      <xdr:col>76</xdr:col>
      <xdr:colOff>165100</xdr:colOff>
      <xdr:row>102</xdr:row>
      <xdr:rowOff>139700</xdr:rowOff>
    </xdr:to>
    <xdr:sp macro="" textlink="">
      <xdr:nvSpPr>
        <xdr:cNvPr id="518" name="楕円 517"/>
        <xdr:cNvSpPr/>
      </xdr:nvSpPr>
      <xdr:spPr>
        <a:xfrm>
          <a:off x="14541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63500</xdr:rowOff>
    </xdr:from>
    <xdr:to>
      <xdr:col>81</xdr:col>
      <xdr:colOff>50800</xdr:colOff>
      <xdr:row>102</xdr:row>
      <xdr:rowOff>88900</xdr:rowOff>
    </xdr:to>
    <xdr:cxnSp macro="">
      <xdr:nvCxnSpPr>
        <xdr:cNvPr id="519" name="直線コネクタ 518"/>
        <xdr:cNvCxnSpPr/>
      </xdr:nvCxnSpPr>
      <xdr:spPr>
        <a:xfrm flipV="1">
          <a:off x="14592300" y="17551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165116</xdr:rowOff>
    </xdr:from>
    <xdr:ext cx="405111" cy="259045"/>
    <xdr:sp macro="" textlink="">
      <xdr:nvSpPr>
        <xdr:cNvPr id="520" name="n_1aveValue【庁舎】&#10;有形固定資産減価償却率"/>
        <xdr:cNvSpPr txBox="1"/>
      </xdr:nvSpPr>
      <xdr:spPr>
        <a:xfrm>
          <a:off x="15266044" y="17995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521" name="n_2aveValue【庁舎】&#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xdr:rowOff>
    </xdr:from>
    <xdr:ext cx="405111" cy="259045"/>
    <xdr:sp macro="" textlink="">
      <xdr:nvSpPr>
        <xdr:cNvPr id="522" name="n_3aveValue【庁舎】&#10;有形固定資産減価償却率"/>
        <xdr:cNvSpPr txBox="1"/>
      </xdr:nvSpPr>
      <xdr:spPr>
        <a:xfrm>
          <a:off x="13500744" y="17659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130827</xdr:rowOff>
    </xdr:from>
    <xdr:ext cx="405111" cy="259045"/>
    <xdr:sp macro="" textlink="">
      <xdr:nvSpPr>
        <xdr:cNvPr id="523" name="n_1mainValue【庁舎】&#10;有形固定資産減価償却率"/>
        <xdr:cNvSpPr txBox="1"/>
      </xdr:nvSpPr>
      <xdr:spPr>
        <a:xfrm>
          <a:off x="152660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156227</xdr:rowOff>
    </xdr:from>
    <xdr:ext cx="405111" cy="259045"/>
    <xdr:sp macro="" textlink="">
      <xdr:nvSpPr>
        <xdr:cNvPr id="524" name="n_2mainValue【庁舎】&#10;有形固定資産減価償却率"/>
        <xdr:cNvSpPr txBox="1"/>
      </xdr:nvSpPr>
      <xdr:spPr>
        <a:xfrm>
          <a:off x="14389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2" name="正方形/長方形 5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3" name="テキスト ボックス 5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4" name="直線コネクタ 5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5" name="直線コネクタ 5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6" name="テキスト ボックス 5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7" name="直線コネクタ 5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8" name="テキスト ボックス 5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9" name="直線コネクタ 5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0" name="テキスト ボックス 5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1" name="直線コネクタ 5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2" name="テキスト ボックス 5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3" name="直線コネクタ 5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4" name="テキスト ボックス 5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5" name="直線コネクタ 5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46" name="テキスト ボックス 545"/>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7" name="直線コネクタ 5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48" name="テキスト ボックス 547"/>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87466</xdr:rowOff>
    </xdr:from>
    <xdr:to>
      <xdr:col>116</xdr:col>
      <xdr:colOff>62864</xdr:colOff>
      <xdr:row>109</xdr:row>
      <xdr:rowOff>21989</xdr:rowOff>
    </xdr:to>
    <xdr:cxnSp macro="">
      <xdr:nvCxnSpPr>
        <xdr:cNvPr id="550" name="直線コネクタ 549"/>
        <xdr:cNvCxnSpPr/>
      </xdr:nvCxnSpPr>
      <xdr:spPr>
        <a:xfrm flipV="1">
          <a:off x="22160864" y="17232466"/>
          <a:ext cx="0" cy="147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25816</xdr:rowOff>
    </xdr:from>
    <xdr:ext cx="469744" cy="259045"/>
    <xdr:sp macro="" textlink="">
      <xdr:nvSpPr>
        <xdr:cNvPr id="551" name="【庁舎】&#10;一人当たり面積最小値テキスト"/>
        <xdr:cNvSpPr txBox="1"/>
      </xdr:nvSpPr>
      <xdr:spPr>
        <a:xfrm>
          <a:off x="22199600" y="1871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21989</xdr:rowOff>
    </xdr:from>
    <xdr:to>
      <xdr:col>116</xdr:col>
      <xdr:colOff>152400</xdr:colOff>
      <xdr:row>109</xdr:row>
      <xdr:rowOff>21989</xdr:rowOff>
    </xdr:to>
    <xdr:cxnSp macro="">
      <xdr:nvCxnSpPr>
        <xdr:cNvPr id="552" name="直線コネクタ 551"/>
        <xdr:cNvCxnSpPr/>
      </xdr:nvCxnSpPr>
      <xdr:spPr>
        <a:xfrm>
          <a:off x="22072600" y="18710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34143</xdr:rowOff>
    </xdr:from>
    <xdr:ext cx="469744" cy="259045"/>
    <xdr:sp macro="" textlink="">
      <xdr:nvSpPr>
        <xdr:cNvPr id="553" name="【庁舎】&#10;一人当たり面積最大値テキスト"/>
        <xdr:cNvSpPr txBox="1"/>
      </xdr:nvSpPr>
      <xdr:spPr>
        <a:xfrm>
          <a:off x="22199600" y="1700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87466</xdr:rowOff>
    </xdr:from>
    <xdr:to>
      <xdr:col>116</xdr:col>
      <xdr:colOff>152400</xdr:colOff>
      <xdr:row>100</xdr:row>
      <xdr:rowOff>87466</xdr:rowOff>
    </xdr:to>
    <xdr:cxnSp macro="">
      <xdr:nvCxnSpPr>
        <xdr:cNvPr id="554" name="直線コネクタ 553"/>
        <xdr:cNvCxnSpPr/>
      </xdr:nvCxnSpPr>
      <xdr:spPr>
        <a:xfrm>
          <a:off x="22072600" y="1723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61177</xdr:rowOff>
    </xdr:from>
    <xdr:ext cx="469744" cy="259045"/>
    <xdr:sp macro="" textlink="">
      <xdr:nvSpPr>
        <xdr:cNvPr id="555" name="【庁舎】&#10;一人当たり面積平均値テキスト"/>
        <xdr:cNvSpPr txBox="1"/>
      </xdr:nvSpPr>
      <xdr:spPr>
        <a:xfrm>
          <a:off x="22199600" y="18406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38300</xdr:rowOff>
    </xdr:from>
    <xdr:to>
      <xdr:col>116</xdr:col>
      <xdr:colOff>114300</xdr:colOff>
      <xdr:row>108</xdr:row>
      <xdr:rowOff>139900</xdr:rowOff>
    </xdr:to>
    <xdr:sp macro="" textlink="">
      <xdr:nvSpPr>
        <xdr:cNvPr id="556" name="フローチャート: 判断 555"/>
        <xdr:cNvSpPr/>
      </xdr:nvSpPr>
      <xdr:spPr>
        <a:xfrm>
          <a:off x="22110700" y="1855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43035</xdr:rowOff>
    </xdr:from>
    <xdr:to>
      <xdr:col>112</xdr:col>
      <xdr:colOff>38100</xdr:colOff>
      <xdr:row>108</xdr:row>
      <xdr:rowOff>144635</xdr:rowOff>
    </xdr:to>
    <xdr:sp macro="" textlink="">
      <xdr:nvSpPr>
        <xdr:cNvPr id="557" name="フローチャート: 判断 556"/>
        <xdr:cNvSpPr/>
      </xdr:nvSpPr>
      <xdr:spPr>
        <a:xfrm>
          <a:off x="21272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58220</xdr:rowOff>
    </xdr:from>
    <xdr:to>
      <xdr:col>107</xdr:col>
      <xdr:colOff>101600</xdr:colOff>
      <xdr:row>108</xdr:row>
      <xdr:rowOff>159820</xdr:rowOff>
    </xdr:to>
    <xdr:sp macro="" textlink="">
      <xdr:nvSpPr>
        <xdr:cNvPr id="558" name="フローチャート: 判断 557"/>
        <xdr:cNvSpPr/>
      </xdr:nvSpPr>
      <xdr:spPr>
        <a:xfrm>
          <a:off x="20383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50873</xdr:rowOff>
    </xdr:from>
    <xdr:to>
      <xdr:col>102</xdr:col>
      <xdr:colOff>165100</xdr:colOff>
      <xdr:row>108</xdr:row>
      <xdr:rowOff>152473</xdr:rowOff>
    </xdr:to>
    <xdr:sp macro="" textlink="">
      <xdr:nvSpPr>
        <xdr:cNvPr id="559" name="フローチャート: 判断 558"/>
        <xdr:cNvSpPr/>
      </xdr:nvSpPr>
      <xdr:spPr>
        <a:xfrm>
          <a:off x="19494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0" name="テキスト ボックス 55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1" name="テキスト ボックス 56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2" name="テキスト ボックス 56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3" name="テキスト ボックス 56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4" name="テキスト ボックス 56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85816</xdr:rowOff>
    </xdr:from>
    <xdr:to>
      <xdr:col>116</xdr:col>
      <xdr:colOff>114300</xdr:colOff>
      <xdr:row>109</xdr:row>
      <xdr:rowOff>15966</xdr:rowOff>
    </xdr:to>
    <xdr:sp macro="" textlink="">
      <xdr:nvSpPr>
        <xdr:cNvPr id="565" name="楕円 564"/>
        <xdr:cNvSpPr/>
      </xdr:nvSpPr>
      <xdr:spPr>
        <a:xfrm>
          <a:off x="221107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16727</xdr:rowOff>
    </xdr:from>
    <xdr:ext cx="469744" cy="259045"/>
    <xdr:sp macro="" textlink="">
      <xdr:nvSpPr>
        <xdr:cNvPr id="566" name="【庁舎】&#10;一人当たり面積該当値テキスト"/>
        <xdr:cNvSpPr txBox="1"/>
      </xdr:nvSpPr>
      <xdr:spPr>
        <a:xfrm>
          <a:off x="22199600" y="185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567" name="楕円 566"/>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136616</xdr:rowOff>
    </xdr:from>
    <xdr:to>
      <xdr:col>116</xdr:col>
      <xdr:colOff>63500</xdr:colOff>
      <xdr:row>108</xdr:row>
      <xdr:rowOff>138249</xdr:rowOff>
    </xdr:to>
    <xdr:cxnSp macro="">
      <xdr:nvCxnSpPr>
        <xdr:cNvPr id="568" name="直線コネクタ 567"/>
        <xdr:cNvCxnSpPr/>
      </xdr:nvCxnSpPr>
      <xdr:spPr>
        <a:xfrm flipV="1">
          <a:off x="21323300" y="186532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88754</xdr:rowOff>
    </xdr:from>
    <xdr:to>
      <xdr:col>107</xdr:col>
      <xdr:colOff>101600</xdr:colOff>
      <xdr:row>109</xdr:row>
      <xdr:rowOff>18904</xdr:rowOff>
    </xdr:to>
    <xdr:sp macro="" textlink="">
      <xdr:nvSpPr>
        <xdr:cNvPr id="569" name="楕円 568"/>
        <xdr:cNvSpPr/>
      </xdr:nvSpPr>
      <xdr:spPr>
        <a:xfrm>
          <a:off x="20383500" y="1860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139554</xdr:rowOff>
    </xdr:to>
    <xdr:cxnSp macro="">
      <xdr:nvCxnSpPr>
        <xdr:cNvPr id="570" name="直線コネクタ 569"/>
        <xdr:cNvCxnSpPr/>
      </xdr:nvCxnSpPr>
      <xdr:spPr>
        <a:xfrm flipV="1">
          <a:off x="20434300" y="18654849"/>
          <a:ext cx="889000" cy="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161162</xdr:rowOff>
    </xdr:from>
    <xdr:ext cx="469744" cy="259045"/>
    <xdr:sp macro="" textlink="">
      <xdr:nvSpPr>
        <xdr:cNvPr id="571" name="n_1aveValue【庁舎】&#10;一人当たり面積"/>
        <xdr:cNvSpPr txBox="1"/>
      </xdr:nvSpPr>
      <xdr:spPr>
        <a:xfrm>
          <a:off x="210757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4897</xdr:rowOff>
    </xdr:from>
    <xdr:ext cx="469744" cy="259045"/>
    <xdr:sp macro="" textlink="">
      <xdr:nvSpPr>
        <xdr:cNvPr id="572" name="n_2aveValue【庁舎】&#10;一人当たり面積"/>
        <xdr:cNvSpPr txBox="1"/>
      </xdr:nvSpPr>
      <xdr:spPr>
        <a:xfrm>
          <a:off x="20199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169000</xdr:rowOff>
    </xdr:from>
    <xdr:ext cx="469744" cy="259045"/>
    <xdr:sp macro="" textlink="">
      <xdr:nvSpPr>
        <xdr:cNvPr id="573" name="n_3aveValue【庁舎】&#10;一人当たり面積"/>
        <xdr:cNvSpPr txBox="1"/>
      </xdr:nvSpPr>
      <xdr:spPr>
        <a:xfrm>
          <a:off x="19310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574" name="n_1mainValue【庁舎】&#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10031</xdr:rowOff>
    </xdr:from>
    <xdr:ext cx="469744" cy="259045"/>
    <xdr:sp macro="" textlink="">
      <xdr:nvSpPr>
        <xdr:cNvPr id="575" name="n_2mainValue【庁舎】&#10;一人当たり面積"/>
        <xdr:cNvSpPr txBox="1"/>
      </xdr:nvSpPr>
      <xdr:spPr>
        <a:xfrm>
          <a:off x="20199427" y="1869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6" name="正方形/長方形 5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7" name="正方形/長方形 5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8" name="テキスト ボックス 5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は、体育館・プール、福祉施設、消防施設、庁舎については全国平均、北海道平均、類似団体内平均を上回っている。これは建設から年数が経過し老朽化が進んでいることが要因であるため、個別施設計画（長寿命化計画）等の策定を進め、適切な施設管理を実施していくこととする。また、図書館をはじめ一人当たり面積においても各施設に対するニーズや財政状況を考慮しつつ策定する計画に反映させ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地方の経済回復の遅れにより地域経済は依然厳しい状況にあることから、全国平均を大きく下回っているが、類似団体内平均及び北海道平均との比較では同水準で推移している。これまでも行財政改革によって人件費を含め経常経費の圧縮に取り組んでいるが、当面町税等自主財源の大幅な伸びは見込めず、依然として財政基盤の改善は難しい状況である。</a:t>
          </a:r>
          <a:endParaRPr lang="ja-JP" altLang="ja-JP" sz="1400">
            <a:effectLst/>
          </a:endParaRPr>
        </a:p>
        <a:p>
          <a:pPr>
            <a:lnSpc>
              <a:spcPts val="1500"/>
            </a:lnSpc>
          </a:pPr>
          <a:r>
            <a:rPr kumimoji="1" lang="ja-JP" altLang="ja-JP" sz="1100">
              <a:solidFill>
                <a:schemeClr val="dk1"/>
              </a:solidFill>
              <a:effectLst/>
              <a:latin typeface="+mn-lt"/>
              <a:ea typeface="+mn-ea"/>
              <a:cs typeface="+mn-cs"/>
            </a:rPr>
            <a:t>　今後も本別町第５次行財政改革大綱の推進による一層の行財政の効率化に努めるとともに、本別町まち・ひと・しごと創生人口ビジョン・総合戦略の着実な進捗により、税収の増加等歳入の確保を目指す。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78922</xdr:rowOff>
    </xdr:to>
    <xdr:cxnSp macro="">
      <xdr:nvCxnSpPr>
        <xdr:cNvPr id="65" name="直線コネクタ 64"/>
        <xdr:cNvCxnSpPr/>
      </xdr:nvCxnSpPr>
      <xdr:spPr>
        <a:xfrm flipV="1">
          <a:off x="4953000" y="6123214"/>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50999</xdr:rowOff>
    </xdr:from>
    <xdr:ext cx="762000" cy="259045"/>
    <xdr:sp macro="" textlink="">
      <xdr:nvSpPr>
        <xdr:cNvPr id="66" name="財政力最小値テキスト"/>
        <xdr:cNvSpPr txBox="1"/>
      </xdr:nvSpPr>
      <xdr:spPr>
        <a:xfrm>
          <a:off x="5041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78922</xdr:rowOff>
    </xdr:from>
    <xdr:to>
      <xdr:col>24</xdr:col>
      <xdr:colOff>12700</xdr:colOff>
      <xdr:row>44</xdr:row>
      <xdr:rowOff>78922</xdr:rowOff>
    </xdr:to>
    <xdr:cxnSp macro="">
      <xdr:nvCxnSpPr>
        <xdr:cNvPr id="67" name="直線コネクタ 66"/>
        <xdr:cNvCxnSpPr/>
      </xdr:nvCxnSpPr>
      <xdr:spPr>
        <a:xfrm>
          <a:off x="4864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9072</xdr:rowOff>
    </xdr:from>
    <xdr:to>
      <xdr:col>23</xdr:col>
      <xdr:colOff>133350</xdr:colOff>
      <xdr:row>43</xdr:row>
      <xdr:rowOff>26307</xdr:rowOff>
    </xdr:to>
    <xdr:cxnSp macro="">
      <xdr:nvCxnSpPr>
        <xdr:cNvPr id="70" name="直線コネクタ 69"/>
        <xdr:cNvCxnSpPr/>
      </xdr:nvCxnSpPr>
      <xdr:spPr>
        <a:xfrm flipV="1">
          <a:off x="4114800" y="73814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101799</xdr:rowOff>
    </xdr:from>
    <xdr:ext cx="762000" cy="259045"/>
    <xdr:sp macro="" textlink="">
      <xdr:nvSpPr>
        <xdr:cNvPr id="71" name="財政力平均値テキスト"/>
        <xdr:cNvSpPr txBox="1"/>
      </xdr:nvSpPr>
      <xdr:spPr>
        <a:xfrm>
          <a:off x="5041900" y="7302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72" name="フローチャート: 判断 71"/>
        <xdr:cNvSpPr/>
      </xdr:nvSpPr>
      <xdr:spPr>
        <a:xfrm>
          <a:off x="49022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26307</xdr:rowOff>
    </xdr:from>
    <xdr:to>
      <xdr:col>19</xdr:col>
      <xdr:colOff>133350</xdr:colOff>
      <xdr:row>43</xdr:row>
      <xdr:rowOff>43543</xdr:rowOff>
    </xdr:to>
    <xdr:cxnSp macro="">
      <xdr:nvCxnSpPr>
        <xdr:cNvPr id="73" name="直線コネクタ 72"/>
        <xdr:cNvCxnSpPr/>
      </xdr:nvCxnSpPr>
      <xdr:spPr>
        <a:xfrm flipV="1">
          <a:off x="3225800" y="73986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129722</xdr:rowOff>
    </xdr:from>
    <xdr:to>
      <xdr:col>19</xdr:col>
      <xdr:colOff>184150</xdr:colOff>
      <xdr:row>43</xdr:row>
      <xdr:rowOff>59872</xdr:rowOff>
    </xdr:to>
    <xdr:sp macro="" textlink="">
      <xdr:nvSpPr>
        <xdr:cNvPr id="74" name="フローチャート: 判断 73"/>
        <xdr:cNvSpPr/>
      </xdr:nvSpPr>
      <xdr:spPr>
        <a:xfrm>
          <a:off x="4064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70049</xdr:rowOff>
    </xdr:from>
    <xdr:ext cx="736600" cy="259045"/>
    <xdr:sp macro="" textlink="">
      <xdr:nvSpPr>
        <xdr:cNvPr id="75" name="テキスト ボックス 74"/>
        <xdr:cNvSpPr txBox="1"/>
      </xdr:nvSpPr>
      <xdr:spPr>
        <a:xfrm>
          <a:off x="3733800" y="7099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43543</xdr:rowOff>
    </xdr:from>
    <xdr:to>
      <xdr:col>15</xdr:col>
      <xdr:colOff>82550</xdr:colOff>
      <xdr:row>43</xdr:row>
      <xdr:rowOff>43543</xdr:rowOff>
    </xdr:to>
    <xdr:cxnSp macro="">
      <xdr:nvCxnSpPr>
        <xdr:cNvPr id="76" name="直線コネクタ 75"/>
        <xdr:cNvCxnSpPr/>
      </xdr:nvCxnSpPr>
      <xdr:spPr>
        <a:xfrm>
          <a:off x="2336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43543</xdr:rowOff>
    </xdr:from>
    <xdr:to>
      <xdr:col>11</xdr:col>
      <xdr:colOff>31750</xdr:colOff>
      <xdr:row>43</xdr:row>
      <xdr:rowOff>60778</xdr:rowOff>
    </xdr:to>
    <xdr:cxnSp macro="">
      <xdr:nvCxnSpPr>
        <xdr:cNvPr id="79" name="直線コネクタ 78"/>
        <xdr:cNvCxnSpPr/>
      </xdr:nvCxnSpPr>
      <xdr:spPr>
        <a:xfrm flipV="1">
          <a:off x="1447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164193</xdr:rowOff>
    </xdr:from>
    <xdr:to>
      <xdr:col>11</xdr:col>
      <xdr:colOff>82550</xdr:colOff>
      <xdr:row>43</xdr:row>
      <xdr:rowOff>94343</xdr:rowOff>
    </xdr:to>
    <xdr:sp macro="" textlink="">
      <xdr:nvSpPr>
        <xdr:cNvPr id="80" name="フローチャート: 判断 79"/>
        <xdr:cNvSpPr/>
      </xdr:nvSpPr>
      <xdr:spPr>
        <a:xfrm>
          <a:off x="2286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79120</xdr:rowOff>
    </xdr:from>
    <xdr:ext cx="762000" cy="259045"/>
    <xdr:sp macro="" textlink="">
      <xdr:nvSpPr>
        <xdr:cNvPr id="81" name="テキスト ボックス 80"/>
        <xdr:cNvSpPr txBox="1"/>
      </xdr:nvSpPr>
      <xdr:spPr>
        <a:xfrm>
          <a:off x="1955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27215</xdr:rowOff>
    </xdr:from>
    <xdr:to>
      <xdr:col>7</xdr:col>
      <xdr:colOff>31750</xdr:colOff>
      <xdr:row>43</xdr:row>
      <xdr:rowOff>128815</xdr:rowOff>
    </xdr:to>
    <xdr:sp macro="" textlink="">
      <xdr:nvSpPr>
        <xdr:cNvPr id="82" name="フローチャート: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89" name="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146249</xdr:rowOff>
    </xdr:from>
    <xdr:ext cx="762000" cy="259045"/>
    <xdr:sp macro="" textlink="">
      <xdr:nvSpPr>
        <xdr:cNvPr id="90" name="財政力該当値テキスト"/>
        <xdr:cNvSpPr txBox="1"/>
      </xdr:nvSpPr>
      <xdr:spPr>
        <a:xfrm>
          <a:off x="50419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146957</xdr:rowOff>
    </xdr:from>
    <xdr:to>
      <xdr:col>19</xdr:col>
      <xdr:colOff>184150</xdr:colOff>
      <xdr:row>43</xdr:row>
      <xdr:rowOff>77107</xdr:rowOff>
    </xdr:to>
    <xdr:sp macro="" textlink="">
      <xdr:nvSpPr>
        <xdr:cNvPr id="91" name="楕円 90"/>
        <xdr:cNvSpPr/>
      </xdr:nvSpPr>
      <xdr:spPr>
        <a:xfrm>
          <a:off x="4064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92" name="テキスト ボックス 91"/>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164193</xdr:rowOff>
    </xdr:from>
    <xdr:to>
      <xdr:col>15</xdr:col>
      <xdr:colOff>133350</xdr:colOff>
      <xdr:row>43</xdr:row>
      <xdr:rowOff>94343</xdr:rowOff>
    </xdr:to>
    <xdr:sp macro="" textlink="">
      <xdr:nvSpPr>
        <xdr:cNvPr id="93" name="楕円 92"/>
        <xdr:cNvSpPr/>
      </xdr:nvSpPr>
      <xdr:spPr>
        <a:xfrm>
          <a:off x="3175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79120</xdr:rowOff>
    </xdr:from>
    <xdr:ext cx="762000" cy="259045"/>
    <xdr:sp macro="" textlink="">
      <xdr:nvSpPr>
        <xdr:cNvPr id="94" name="テキスト ボックス 93"/>
        <xdr:cNvSpPr txBox="1"/>
      </xdr:nvSpPr>
      <xdr:spPr>
        <a:xfrm>
          <a:off x="2844800" y="745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164193</xdr:rowOff>
    </xdr:from>
    <xdr:to>
      <xdr:col>11</xdr:col>
      <xdr:colOff>82550</xdr:colOff>
      <xdr:row>43</xdr:row>
      <xdr:rowOff>94343</xdr:rowOff>
    </xdr:to>
    <xdr:sp macro="" textlink="">
      <xdr:nvSpPr>
        <xdr:cNvPr id="95" name="楕円 94"/>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104520</xdr:rowOff>
    </xdr:from>
    <xdr:ext cx="762000" cy="259045"/>
    <xdr:sp macro="" textlink="">
      <xdr:nvSpPr>
        <xdr:cNvPr id="96" name="テキスト ボックス 95"/>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121755</xdr:rowOff>
    </xdr:from>
    <xdr:ext cx="762000" cy="259045"/>
    <xdr:sp macro="" textlink="">
      <xdr:nvSpPr>
        <xdr:cNvPr id="98" name="テキスト ボックス 97"/>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これまで厳しい財政状況を踏まえながら、行財政改革の取り組みによる人件費をはじめとする経常経費の縮減など、財政運営の安定化を図ってきたが、</a:t>
          </a:r>
          <a:endParaRPr lang="ja-JP" altLang="ja-JP" sz="1400">
            <a:effectLst/>
          </a:endParaRPr>
        </a:p>
        <a:p>
          <a:pPr>
            <a:lnSpc>
              <a:spcPts val="1500"/>
            </a:lnSpc>
          </a:pPr>
          <a:r>
            <a:rPr kumimoji="1" lang="ja-JP" altLang="ja-JP" sz="1100">
              <a:solidFill>
                <a:schemeClr val="dk1"/>
              </a:solidFill>
              <a:effectLst/>
              <a:latin typeface="+mn-lt"/>
              <a:ea typeface="+mn-ea"/>
              <a:cs typeface="+mn-cs"/>
            </a:rPr>
            <a:t>　現段階においては経常収支比率は全国平均及び北海道平均を下回っており、類似団体内平均とほぼ同水準で推移している。</a:t>
          </a:r>
          <a:endParaRPr lang="ja-JP" altLang="ja-JP" sz="1400">
            <a:effectLst/>
          </a:endParaRPr>
        </a:p>
        <a:p>
          <a:pPr eaLnBrk="1" fontAlgn="auto" latinLnBrk="0" hangingPunct="1">
            <a:lnSpc>
              <a:spcPts val="1500"/>
            </a:lnSpc>
          </a:pPr>
          <a:r>
            <a:rPr kumimoji="1" lang="ja-JP" altLang="ja-JP" sz="1100">
              <a:solidFill>
                <a:schemeClr val="dk1"/>
              </a:solidFill>
              <a:effectLst/>
              <a:latin typeface="+mn-lt"/>
              <a:ea typeface="+mn-ea"/>
              <a:cs typeface="+mn-cs"/>
            </a:rPr>
            <a:t>　本町は、地方交付税が歳入総額の</a:t>
          </a:r>
          <a:r>
            <a:rPr kumimoji="1" lang="ja-JP" altLang="en-US" sz="1100">
              <a:solidFill>
                <a:schemeClr val="dk1"/>
              </a:solidFill>
              <a:effectLst/>
              <a:latin typeface="+mn-lt"/>
              <a:ea typeface="+mn-ea"/>
              <a:cs typeface="+mn-cs"/>
            </a:rPr>
            <a:t>４０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％、町税が</a:t>
          </a:r>
          <a:r>
            <a:rPr kumimoji="1" lang="ja-JP" altLang="en-US" sz="1100">
              <a:solidFill>
                <a:schemeClr val="dk1"/>
              </a:solidFill>
              <a:effectLst/>
              <a:latin typeface="+mn-lt"/>
              <a:ea typeface="+mn-ea"/>
              <a:cs typeface="+mn-cs"/>
            </a:rPr>
            <a:t>１３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を占めているが、いずれも今後大きな伸びは期待できず、さらには老朽化した施設の再整備・長寿命化事業等により将来的には義務的経費である公債費の増が見込まれていることから、引き続き事務事業評価の実施などによる経常経費の増加を最小限に抑えるよう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65532</xdr:rowOff>
    </xdr:to>
    <xdr:cxnSp macro="">
      <xdr:nvCxnSpPr>
        <xdr:cNvPr id="126" name="直線コネクタ 125"/>
        <xdr:cNvCxnSpPr/>
      </xdr:nvCxnSpPr>
      <xdr:spPr>
        <a:xfrm flipV="1">
          <a:off x="4953000" y="10283444"/>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9" name="財政構造の弾力性最大値テキスト"/>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30" name="直線コネクタ 129"/>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160274</xdr:rowOff>
    </xdr:from>
    <xdr:to>
      <xdr:col>23</xdr:col>
      <xdr:colOff>133350</xdr:colOff>
      <xdr:row>63</xdr:row>
      <xdr:rowOff>41910</xdr:rowOff>
    </xdr:to>
    <xdr:cxnSp macro="">
      <xdr:nvCxnSpPr>
        <xdr:cNvPr id="131" name="直線コネクタ 130"/>
        <xdr:cNvCxnSpPr/>
      </xdr:nvCxnSpPr>
      <xdr:spPr>
        <a:xfrm>
          <a:off x="4114800" y="10790174"/>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3" name="フローチャート: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62</xdr:row>
      <xdr:rowOff>160274</xdr:rowOff>
    </xdr:to>
    <xdr:cxnSp macro="">
      <xdr:nvCxnSpPr>
        <xdr:cNvPr id="134" name="直線コネクタ 133"/>
        <xdr:cNvCxnSpPr/>
      </xdr:nvCxnSpPr>
      <xdr:spPr>
        <a:xfrm>
          <a:off x="3225800" y="1065504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5588</xdr:rowOff>
    </xdr:from>
    <xdr:to>
      <xdr:col>19</xdr:col>
      <xdr:colOff>184150</xdr:colOff>
      <xdr:row>63</xdr:row>
      <xdr:rowOff>107188</xdr:rowOff>
    </xdr:to>
    <xdr:sp macro="" textlink="">
      <xdr:nvSpPr>
        <xdr:cNvPr id="135" name="フローチャート: 判断 134"/>
        <xdr:cNvSpPr/>
      </xdr:nvSpPr>
      <xdr:spPr>
        <a:xfrm>
          <a:off x="4064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91965</xdr:rowOff>
    </xdr:from>
    <xdr:ext cx="736600" cy="259045"/>
    <xdr:sp macro="" textlink="">
      <xdr:nvSpPr>
        <xdr:cNvPr id="136" name="テキスト ボックス 135"/>
        <xdr:cNvSpPr txBox="1"/>
      </xdr:nvSpPr>
      <xdr:spPr>
        <a:xfrm>
          <a:off x="3733800" y="1089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25146</xdr:rowOff>
    </xdr:from>
    <xdr:to>
      <xdr:col>15</xdr:col>
      <xdr:colOff>82550</xdr:colOff>
      <xdr:row>62</xdr:row>
      <xdr:rowOff>25146</xdr:rowOff>
    </xdr:to>
    <xdr:cxnSp macro="">
      <xdr:nvCxnSpPr>
        <xdr:cNvPr id="137" name="直線コネクタ 136"/>
        <xdr:cNvCxnSpPr/>
      </xdr:nvCxnSpPr>
      <xdr:spPr>
        <a:xfrm>
          <a:off x="2336800" y="106550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90170</xdr:rowOff>
    </xdr:from>
    <xdr:to>
      <xdr:col>15</xdr:col>
      <xdr:colOff>133350</xdr:colOff>
      <xdr:row>63</xdr:row>
      <xdr:rowOff>20320</xdr:rowOff>
    </xdr:to>
    <xdr:sp macro="" textlink="">
      <xdr:nvSpPr>
        <xdr:cNvPr id="138" name="フローチャート: 判断 137"/>
        <xdr:cNvSpPr/>
      </xdr:nvSpPr>
      <xdr:spPr>
        <a:xfrm>
          <a:off x="3175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5097</xdr:rowOff>
    </xdr:from>
    <xdr:ext cx="762000" cy="259045"/>
    <xdr:sp macro="" textlink="">
      <xdr:nvSpPr>
        <xdr:cNvPr id="139" name="テキスト ボックス 138"/>
        <xdr:cNvSpPr txBox="1"/>
      </xdr:nvSpPr>
      <xdr:spPr>
        <a:xfrm>
          <a:off x="2844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68580</xdr:rowOff>
    </xdr:to>
    <xdr:cxnSp macro="">
      <xdr:nvCxnSpPr>
        <xdr:cNvPr id="140" name="直線コネクタ 139"/>
        <xdr:cNvCxnSpPr/>
      </xdr:nvCxnSpPr>
      <xdr:spPr>
        <a:xfrm flipV="1">
          <a:off x="1447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155448</xdr:rowOff>
    </xdr:from>
    <xdr:to>
      <xdr:col>11</xdr:col>
      <xdr:colOff>82550</xdr:colOff>
      <xdr:row>62</xdr:row>
      <xdr:rowOff>85598</xdr:rowOff>
    </xdr:to>
    <xdr:sp macro="" textlink="">
      <xdr:nvSpPr>
        <xdr:cNvPr id="141" name="フローチャート: 判断 140"/>
        <xdr:cNvSpPr/>
      </xdr:nvSpPr>
      <xdr:spPr>
        <a:xfrm>
          <a:off x="2286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70375</xdr:rowOff>
    </xdr:from>
    <xdr:ext cx="762000" cy="259045"/>
    <xdr:sp macro="" textlink="">
      <xdr:nvSpPr>
        <xdr:cNvPr id="142" name="テキスト ボックス 141"/>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3" name="フローチャート: 判断 142"/>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4" name="テキスト ボックス 143"/>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0" name="楕円 149"/>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1"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109474</xdr:rowOff>
    </xdr:from>
    <xdr:to>
      <xdr:col>19</xdr:col>
      <xdr:colOff>184150</xdr:colOff>
      <xdr:row>63</xdr:row>
      <xdr:rowOff>39624</xdr:rowOff>
    </xdr:to>
    <xdr:sp macro="" textlink="">
      <xdr:nvSpPr>
        <xdr:cNvPr id="152" name="楕円 151"/>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49801</xdr:rowOff>
    </xdr:from>
    <xdr:ext cx="736600" cy="259045"/>
    <xdr:sp macro="" textlink="">
      <xdr:nvSpPr>
        <xdr:cNvPr id="153" name="テキスト ボックス 152"/>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145796</xdr:rowOff>
    </xdr:from>
    <xdr:to>
      <xdr:col>15</xdr:col>
      <xdr:colOff>133350</xdr:colOff>
      <xdr:row>62</xdr:row>
      <xdr:rowOff>75946</xdr:rowOff>
    </xdr:to>
    <xdr:sp macro="" textlink="">
      <xdr:nvSpPr>
        <xdr:cNvPr id="154" name="楕円 153"/>
        <xdr:cNvSpPr/>
      </xdr:nvSpPr>
      <xdr:spPr>
        <a:xfrm>
          <a:off x="3175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86123</xdr:rowOff>
    </xdr:from>
    <xdr:ext cx="762000" cy="259045"/>
    <xdr:sp macro="" textlink="">
      <xdr:nvSpPr>
        <xdr:cNvPr id="155" name="テキスト ボックス 154"/>
        <xdr:cNvSpPr txBox="1"/>
      </xdr:nvSpPr>
      <xdr:spPr>
        <a:xfrm>
          <a:off x="2844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6" name="楕円 155"/>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7" name="テキスト ボックス 156"/>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8" name="楕円 157"/>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9" name="テキスト ボックス 158"/>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[281,791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類似団体内平均値と比較すると</a:t>
          </a:r>
          <a:r>
            <a:rPr kumimoji="1" lang="ja-JP" altLang="en-US" sz="1100">
              <a:solidFill>
                <a:schemeClr val="dk1"/>
              </a:solidFill>
              <a:effectLst/>
              <a:latin typeface="+mn-lt"/>
              <a:ea typeface="+mn-ea"/>
              <a:cs typeface="+mn-cs"/>
            </a:rPr>
            <a:t>４，４５３</a:t>
          </a:r>
          <a:r>
            <a:rPr kumimoji="1" lang="ja-JP" altLang="ja-JP" sz="1100">
              <a:solidFill>
                <a:schemeClr val="dk1"/>
              </a:solidFill>
              <a:effectLst/>
              <a:latin typeface="+mn-lt"/>
              <a:ea typeface="+mn-ea"/>
              <a:cs typeface="+mn-cs"/>
            </a:rPr>
            <a:t>円、１．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回っている状況であり、ほぼ同水準となっている。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本町は</a:t>
          </a:r>
          <a:r>
            <a:rPr kumimoji="1" lang="ja-JP" altLang="en-US" sz="1100">
              <a:solidFill>
                <a:schemeClr val="dk1"/>
              </a:solidFill>
              <a:effectLst/>
              <a:latin typeface="+mn-lt"/>
              <a:ea typeface="+mn-ea"/>
              <a:cs typeface="+mn-cs"/>
            </a:rPr>
            <a:t>へき地</a:t>
          </a:r>
          <a:r>
            <a:rPr kumimoji="1" lang="ja-JP" altLang="ja-JP" sz="1100">
              <a:solidFill>
                <a:schemeClr val="dk1"/>
              </a:solidFill>
              <a:effectLst/>
              <a:latin typeface="+mn-lt"/>
              <a:ea typeface="+mn-ea"/>
              <a:cs typeface="+mn-cs"/>
            </a:rPr>
            <a:t>保育所、老人ホーム</a:t>
          </a:r>
          <a:r>
            <a:rPr kumimoji="1" lang="ja-JP" altLang="en-US" sz="1100">
              <a:solidFill>
                <a:schemeClr val="dk1"/>
              </a:solidFill>
              <a:effectLst/>
              <a:latin typeface="+mn-lt"/>
              <a:ea typeface="+mn-ea"/>
              <a:cs typeface="+mn-cs"/>
            </a:rPr>
            <a:t>、病院</a:t>
          </a:r>
          <a:r>
            <a:rPr kumimoji="1" lang="ja-JP" altLang="ja-JP" sz="1100">
              <a:solidFill>
                <a:schemeClr val="dk1"/>
              </a:solidFill>
              <a:effectLst/>
              <a:latin typeface="+mn-lt"/>
              <a:ea typeface="+mn-ea"/>
              <a:cs typeface="+mn-cs"/>
            </a:rPr>
            <a:t>等の保健・福祉・医療に関する行政サービスを直営で提供していることから、</a:t>
          </a:r>
          <a:r>
            <a:rPr kumimoji="1" lang="ja-JP" altLang="en-US" sz="1100">
              <a:solidFill>
                <a:schemeClr val="dk1"/>
              </a:solidFill>
              <a:effectLst/>
              <a:latin typeface="+mn-lt"/>
              <a:ea typeface="+mn-ea"/>
              <a:cs typeface="+mn-cs"/>
            </a:rPr>
            <a:t>北海道平均及び全国平均よりも高い状況となっている。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現在児童福祉サービス</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について民間活力の導入など構造改革を進めているところであるが、引き続き退職者不補充による職員数の削減や給与水準の適正化を進め、義務的経費の抑制に努めていく。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67951</xdr:rowOff>
    </xdr:from>
    <xdr:to>
      <xdr:col>23</xdr:col>
      <xdr:colOff>133350</xdr:colOff>
      <xdr:row>90</xdr:row>
      <xdr:rowOff>38241</xdr:rowOff>
    </xdr:to>
    <xdr:cxnSp macro="">
      <xdr:nvCxnSpPr>
        <xdr:cNvPr id="189" name="直線コネクタ 188"/>
        <xdr:cNvCxnSpPr/>
      </xdr:nvCxnSpPr>
      <xdr:spPr>
        <a:xfrm flipV="1">
          <a:off x="4953000" y="13955401"/>
          <a:ext cx="0" cy="15133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10318</xdr:rowOff>
    </xdr:from>
    <xdr:ext cx="762000" cy="259045"/>
    <xdr:sp macro="" textlink="">
      <xdr:nvSpPr>
        <xdr:cNvPr id="190" name="人件費・物件費等の状況最小値テキスト"/>
        <xdr:cNvSpPr txBox="1"/>
      </xdr:nvSpPr>
      <xdr:spPr>
        <a:xfrm>
          <a:off x="5041900" y="154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38241</xdr:rowOff>
    </xdr:from>
    <xdr:to>
      <xdr:col>24</xdr:col>
      <xdr:colOff>12700</xdr:colOff>
      <xdr:row>90</xdr:row>
      <xdr:rowOff>38241</xdr:rowOff>
    </xdr:to>
    <xdr:cxnSp macro="">
      <xdr:nvCxnSpPr>
        <xdr:cNvPr id="191" name="直線コネクタ 190"/>
        <xdr:cNvCxnSpPr/>
      </xdr:nvCxnSpPr>
      <xdr:spPr>
        <a:xfrm>
          <a:off x="4864100" y="15468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154328</xdr:rowOff>
    </xdr:from>
    <xdr:ext cx="762000" cy="259045"/>
    <xdr:sp macro="" textlink="">
      <xdr:nvSpPr>
        <xdr:cNvPr id="192" name="人件費・物件費等の状況最大値テキスト"/>
        <xdr:cNvSpPr txBox="1"/>
      </xdr:nvSpPr>
      <xdr:spPr>
        <a:xfrm>
          <a:off x="5041900" y="1369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67951</xdr:rowOff>
    </xdr:from>
    <xdr:to>
      <xdr:col>24</xdr:col>
      <xdr:colOff>12700</xdr:colOff>
      <xdr:row>81</xdr:row>
      <xdr:rowOff>67951</xdr:rowOff>
    </xdr:to>
    <xdr:cxnSp macro="">
      <xdr:nvCxnSpPr>
        <xdr:cNvPr id="193" name="直線コネクタ 192"/>
        <xdr:cNvCxnSpPr/>
      </xdr:nvCxnSpPr>
      <xdr:spPr>
        <a:xfrm>
          <a:off x="4864100" y="1395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129969</xdr:rowOff>
    </xdr:from>
    <xdr:to>
      <xdr:col>23</xdr:col>
      <xdr:colOff>133350</xdr:colOff>
      <xdr:row>84</xdr:row>
      <xdr:rowOff>139807</xdr:rowOff>
    </xdr:to>
    <xdr:cxnSp macro="">
      <xdr:nvCxnSpPr>
        <xdr:cNvPr id="194" name="直線コネクタ 193"/>
        <xdr:cNvCxnSpPr/>
      </xdr:nvCxnSpPr>
      <xdr:spPr>
        <a:xfrm flipV="1">
          <a:off x="4114800" y="14531769"/>
          <a:ext cx="838200" cy="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69155</xdr:rowOff>
    </xdr:from>
    <xdr:ext cx="762000" cy="259045"/>
    <xdr:sp macro="" textlink="">
      <xdr:nvSpPr>
        <xdr:cNvPr id="195" name="人件費・物件費等の状況平均値テキスト"/>
        <xdr:cNvSpPr txBox="1"/>
      </xdr:nvSpPr>
      <xdr:spPr>
        <a:xfrm>
          <a:off x="5041900" y="14470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97078</xdr:rowOff>
    </xdr:from>
    <xdr:to>
      <xdr:col>23</xdr:col>
      <xdr:colOff>184150</xdr:colOff>
      <xdr:row>85</xdr:row>
      <xdr:rowOff>27228</xdr:rowOff>
    </xdr:to>
    <xdr:sp macro="" textlink="">
      <xdr:nvSpPr>
        <xdr:cNvPr id="196" name="フローチャート: 判断 195"/>
        <xdr:cNvSpPr/>
      </xdr:nvSpPr>
      <xdr:spPr>
        <a:xfrm>
          <a:off x="4902200" y="1449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139807</xdr:rowOff>
    </xdr:from>
    <xdr:to>
      <xdr:col>19</xdr:col>
      <xdr:colOff>133350</xdr:colOff>
      <xdr:row>85</xdr:row>
      <xdr:rowOff>56983</xdr:rowOff>
    </xdr:to>
    <xdr:cxnSp macro="">
      <xdr:nvCxnSpPr>
        <xdr:cNvPr id="197" name="直線コネクタ 196"/>
        <xdr:cNvCxnSpPr/>
      </xdr:nvCxnSpPr>
      <xdr:spPr>
        <a:xfrm flipV="1">
          <a:off x="3225800" y="14541607"/>
          <a:ext cx="889000" cy="8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72788</xdr:rowOff>
    </xdr:from>
    <xdr:to>
      <xdr:col>19</xdr:col>
      <xdr:colOff>184150</xdr:colOff>
      <xdr:row>85</xdr:row>
      <xdr:rowOff>2938</xdr:rowOff>
    </xdr:to>
    <xdr:sp macro="" textlink="">
      <xdr:nvSpPr>
        <xdr:cNvPr id="198" name="フローチャート: 判断 197"/>
        <xdr:cNvSpPr/>
      </xdr:nvSpPr>
      <xdr:spPr>
        <a:xfrm>
          <a:off x="4064000" y="144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13115</xdr:rowOff>
    </xdr:from>
    <xdr:ext cx="736600" cy="259045"/>
    <xdr:sp macro="" textlink="">
      <xdr:nvSpPr>
        <xdr:cNvPr id="199" name="テキスト ボックス 198"/>
        <xdr:cNvSpPr txBox="1"/>
      </xdr:nvSpPr>
      <xdr:spPr>
        <a:xfrm>
          <a:off x="3733800" y="142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149278</xdr:rowOff>
    </xdr:from>
    <xdr:to>
      <xdr:col>15</xdr:col>
      <xdr:colOff>82550</xdr:colOff>
      <xdr:row>85</xdr:row>
      <xdr:rowOff>56983</xdr:rowOff>
    </xdr:to>
    <xdr:cxnSp macro="">
      <xdr:nvCxnSpPr>
        <xdr:cNvPr id="200" name="直線コネクタ 199"/>
        <xdr:cNvCxnSpPr/>
      </xdr:nvCxnSpPr>
      <xdr:spPr>
        <a:xfrm>
          <a:off x="2336800" y="14551078"/>
          <a:ext cx="889000" cy="7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29683</xdr:rowOff>
    </xdr:from>
    <xdr:to>
      <xdr:col>15</xdr:col>
      <xdr:colOff>133350</xdr:colOff>
      <xdr:row>84</xdr:row>
      <xdr:rowOff>131283</xdr:rowOff>
    </xdr:to>
    <xdr:sp macro="" textlink="">
      <xdr:nvSpPr>
        <xdr:cNvPr id="201" name="フローチャート: 判断 200"/>
        <xdr:cNvSpPr/>
      </xdr:nvSpPr>
      <xdr:spPr>
        <a:xfrm>
          <a:off x="31750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141460</xdr:rowOff>
    </xdr:from>
    <xdr:ext cx="762000" cy="259045"/>
    <xdr:sp macro="" textlink="">
      <xdr:nvSpPr>
        <xdr:cNvPr id="202" name="テキスト ボックス 201"/>
        <xdr:cNvSpPr txBox="1"/>
      </xdr:nvSpPr>
      <xdr:spPr>
        <a:xfrm>
          <a:off x="2844800" y="1420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149278</xdr:rowOff>
    </xdr:from>
    <xdr:to>
      <xdr:col>11</xdr:col>
      <xdr:colOff>31750</xdr:colOff>
      <xdr:row>84</xdr:row>
      <xdr:rowOff>156062</xdr:rowOff>
    </xdr:to>
    <xdr:cxnSp macro="">
      <xdr:nvCxnSpPr>
        <xdr:cNvPr id="203" name="直線コネクタ 202"/>
        <xdr:cNvCxnSpPr/>
      </xdr:nvCxnSpPr>
      <xdr:spPr>
        <a:xfrm flipV="1">
          <a:off x="1447800" y="14551078"/>
          <a:ext cx="8890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164026</xdr:rowOff>
    </xdr:from>
    <xdr:to>
      <xdr:col>11</xdr:col>
      <xdr:colOff>82550</xdr:colOff>
      <xdr:row>84</xdr:row>
      <xdr:rowOff>94176</xdr:rowOff>
    </xdr:to>
    <xdr:sp macro="" textlink="">
      <xdr:nvSpPr>
        <xdr:cNvPr id="204" name="フローチャート: 判断 203"/>
        <xdr:cNvSpPr/>
      </xdr:nvSpPr>
      <xdr:spPr>
        <a:xfrm>
          <a:off x="2286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104353</xdr:rowOff>
    </xdr:from>
    <xdr:ext cx="762000" cy="259045"/>
    <xdr:sp macro="" textlink="">
      <xdr:nvSpPr>
        <xdr:cNvPr id="205" name="テキスト ボックス 204"/>
        <xdr:cNvSpPr txBox="1"/>
      </xdr:nvSpPr>
      <xdr:spPr>
        <a:xfrm>
          <a:off x="1955800" y="1416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8654</xdr:rowOff>
    </xdr:from>
    <xdr:to>
      <xdr:col>7</xdr:col>
      <xdr:colOff>31750</xdr:colOff>
      <xdr:row>84</xdr:row>
      <xdr:rowOff>110254</xdr:rowOff>
    </xdr:to>
    <xdr:sp macro="" textlink="">
      <xdr:nvSpPr>
        <xdr:cNvPr id="206" name="フローチャート: 判断 205"/>
        <xdr:cNvSpPr/>
      </xdr:nvSpPr>
      <xdr:spPr>
        <a:xfrm>
          <a:off x="1397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120431</xdr:rowOff>
    </xdr:from>
    <xdr:ext cx="762000" cy="259045"/>
    <xdr:sp macro="" textlink="">
      <xdr:nvSpPr>
        <xdr:cNvPr id="207" name="テキスト ボックス 206"/>
        <xdr:cNvSpPr txBox="1"/>
      </xdr:nvSpPr>
      <xdr:spPr>
        <a:xfrm>
          <a:off x="1066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79169</xdr:rowOff>
    </xdr:from>
    <xdr:to>
      <xdr:col>23</xdr:col>
      <xdr:colOff>184150</xdr:colOff>
      <xdr:row>85</xdr:row>
      <xdr:rowOff>9319</xdr:rowOff>
    </xdr:to>
    <xdr:sp macro="" textlink="">
      <xdr:nvSpPr>
        <xdr:cNvPr id="213" name="楕円 212"/>
        <xdr:cNvSpPr/>
      </xdr:nvSpPr>
      <xdr:spPr>
        <a:xfrm>
          <a:off x="4902200" y="144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95696</xdr:rowOff>
    </xdr:from>
    <xdr:ext cx="762000" cy="259045"/>
    <xdr:sp macro="" textlink="">
      <xdr:nvSpPr>
        <xdr:cNvPr id="214" name="人件費・物件費等の状況該当値テキスト"/>
        <xdr:cNvSpPr txBox="1"/>
      </xdr:nvSpPr>
      <xdr:spPr>
        <a:xfrm>
          <a:off x="5041900" y="1432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89007</xdr:rowOff>
    </xdr:from>
    <xdr:to>
      <xdr:col>19</xdr:col>
      <xdr:colOff>184150</xdr:colOff>
      <xdr:row>85</xdr:row>
      <xdr:rowOff>19157</xdr:rowOff>
    </xdr:to>
    <xdr:sp macro="" textlink="">
      <xdr:nvSpPr>
        <xdr:cNvPr id="215" name="楕円 214"/>
        <xdr:cNvSpPr/>
      </xdr:nvSpPr>
      <xdr:spPr>
        <a:xfrm>
          <a:off x="4064000" y="1449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3934</xdr:rowOff>
    </xdr:from>
    <xdr:ext cx="736600" cy="259045"/>
    <xdr:sp macro="" textlink="">
      <xdr:nvSpPr>
        <xdr:cNvPr id="216" name="テキスト ボックス 215"/>
        <xdr:cNvSpPr txBox="1"/>
      </xdr:nvSpPr>
      <xdr:spPr>
        <a:xfrm>
          <a:off x="3733800" y="14577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6183</xdr:rowOff>
    </xdr:from>
    <xdr:to>
      <xdr:col>15</xdr:col>
      <xdr:colOff>133350</xdr:colOff>
      <xdr:row>85</xdr:row>
      <xdr:rowOff>107783</xdr:rowOff>
    </xdr:to>
    <xdr:sp macro="" textlink="">
      <xdr:nvSpPr>
        <xdr:cNvPr id="217" name="楕円 216"/>
        <xdr:cNvSpPr/>
      </xdr:nvSpPr>
      <xdr:spPr>
        <a:xfrm>
          <a:off x="3175000" y="1457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92560</xdr:rowOff>
    </xdr:from>
    <xdr:ext cx="762000" cy="259045"/>
    <xdr:sp macro="" textlink="">
      <xdr:nvSpPr>
        <xdr:cNvPr id="218" name="テキスト ボックス 217"/>
        <xdr:cNvSpPr txBox="1"/>
      </xdr:nvSpPr>
      <xdr:spPr>
        <a:xfrm>
          <a:off x="2844800" y="1466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98478</xdr:rowOff>
    </xdr:from>
    <xdr:to>
      <xdr:col>11</xdr:col>
      <xdr:colOff>82550</xdr:colOff>
      <xdr:row>85</xdr:row>
      <xdr:rowOff>28628</xdr:rowOff>
    </xdr:to>
    <xdr:sp macro="" textlink="">
      <xdr:nvSpPr>
        <xdr:cNvPr id="219" name="楕円 218"/>
        <xdr:cNvSpPr/>
      </xdr:nvSpPr>
      <xdr:spPr>
        <a:xfrm>
          <a:off x="2286000" y="145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13405</xdr:rowOff>
    </xdr:from>
    <xdr:ext cx="762000" cy="259045"/>
    <xdr:sp macro="" textlink="">
      <xdr:nvSpPr>
        <xdr:cNvPr id="220" name="テキスト ボックス 219"/>
        <xdr:cNvSpPr txBox="1"/>
      </xdr:nvSpPr>
      <xdr:spPr>
        <a:xfrm>
          <a:off x="1955800" y="1458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105262</xdr:rowOff>
    </xdr:from>
    <xdr:to>
      <xdr:col>7</xdr:col>
      <xdr:colOff>31750</xdr:colOff>
      <xdr:row>85</xdr:row>
      <xdr:rowOff>35412</xdr:rowOff>
    </xdr:to>
    <xdr:sp macro="" textlink="">
      <xdr:nvSpPr>
        <xdr:cNvPr id="221" name="楕円 220"/>
        <xdr:cNvSpPr/>
      </xdr:nvSpPr>
      <xdr:spPr>
        <a:xfrm>
          <a:off x="1397000" y="1450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20189</xdr:rowOff>
    </xdr:from>
    <xdr:ext cx="762000" cy="259045"/>
    <xdr:sp macro="" textlink="">
      <xdr:nvSpPr>
        <xdr:cNvPr id="222" name="テキスト ボックス 221"/>
        <xdr:cNvSpPr txBox="1"/>
      </xdr:nvSpPr>
      <xdr:spPr>
        <a:xfrm>
          <a:off x="1066800" y="1459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これまで、行財政改革の推進による諸手当の削減をはじめ、給与水準の適正化を図って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前年度比較においては、類似団体平均は０．１</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減少しているのに対し、本町は</a:t>
          </a:r>
          <a:r>
            <a:rPr kumimoji="1" lang="ja-JP" altLang="en-US" sz="1100">
              <a:solidFill>
                <a:schemeClr val="dk1"/>
              </a:solidFill>
              <a:effectLst/>
              <a:latin typeface="+mn-lt"/>
              <a:ea typeface="+mn-ea"/>
              <a:cs typeface="+mn-cs"/>
            </a:rPr>
            <a:t>０．５ポイント増加</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今後も国や北海道、類似団体の給与水準などを参考に、財政状況を考慮しながら適切な給与制度のあり方を検討する。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41911</xdr:rowOff>
    </xdr:from>
    <xdr:to>
      <xdr:col>81</xdr:col>
      <xdr:colOff>44450</xdr:colOff>
      <xdr:row>88</xdr:row>
      <xdr:rowOff>80434</xdr:rowOff>
    </xdr:to>
    <xdr:cxnSp macro="">
      <xdr:nvCxnSpPr>
        <xdr:cNvPr id="251" name="直線コネクタ 250"/>
        <xdr:cNvCxnSpPr/>
      </xdr:nvCxnSpPr>
      <xdr:spPr>
        <a:xfrm flipV="1">
          <a:off x="17018000" y="13929361"/>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52511</xdr:rowOff>
    </xdr:from>
    <xdr:ext cx="762000" cy="259045"/>
    <xdr:sp macro="" textlink="">
      <xdr:nvSpPr>
        <xdr:cNvPr id="252" name="給与水準   （国との比較）最小値テキスト"/>
        <xdr:cNvSpPr txBox="1"/>
      </xdr:nvSpPr>
      <xdr:spPr>
        <a:xfrm>
          <a:off x="17106900" y="1514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80434</xdr:rowOff>
    </xdr:from>
    <xdr:to>
      <xdr:col>81</xdr:col>
      <xdr:colOff>133350</xdr:colOff>
      <xdr:row>88</xdr:row>
      <xdr:rowOff>80434</xdr:rowOff>
    </xdr:to>
    <xdr:cxnSp macro="">
      <xdr:nvCxnSpPr>
        <xdr:cNvPr id="253" name="直線コネクタ 252"/>
        <xdr:cNvCxnSpPr/>
      </xdr:nvCxnSpPr>
      <xdr:spPr>
        <a:xfrm>
          <a:off x="16929100" y="1516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128288</xdr:rowOff>
    </xdr:from>
    <xdr:ext cx="762000" cy="259045"/>
    <xdr:sp macro="" textlink="">
      <xdr:nvSpPr>
        <xdr:cNvPr id="254" name="給与水準   （国との比較）最大値テキスト"/>
        <xdr:cNvSpPr txBox="1"/>
      </xdr:nvSpPr>
      <xdr:spPr>
        <a:xfrm>
          <a:off x="17106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41911</xdr:rowOff>
    </xdr:from>
    <xdr:to>
      <xdr:col>81</xdr:col>
      <xdr:colOff>133350</xdr:colOff>
      <xdr:row>81</xdr:row>
      <xdr:rowOff>41911</xdr:rowOff>
    </xdr:to>
    <xdr:cxnSp macro="">
      <xdr:nvCxnSpPr>
        <xdr:cNvPr id="255" name="直線コネクタ 254"/>
        <xdr:cNvCxnSpPr/>
      </xdr:nvCxnSpPr>
      <xdr:spPr>
        <a:xfrm>
          <a:off x="16929100" y="139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160443</xdr:rowOff>
    </xdr:from>
    <xdr:to>
      <xdr:col>81</xdr:col>
      <xdr:colOff>44450</xdr:colOff>
      <xdr:row>86</xdr:row>
      <xdr:rowOff>29211</xdr:rowOff>
    </xdr:to>
    <xdr:cxnSp macro="">
      <xdr:nvCxnSpPr>
        <xdr:cNvPr id="256" name="直線コネクタ 255"/>
        <xdr:cNvCxnSpPr/>
      </xdr:nvCxnSpPr>
      <xdr:spPr>
        <a:xfrm>
          <a:off x="16179800" y="147336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80011</xdr:rowOff>
    </xdr:from>
    <xdr:to>
      <xdr:col>77</xdr:col>
      <xdr:colOff>44450</xdr:colOff>
      <xdr:row>85</xdr:row>
      <xdr:rowOff>160443</xdr:rowOff>
    </xdr:to>
    <xdr:cxnSp macro="">
      <xdr:nvCxnSpPr>
        <xdr:cNvPr id="259" name="直線コネクタ 258"/>
        <xdr:cNvCxnSpPr/>
      </xdr:nvCxnSpPr>
      <xdr:spPr>
        <a:xfrm>
          <a:off x="15290800" y="14653261"/>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69427</xdr:rowOff>
    </xdr:from>
    <xdr:to>
      <xdr:col>77</xdr:col>
      <xdr:colOff>95250</xdr:colOff>
      <xdr:row>85</xdr:row>
      <xdr:rowOff>171027</xdr:rowOff>
    </xdr:to>
    <xdr:sp macro="" textlink="">
      <xdr:nvSpPr>
        <xdr:cNvPr id="260" name="フローチャート: 判断 259"/>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9754</xdr:rowOff>
    </xdr:from>
    <xdr:ext cx="736600" cy="259045"/>
    <xdr:sp macro="" textlink="">
      <xdr:nvSpPr>
        <xdr:cNvPr id="261" name="テキスト ボックス 260"/>
        <xdr:cNvSpPr txBox="1"/>
      </xdr:nvSpPr>
      <xdr:spPr>
        <a:xfrm>
          <a:off x="15798800" y="14411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80011</xdr:rowOff>
    </xdr:from>
    <xdr:to>
      <xdr:col>72</xdr:col>
      <xdr:colOff>203200</xdr:colOff>
      <xdr:row>86</xdr:row>
      <xdr:rowOff>5080</xdr:rowOff>
    </xdr:to>
    <xdr:cxnSp macro="">
      <xdr:nvCxnSpPr>
        <xdr:cNvPr id="262" name="直線コネクタ 261"/>
        <xdr:cNvCxnSpPr/>
      </xdr:nvCxnSpPr>
      <xdr:spPr>
        <a:xfrm flipV="1">
          <a:off x="14401800" y="14653261"/>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5080</xdr:rowOff>
    </xdr:from>
    <xdr:to>
      <xdr:col>68</xdr:col>
      <xdr:colOff>152400</xdr:colOff>
      <xdr:row>86</xdr:row>
      <xdr:rowOff>29211</xdr:rowOff>
    </xdr:to>
    <xdr:cxnSp macro="">
      <xdr:nvCxnSpPr>
        <xdr:cNvPr id="265" name="直線コネクタ 264"/>
        <xdr:cNvCxnSpPr/>
      </xdr:nvCxnSpPr>
      <xdr:spPr>
        <a:xfrm flipV="1">
          <a:off x="13512800" y="147497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8" name="フローチャート: 判断 267"/>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157073</xdr:rowOff>
    </xdr:from>
    <xdr:ext cx="762000" cy="259045"/>
    <xdr:sp macro="" textlink="">
      <xdr:nvSpPr>
        <xdr:cNvPr id="269" name="テキスト ボックス 268"/>
        <xdr:cNvSpPr txBox="1"/>
      </xdr:nvSpPr>
      <xdr:spPr>
        <a:xfrm>
          <a:off x="13131800" y="1438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5" name="楕円 274"/>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6"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109643</xdr:rowOff>
    </xdr:from>
    <xdr:to>
      <xdr:col>77</xdr:col>
      <xdr:colOff>95250</xdr:colOff>
      <xdr:row>86</xdr:row>
      <xdr:rowOff>39793</xdr:rowOff>
    </xdr:to>
    <xdr:sp macro="" textlink="">
      <xdr:nvSpPr>
        <xdr:cNvPr id="277" name="楕円 276"/>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24570</xdr:rowOff>
    </xdr:from>
    <xdr:ext cx="736600" cy="259045"/>
    <xdr:sp macro="" textlink="">
      <xdr:nvSpPr>
        <xdr:cNvPr id="278" name="テキスト ボックス 277"/>
        <xdr:cNvSpPr txBox="1"/>
      </xdr:nvSpPr>
      <xdr:spPr>
        <a:xfrm>
          <a:off x="15798800" y="14769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29211</xdr:rowOff>
    </xdr:from>
    <xdr:to>
      <xdr:col>73</xdr:col>
      <xdr:colOff>44450</xdr:colOff>
      <xdr:row>85</xdr:row>
      <xdr:rowOff>130811</xdr:rowOff>
    </xdr:to>
    <xdr:sp macro="" textlink="">
      <xdr:nvSpPr>
        <xdr:cNvPr id="279" name="楕円 278"/>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140988</xdr:rowOff>
    </xdr:from>
    <xdr:ext cx="762000" cy="259045"/>
    <xdr:sp macro="" textlink="">
      <xdr:nvSpPr>
        <xdr:cNvPr id="280" name="テキスト ボックス 279"/>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125730</xdr:rowOff>
    </xdr:from>
    <xdr:to>
      <xdr:col>68</xdr:col>
      <xdr:colOff>203200</xdr:colOff>
      <xdr:row>86</xdr:row>
      <xdr:rowOff>55880</xdr:rowOff>
    </xdr:to>
    <xdr:sp macro="" textlink="">
      <xdr:nvSpPr>
        <xdr:cNvPr id="281" name="楕円 280"/>
        <xdr:cNvSpPr/>
      </xdr:nvSpPr>
      <xdr:spPr>
        <a:xfrm>
          <a:off x="14351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40657</xdr:rowOff>
    </xdr:from>
    <xdr:ext cx="762000" cy="259045"/>
    <xdr:sp macro="" textlink="">
      <xdr:nvSpPr>
        <xdr:cNvPr id="282" name="テキスト ボックス 281"/>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83" name="楕円 282"/>
        <xdr:cNvSpPr/>
      </xdr:nvSpPr>
      <xdr:spPr>
        <a:xfrm>
          <a:off x="13462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64788</xdr:rowOff>
    </xdr:from>
    <xdr:ext cx="762000" cy="259045"/>
    <xdr:sp macro="" textlink="">
      <xdr:nvSpPr>
        <xdr:cNvPr id="284" name="テキスト ボックス 283"/>
        <xdr:cNvSpPr txBox="1"/>
      </xdr:nvSpPr>
      <xdr:spPr>
        <a:xfrm>
          <a:off x="13131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保健・福祉・医療分野において町が担う役割が大きいことから、類似団体平均を３人余り上回る職員を配置しなければならない状況となっている。</a:t>
          </a:r>
          <a:endParaRPr lang="ja-JP" altLang="ja-JP" sz="1400">
            <a:effectLst/>
          </a:endParaRPr>
        </a:p>
        <a:p>
          <a:r>
            <a:rPr kumimoji="1" lang="ja-JP" altLang="ja-JP" sz="1100">
              <a:solidFill>
                <a:schemeClr val="dk1"/>
              </a:solidFill>
              <a:effectLst/>
              <a:latin typeface="+mn-lt"/>
              <a:ea typeface="+mn-ea"/>
              <a:cs typeface="+mn-cs"/>
            </a:rPr>
            <a:t>　これまでも平成１１年度からの行財政改革によって退職者不補充などに取り組んでいるが、職員構成の均衡に配慮しつつ新規採用の抑制に努め、今後も効率的な事務執行と適切な定員管理を図る。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3121</xdr:rowOff>
    </xdr:from>
    <xdr:to>
      <xdr:col>81</xdr:col>
      <xdr:colOff>44450</xdr:colOff>
      <xdr:row>66</xdr:row>
      <xdr:rowOff>165970</xdr:rowOff>
    </xdr:to>
    <xdr:cxnSp macro="">
      <xdr:nvCxnSpPr>
        <xdr:cNvPr id="316" name="直線コネクタ 315"/>
        <xdr:cNvCxnSpPr/>
      </xdr:nvCxnSpPr>
      <xdr:spPr>
        <a:xfrm flipV="1">
          <a:off x="17018000" y="10118671"/>
          <a:ext cx="0" cy="1362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138047</xdr:rowOff>
    </xdr:from>
    <xdr:ext cx="762000" cy="259045"/>
    <xdr:sp macro="" textlink="">
      <xdr:nvSpPr>
        <xdr:cNvPr id="317" name="定員管理の状況最小値テキスト"/>
        <xdr:cNvSpPr txBox="1"/>
      </xdr:nvSpPr>
      <xdr:spPr>
        <a:xfrm>
          <a:off x="17106900" y="1145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165970</xdr:rowOff>
    </xdr:from>
    <xdr:to>
      <xdr:col>81</xdr:col>
      <xdr:colOff>133350</xdr:colOff>
      <xdr:row>66</xdr:row>
      <xdr:rowOff>165970</xdr:rowOff>
    </xdr:to>
    <xdr:cxnSp macro="">
      <xdr:nvCxnSpPr>
        <xdr:cNvPr id="318" name="直線コネクタ 317"/>
        <xdr:cNvCxnSpPr/>
      </xdr:nvCxnSpPr>
      <xdr:spPr>
        <a:xfrm>
          <a:off x="16929100" y="1148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89498</xdr:rowOff>
    </xdr:from>
    <xdr:ext cx="762000" cy="259045"/>
    <xdr:sp macro="" textlink="">
      <xdr:nvSpPr>
        <xdr:cNvPr id="319" name="定員管理の状況最大値テキスト"/>
        <xdr:cNvSpPr txBox="1"/>
      </xdr:nvSpPr>
      <xdr:spPr>
        <a:xfrm>
          <a:off x="17106900" y="98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3121</xdr:rowOff>
    </xdr:from>
    <xdr:to>
      <xdr:col>81</xdr:col>
      <xdr:colOff>133350</xdr:colOff>
      <xdr:row>59</xdr:row>
      <xdr:rowOff>3121</xdr:rowOff>
    </xdr:to>
    <xdr:cxnSp macro="">
      <xdr:nvCxnSpPr>
        <xdr:cNvPr id="320" name="直線コネクタ 319"/>
        <xdr:cNvCxnSpPr/>
      </xdr:nvCxnSpPr>
      <xdr:spPr>
        <a:xfrm>
          <a:off x="16929100" y="1011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50873</xdr:rowOff>
    </xdr:from>
    <xdr:to>
      <xdr:col>81</xdr:col>
      <xdr:colOff>44450</xdr:colOff>
      <xdr:row>63</xdr:row>
      <xdr:rowOff>90860</xdr:rowOff>
    </xdr:to>
    <xdr:cxnSp macro="">
      <xdr:nvCxnSpPr>
        <xdr:cNvPr id="321" name="直線コネクタ 320"/>
        <xdr:cNvCxnSpPr/>
      </xdr:nvCxnSpPr>
      <xdr:spPr>
        <a:xfrm>
          <a:off x="16179800" y="10852223"/>
          <a:ext cx="838200" cy="3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11556</xdr:rowOff>
    </xdr:from>
    <xdr:ext cx="762000" cy="259045"/>
    <xdr:sp macro="" textlink="">
      <xdr:nvSpPr>
        <xdr:cNvPr id="322" name="定員管理の状況平均値テキスト"/>
        <xdr:cNvSpPr txBox="1"/>
      </xdr:nvSpPr>
      <xdr:spPr>
        <a:xfrm>
          <a:off x="17106900" y="10470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166479</xdr:rowOff>
    </xdr:from>
    <xdr:to>
      <xdr:col>81</xdr:col>
      <xdr:colOff>95250</xdr:colOff>
      <xdr:row>62</xdr:row>
      <xdr:rowOff>96629</xdr:rowOff>
    </xdr:to>
    <xdr:sp macro="" textlink="">
      <xdr:nvSpPr>
        <xdr:cNvPr id="323" name="フローチャート: 判断 322"/>
        <xdr:cNvSpPr/>
      </xdr:nvSpPr>
      <xdr:spPr>
        <a:xfrm>
          <a:off x="16967200" y="1062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50873</xdr:rowOff>
    </xdr:from>
    <xdr:to>
      <xdr:col>77</xdr:col>
      <xdr:colOff>44450</xdr:colOff>
      <xdr:row>63</xdr:row>
      <xdr:rowOff>52941</xdr:rowOff>
    </xdr:to>
    <xdr:cxnSp macro="">
      <xdr:nvCxnSpPr>
        <xdr:cNvPr id="324" name="直線コネクタ 323"/>
        <xdr:cNvCxnSpPr/>
      </xdr:nvCxnSpPr>
      <xdr:spPr>
        <a:xfrm flipV="1">
          <a:off x="15290800" y="10852223"/>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155448</xdr:rowOff>
    </xdr:from>
    <xdr:to>
      <xdr:col>77</xdr:col>
      <xdr:colOff>95250</xdr:colOff>
      <xdr:row>62</xdr:row>
      <xdr:rowOff>85598</xdr:rowOff>
    </xdr:to>
    <xdr:sp macro="" textlink="">
      <xdr:nvSpPr>
        <xdr:cNvPr id="325" name="フローチャート: 判断 324"/>
        <xdr:cNvSpPr/>
      </xdr:nvSpPr>
      <xdr:spPr>
        <a:xfrm>
          <a:off x="16129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95775</xdr:rowOff>
    </xdr:from>
    <xdr:ext cx="736600" cy="259045"/>
    <xdr:sp macro="" textlink="">
      <xdr:nvSpPr>
        <xdr:cNvPr id="326" name="テキスト ボックス 325"/>
        <xdr:cNvSpPr txBox="1"/>
      </xdr:nvSpPr>
      <xdr:spPr>
        <a:xfrm>
          <a:off x="15798800" y="10382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52941</xdr:rowOff>
    </xdr:from>
    <xdr:to>
      <xdr:col>72</xdr:col>
      <xdr:colOff>203200</xdr:colOff>
      <xdr:row>63</xdr:row>
      <xdr:rowOff>128778</xdr:rowOff>
    </xdr:to>
    <xdr:cxnSp macro="">
      <xdr:nvCxnSpPr>
        <xdr:cNvPr id="327" name="直線コネクタ 326"/>
        <xdr:cNvCxnSpPr/>
      </xdr:nvCxnSpPr>
      <xdr:spPr>
        <a:xfrm flipV="1">
          <a:off x="14401800" y="10854291"/>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8" name="フローチャート: 判断 327"/>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29" name="テキスト ボックス 328"/>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128778</xdr:rowOff>
    </xdr:from>
    <xdr:to>
      <xdr:col>68</xdr:col>
      <xdr:colOff>152400</xdr:colOff>
      <xdr:row>63</xdr:row>
      <xdr:rowOff>159803</xdr:rowOff>
    </xdr:to>
    <xdr:cxnSp macro="">
      <xdr:nvCxnSpPr>
        <xdr:cNvPr id="330" name="直線コネクタ 329"/>
        <xdr:cNvCxnSpPr/>
      </xdr:nvCxnSpPr>
      <xdr:spPr>
        <a:xfrm flipV="1">
          <a:off x="13512800" y="1093012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120976</xdr:rowOff>
    </xdr:from>
    <xdr:to>
      <xdr:col>68</xdr:col>
      <xdr:colOff>203200</xdr:colOff>
      <xdr:row>62</xdr:row>
      <xdr:rowOff>51126</xdr:rowOff>
    </xdr:to>
    <xdr:sp macro="" textlink="">
      <xdr:nvSpPr>
        <xdr:cNvPr id="331" name="フローチャート: 判断 330"/>
        <xdr:cNvSpPr/>
      </xdr:nvSpPr>
      <xdr:spPr>
        <a:xfrm>
          <a:off x="143510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61303</xdr:rowOff>
    </xdr:from>
    <xdr:ext cx="762000" cy="259045"/>
    <xdr:sp macro="" textlink="">
      <xdr:nvSpPr>
        <xdr:cNvPr id="332" name="テキスト ボックス 331"/>
        <xdr:cNvSpPr txBox="1"/>
      </xdr:nvSpPr>
      <xdr:spPr>
        <a:xfrm>
          <a:off x="14020800" y="103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149243</xdr:rowOff>
    </xdr:from>
    <xdr:to>
      <xdr:col>64</xdr:col>
      <xdr:colOff>152400</xdr:colOff>
      <xdr:row>62</xdr:row>
      <xdr:rowOff>79393</xdr:rowOff>
    </xdr:to>
    <xdr:sp macro="" textlink="">
      <xdr:nvSpPr>
        <xdr:cNvPr id="333" name="フローチャート: 判断 332"/>
        <xdr:cNvSpPr/>
      </xdr:nvSpPr>
      <xdr:spPr>
        <a:xfrm>
          <a:off x="13462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89570</xdr:rowOff>
    </xdr:from>
    <xdr:ext cx="762000" cy="259045"/>
    <xdr:sp macro="" textlink="">
      <xdr:nvSpPr>
        <xdr:cNvPr id="334" name="テキスト ボックス 333"/>
        <xdr:cNvSpPr txBox="1"/>
      </xdr:nvSpPr>
      <xdr:spPr>
        <a:xfrm>
          <a:off x="13131800" y="1037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40060</xdr:rowOff>
    </xdr:from>
    <xdr:to>
      <xdr:col>81</xdr:col>
      <xdr:colOff>95250</xdr:colOff>
      <xdr:row>63</xdr:row>
      <xdr:rowOff>141660</xdr:rowOff>
    </xdr:to>
    <xdr:sp macro="" textlink="">
      <xdr:nvSpPr>
        <xdr:cNvPr id="340" name="楕円 339"/>
        <xdr:cNvSpPr/>
      </xdr:nvSpPr>
      <xdr:spPr>
        <a:xfrm>
          <a:off x="16967200" y="108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12137</xdr:rowOff>
    </xdr:from>
    <xdr:ext cx="762000" cy="259045"/>
    <xdr:sp macro="" textlink="">
      <xdr:nvSpPr>
        <xdr:cNvPr id="341" name="定員管理の状況該当値テキスト"/>
        <xdr:cNvSpPr txBox="1"/>
      </xdr:nvSpPr>
      <xdr:spPr>
        <a:xfrm>
          <a:off x="17106900" y="1081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73</xdr:rowOff>
    </xdr:from>
    <xdr:to>
      <xdr:col>77</xdr:col>
      <xdr:colOff>95250</xdr:colOff>
      <xdr:row>63</xdr:row>
      <xdr:rowOff>101673</xdr:rowOff>
    </xdr:to>
    <xdr:sp macro="" textlink="">
      <xdr:nvSpPr>
        <xdr:cNvPr id="342" name="楕円 341"/>
        <xdr:cNvSpPr/>
      </xdr:nvSpPr>
      <xdr:spPr>
        <a:xfrm>
          <a:off x="16129000" y="10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86450</xdr:rowOff>
    </xdr:from>
    <xdr:ext cx="736600" cy="259045"/>
    <xdr:sp macro="" textlink="">
      <xdr:nvSpPr>
        <xdr:cNvPr id="343" name="テキスト ボックス 342"/>
        <xdr:cNvSpPr txBox="1"/>
      </xdr:nvSpPr>
      <xdr:spPr>
        <a:xfrm>
          <a:off x="15798800" y="10887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2141</xdr:rowOff>
    </xdr:from>
    <xdr:to>
      <xdr:col>73</xdr:col>
      <xdr:colOff>44450</xdr:colOff>
      <xdr:row>63</xdr:row>
      <xdr:rowOff>103741</xdr:rowOff>
    </xdr:to>
    <xdr:sp macro="" textlink="">
      <xdr:nvSpPr>
        <xdr:cNvPr id="344" name="楕円 343"/>
        <xdr:cNvSpPr/>
      </xdr:nvSpPr>
      <xdr:spPr>
        <a:xfrm>
          <a:off x="15240000" y="1080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88518</xdr:rowOff>
    </xdr:from>
    <xdr:ext cx="762000" cy="259045"/>
    <xdr:sp macro="" textlink="">
      <xdr:nvSpPr>
        <xdr:cNvPr id="345" name="テキスト ボックス 344"/>
        <xdr:cNvSpPr txBox="1"/>
      </xdr:nvSpPr>
      <xdr:spPr>
        <a:xfrm>
          <a:off x="14909800" y="1088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77978</xdr:rowOff>
    </xdr:from>
    <xdr:to>
      <xdr:col>68</xdr:col>
      <xdr:colOff>203200</xdr:colOff>
      <xdr:row>64</xdr:row>
      <xdr:rowOff>8128</xdr:rowOff>
    </xdr:to>
    <xdr:sp macro="" textlink="">
      <xdr:nvSpPr>
        <xdr:cNvPr id="346" name="楕円 345"/>
        <xdr:cNvSpPr/>
      </xdr:nvSpPr>
      <xdr:spPr>
        <a:xfrm>
          <a:off x="14351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164355</xdr:rowOff>
    </xdr:from>
    <xdr:ext cx="762000" cy="259045"/>
    <xdr:sp macro="" textlink="">
      <xdr:nvSpPr>
        <xdr:cNvPr id="347" name="テキスト ボックス 346"/>
        <xdr:cNvSpPr txBox="1"/>
      </xdr:nvSpPr>
      <xdr:spPr>
        <a:xfrm>
          <a:off x="14020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109003</xdr:rowOff>
    </xdr:from>
    <xdr:to>
      <xdr:col>64</xdr:col>
      <xdr:colOff>152400</xdr:colOff>
      <xdr:row>64</xdr:row>
      <xdr:rowOff>39153</xdr:rowOff>
    </xdr:to>
    <xdr:sp macro="" textlink="">
      <xdr:nvSpPr>
        <xdr:cNvPr id="348" name="楕円 347"/>
        <xdr:cNvSpPr/>
      </xdr:nvSpPr>
      <xdr:spPr>
        <a:xfrm>
          <a:off x="13462000" y="1091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23930</xdr:rowOff>
    </xdr:from>
    <xdr:ext cx="762000" cy="259045"/>
    <xdr:sp macro="" textlink="">
      <xdr:nvSpPr>
        <xdr:cNvPr id="349" name="テキスト ボックス 348"/>
        <xdr:cNvSpPr txBox="1"/>
      </xdr:nvSpPr>
      <xdr:spPr>
        <a:xfrm>
          <a:off x="13131800" y="10996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本町の実質公債費比率は、類似団体平均と比較すると０．</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ポイント上回っているが、前年度と比較すると</a:t>
          </a:r>
          <a:r>
            <a:rPr kumimoji="1" lang="ja-JP" altLang="en-US" sz="1100">
              <a:solidFill>
                <a:schemeClr val="dk1"/>
              </a:solidFill>
              <a:effectLst/>
              <a:latin typeface="+mn-lt"/>
              <a:ea typeface="+mn-ea"/>
              <a:cs typeface="+mn-cs"/>
            </a:rPr>
            <a:t>０．７ポイント増加している</a:t>
          </a:r>
          <a:r>
            <a:rPr kumimoji="1" lang="ja-JP" altLang="ja-JP" sz="1100">
              <a:solidFill>
                <a:schemeClr val="dk1"/>
              </a:solidFill>
              <a:effectLst/>
              <a:latin typeface="+mn-lt"/>
              <a:ea typeface="+mn-ea"/>
              <a:cs typeface="+mn-cs"/>
            </a:rPr>
            <a:t>。</a:t>
          </a:r>
          <a:endParaRPr lang="ja-JP" altLang="ja-JP" sz="1400">
            <a:effectLst/>
          </a:endParaRPr>
        </a:p>
        <a:p>
          <a:pPr>
            <a:lnSpc>
              <a:spcPts val="1300"/>
            </a:lnSpc>
          </a:pPr>
          <a:r>
            <a:rPr kumimoji="1" lang="ja-JP" altLang="ja-JP" sz="1100">
              <a:solidFill>
                <a:schemeClr val="dk1"/>
              </a:solidFill>
              <a:effectLst/>
              <a:latin typeface="+mn-lt"/>
              <a:ea typeface="+mn-ea"/>
              <a:cs typeface="+mn-cs"/>
            </a:rPr>
            <a:t>　公債費は、これまで計画的な事業実施により地方債借入を抑制しており、平成１９年度以降減少してきたが、今後は大型事業実施に伴う町債の発行により増加に転じる見込みとなっている。</a:t>
          </a:r>
          <a:endParaRPr lang="ja-JP" altLang="ja-JP" sz="1400">
            <a:effectLst/>
          </a:endParaRPr>
        </a:p>
        <a:p>
          <a:pPr>
            <a:lnSpc>
              <a:spcPts val="1300"/>
            </a:lnSpc>
          </a:pPr>
          <a:r>
            <a:rPr kumimoji="1" lang="ja-JP" altLang="ja-JP" sz="1100">
              <a:solidFill>
                <a:schemeClr val="dk1"/>
              </a:solidFill>
              <a:effectLst/>
              <a:latin typeface="+mn-lt"/>
              <a:ea typeface="+mn-ea"/>
              <a:cs typeface="+mn-cs"/>
            </a:rPr>
            <a:t>　町債はハード事業実施における貴重な財源となっており、地域経済に与える影響と納税者と受益者の負担の公平性に配慮しながら、借入の際には利率や地方財政措置など最良の選択をしつつ、借入額に応じて償還年数や据置期間の設定を工夫するなど、償還額の平準化と利子額の抑制を図りながらその適正な発行に努めるものと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28448</xdr:rowOff>
    </xdr:from>
    <xdr:to>
      <xdr:col>81</xdr:col>
      <xdr:colOff>44450</xdr:colOff>
      <xdr:row>45</xdr:row>
      <xdr:rowOff>8128</xdr:rowOff>
    </xdr:to>
    <xdr:cxnSp macro="">
      <xdr:nvCxnSpPr>
        <xdr:cNvPr id="375" name="直線コネクタ 374"/>
        <xdr:cNvCxnSpPr/>
      </xdr:nvCxnSpPr>
      <xdr:spPr>
        <a:xfrm flipV="1">
          <a:off x="17018000" y="6372098"/>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151655</xdr:rowOff>
    </xdr:from>
    <xdr:ext cx="762000" cy="259045"/>
    <xdr:sp macro="" textlink="">
      <xdr:nvSpPr>
        <xdr:cNvPr id="376" name="公債費負担の状況最小値テキスト"/>
        <xdr:cNvSpPr txBox="1"/>
      </xdr:nvSpPr>
      <xdr:spPr>
        <a:xfrm>
          <a:off x="17106900" y="769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8128</xdr:rowOff>
    </xdr:from>
    <xdr:to>
      <xdr:col>81</xdr:col>
      <xdr:colOff>133350</xdr:colOff>
      <xdr:row>45</xdr:row>
      <xdr:rowOff>8128</xdr:rowOff>
    </xdr:to>
    <xdr:cxnSp macro="">
      <xdr:nvCxnSpPr>
        <xdr:cNvPr id="377" name="直線コネクタ 376"/>
        <xdr:cNvCxnSpPr/>
      </xdr:nvCxnSpPr>
      <xdr:spPr>
        <a:xfrm>
          <a:off x="16929100" y="772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114825</xdr:rowOff>
    </xdr:from>
    <xdr:ext cx="762000" cy="259045"/>
    <xdr:sp macro="" textlink="">
      <xdr:nvSpPr>
        <xdr:cNvPr id="378" name="公債費負担の状況最大値テキスト"/>
        <xdr:cNvSpPr txBox="1"/>
      </xdr:nvSpPr>
      <xdr:spPr>
        <a:xfrm>
          <a:off x="17106900" y="611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28448</xdr:rowOff>
    </xdr:from>
    <xdr:to>
      <xdr:col>81</xdr:col>
      <xdr:colOff>133350</xdr:colOff>
      <xdr:row>37</xdr:row>
      <xdr:rowOff>28448</xdr:rowOff>
    </xdr:to>
    <xdr:cxnSp macro="">
      <xdr:nvCxnSpPr>
        <xdr:cNvPr id="379" name="直線コネクタ 378"/>
        <xdr:cNvCxnSpPr/>
      </xdr:nvCxnSpPr>
      <xdr:spPr>
        <a:xfrm>
          <a:off x="16929100" y="637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134112</xdr:rowOff>
    </xdr:from>
    <xdr:to>
      <xdr:col>81</xdr:col>
      <xdr:colOff>44450</xdr:colOff>
      <xdr:row>41</xdr:row>
      <xdr:rowOff>167894</xdr:rowOff>
    </xdr:to>
    <xdr:cxnSp macro="">
      <xdr:nvCxnSpPr>
        <xdr:cNvPr id="380" name="直線コネクタ 379"/>
        <xdr:cNvCxnSpPr/>
      </xdr:nvCxnSpPr>
      <xdr:spPr>
        <a:xfrm>
          <a:off x="16179800" y="716356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81"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82" name="フローチャート: 判断 381"/>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134112</xdr:rowOff>
    </xdr:from>
    <xdr:to>
      <xdr:col>77</xdr:col>
      <xdr:colOff>44450</xdr:colOff>
      <xdr:row>41</xdr:row>
      <xdr:rowOff>134112</xdr:rowOff>
    </xdr:to>
    <xdr:cxnSp macro="">
      <xdr:nvCxnSpPr>
        <xdr:cNvPr id="383" name="直線コネクタ 382"/>
        <xdr:cNvCxnSpPr/>
      </xdr:nvCxnSpPr>
      <xdr:spPr>
        <a:xfrm>
          <a:off x="15290800" y="716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73660</xdr:rowOff>
    </xdr:from>
    <xdr:to>
      <xdr:col>77</xdr:col>
      <xdr:colOff>95250</xdr:colOff>
      <xdr:row>42</xdr:row>
      <xdr:rowOff>3810</xdr:rowOff>
    </xdr:to>
    <xdr:sp macro="" textlink="">
      <xdr:nvSpPr>
        <xdr:cNvPr id="384" name="フローチャート: 判断 383"/>
        <xdr:cNvSpPr/>
      </xdr:nvSpPr>
      <xdr:spPr>
        <a:xfrm>
          <a:off x="16129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13987</xdr:rowOff>
    </xdr:from>
    <xdr:ext cx="736600" cy="259045"/>
    <xdr:sp macro="" textlink="">
      <xdr:nvSpPr>
        <xdr:cNvPr id="385" name="テキスト ボックス 384"/>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134112</xdr:rowOff>
    </xdr:from>
    <xdr:to>
      <xdr:col>72</xdr:col>
      <xdr:colOff>203200</xdr:colOff>
      <xdr:row>42</xdr:row>
      <xdr:rowOff>1270</xdr:rowOff>
    </xdr:to>
    <xdr:cxnSp macro="">
      <xdr:nvCxnSpPr>
        <xdr:cNvPr id="386" name="直線コネクタ 385"/>
        <xdr:cNvCxnSpPr/>
      </xdr:nvCxnSpPr>
      <xdr:spPr>
        <a:xfrm flipV="1">
          <a:off x="14401800" y="716356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7" name="フローチャート: 判断 386"/>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8" name="テキスト ボックス 387"/>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35052</xdr:rowOff>
    </xdr:to>
    <xdr:cxnSp macro="">
      <xdr:nvCxnSpPr>
        <xdr:cNvPr id="389" name="直線コネクタ 388"/>
        <xdr:cNvCxnSpPr/>
      </xdr:nvCxnSpPr>
      <xdr:spPr>
        <a:xfrm flipV="1">
          <a:off x="13512800" y="720217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78486</xdr:rowOff>
    </xdr:from>
    <xdr:to>
      <xdr:col>68</xdr:col>
      <xdr:colOff>203200</xdr:colOff>
      <xdr:row>42</xdr:row>
      <xdr:rowOff>8636</xdr:rowOff>
    </xdr:to>
    <xdr:sp macro="" textlink="">
      <xdr:nvSpPr>
        <xdr:cNvPr id="390" name="フローチャート: 判断 389"/>
        <xdr:cNvSpPr/>
      </xdr:nvSpPr>
      <xdr:spPr>
        <a:xfrm>
          <a:off x="14351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18813</xdr:rowOff>
    </xdr:from>
    <xdr:ext cx="762000" cy="259045"/>
    <xdr:sp macro="" textlink="">
      <xdr:nvSpPr>
        <xdr:cNvPr id="391" name="テキスト ボックス 390"/>
        <xdr:cNvSpPr txBox="1"/>
      </xdr:nvSpPr>
      <xdr:spPr>
        <a:xfrm>
          <a:off x="14020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102616</xdr:rowOff>
    </xdr:from>
    <xdr:to>
      <xdr:col>64</xdr:col>
      <xdr:colOff>152400</xdr:colOff>
      <xdr:row>42</xdr:row>
      <xdr:rowOff>32766</xdr:rowOff>
    </xdr:to>
    <xdr:sp macro="" textlink="">
      <xdr:nvSpPr>
        <xdr:cNvPr id="392" name="フローチャート: 判断 391"/>
        <xdr:cNvSpPr/>
      </xdr:nvSpPr>
      <xdr:spPr>
        <a:xfrm>
          <a:off x="13462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42943</xdr:rowOff>
    </xdr:from>
    <xdr:ext cx="762000" cy="259045"/>
    <xdr:sp macro="" textlink="">
      <xdr:nvSpPr>
        <xdr:cNvPr id="393" name="テキスト ボックス 392"/>
        <xdr:cNvSpPr txBox="1"/>
      </xdr:nvSpPr>
      <xdr:spPr>
        <a:xfrm>
          <a:off x="13131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117094</xdr:rowOff>
    </xdr:from>
    <xdr:to>
      <xdr:col>81</xdr:col>
      <xdr:colOff>95250</xdr:colOff>
      <xdr:row>42</xdr:row>
      <xdr:rowOff>47244</xdr:rowOff>
    </xdr:to>
    <xdr:sp macro="" textlink="">
      <xdr:nvSpPr>
        <xdr:cNvPr id="399" name="楕円 398"/>
        <xdr:cNvSpPr/>
      </xdr:nvSpPr>
      <xdr:spPr>
        <a:xfrm>
          <a:off x="169672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89171</xdr:rowOff>
    </xdr:from>
    <xdr:ext cx="762000" cy="259045"/>
    <xdr:sp macro="" textlink="">
      <xdr:nvSpPr>
        <xdr:cNvPr id="400" name="公債費負担の状況該当値テキスト"/>
        <xdr:cNvSpPr txBox="1"/>
      </xdr:nvSpPr>
      <xdr:spPr>
        <a:xfrm>
          <a:off x="17106900" y="711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83312</xdr:rowOff>
    </xdr:from>
    <xdr:to>
      <xdr:col>77</xdr:col>
      <xdr:colOff>95250</xdr:colOff>
      <xdr:row>42</xdr:row>
      <xdr:rowOff>13462</xdr:rowOff>
    </xdr:to>
    <xdr:sp macro="" textlink="">
      <xdr:nvSpPr>
        <xdr:cNvPr id="401" name="楕円 400"/>
        <xdr:cNvSpPr/>
      </xdr:nvSpPr>
      <xdr:spPr>
        <a:xfrm>
          <a:off x="16129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169689</xdr:rowOff>
    </xdr:from>
    <xdr:ext cx="736600" cy="259045"/>
    <xdr:sp macro="" textlink="">
      <xdr:nvSpPr>
        <xdr:cNvPr id="402" name="テキスト ボックス 401"/>
        <xdr:cNvSpPr txBox="1"/>
      </xdr:nvSpPr>
      <xdr:spPr>
        <a:xfrm>
          <a:off x="15798800" y="719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83312</xdr:rowOff>
    </xdr:from>
    <xdr:to>
      <xdr:col>73</xdr:col>
      <xdr:colOff>44450</xdr:colOff>
      <xdr:row>42</xdr:row>
      <xdr:rowOff>13462</xdr:rowOff>
    </xdr:to>
    <xdr:sp macro="" textlink="">
      <xdr:nvSpPr>
        <xdr:cNvPr id="403" name="楕円 402"/>
        <xdr:cNvSpPr/>
      </xdr:nvSpPr>
      <xdr:spPr>
        <a:xfrm>
          <a:off x="15240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169689</xdr:rowOff>
    </xdr:from>
    <xdr:ext cx="762000" cy="259045"/>
    <xdr:sp macro="" textlink="">
      <xdr:nvSpPr>
        <xdr:cNvPr id="404" name="テキスト ボックス 403"/>
        <xdr:cNvSpPr txBox="1"/>
      </xdr:nvSpPr>
      <xdr:spPr>
        <a:xfrm>
          <a:off x="14909800" y="719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121920</xdr:rowOff>
    </xdr:from>
    <xdr:to>
      <xdr:col>68</xdr:col>
      <xdr:colOff>203200</xdr:colOff>
      <xdr:row>42</xdr:row>
      <xdr:rowOff>52070</xdr:rowOff>
    </xdr:to>
    <xdr:sp macro="" textlink="">
      <xdr:nvSpPr>
        <xdr:cNvPr id="405" name="楕円 404"/>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406" name="テキスト ボックス 405"/>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7" name="楕円 406"/>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8" name="テキスト ボックス 407"/>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類似団体平均値と比較すると</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ポイント上回っており、、前年度との比較でも</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ポイント増加している。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要因としては、起債発行額は減少しているが、元金償還額を上回っており、また、財政調整基金の減少による充当可能基金の減少が挙げられ、今後も</a:t>
          </a:r>
          <a:r>
            <a:rPr kumimoji="1" lang="ja-JP" altLang="en-US" sz="1100">
              <a:solidFill>
                <a:schemeClr val="dk1"/>
              </a:solidFill>
              <a:effectLst/>
              <a:latin typeface="+mn-lt"/>
              <a:ea typeface="+mn-ea"/>
              <a:cs typeface="+mn-cs"/>
            </a:rPr>
            <a:t>簡易水道事業等</a:t>
          </a:r>
          <a:r>
            <a:rPr kumimoji="1" lang="ja-JP" altLang="ja-JP" sz="1100">
              <a:solidFill>
                <a:schemeClr val="dk1"/>
              </a:solidFill>
              <a:effectLst/>
              <a:latin typeface="+mn-lt"/>
              <a:ea typeface="+mn-ea"/>
              <a:cs typeface="+mn-cs"/>
            </a:rPr>
            <a:t>の大型事業実施に伴う町債の発行により増加傾向が続く見込みとなっている。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可能な限り後世への負担を軽減するよう、新規事業の実施等について総点検を行い、財政の健全化に努めていく。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45314</xdr:rowOff>
    </xdr:to>
    <xdr:cxnSp macro="">
      <xdr:nvCxnSpPr>
        <xdr:cNvPr id="435" name="直線コネクタ 434"/>
        <xdr:cNvCxnSpPr/>
      </xdr:nvCxnSpPr>
      <xdr:spPr>
        <a:xfrm flipV="1">
          <a:off x="17018000" y="2451100"/>
          <a:ext cx="0" cy="1537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17391</xdr:rowOff>
    </xdr:from>
    <xdr:ext cx="762000" cy="259045"/>
    <xdr:sp macro="" textlink="">
      <xdr:nvSpPr>
        <xdr:cNvPr id="436" name="将来負担の状況最小値テキスト"/>
        <xdr:cNvSpPr txBox="1"/>
      </xdr:nvSpPr>
      <xdr:spPr>
        <a:xfrm>
          <a:off x="17106900" y="396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45314</xdr:rowOff>
    </xdr:from>
    <xdr:to>
      <xdr:col>81</xdr:col>
      <xdr:colOff>133350</xdr:colOff>
      <xdr:row>23</xdr:row>
      <xdr:rowOff>45314</xdr:rowOff>
    </xdr:to>
    <xdr:cxnSp macro="">
      <xdr:nvCxnSpPr>
        <xdr:cNvPr id="437" name="直線コネクタ 436"/>
        <xdr:cNvCxnSpPr/>
      </xdr:nvCxnSpPr>
      <xdr:spPr>
        <a:xfrm>
          <a:off x="16929100" y="398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120650</xdr:rowOff>
    </xdr:from>
    <xdr:to>
      <xdr:col>81</xdr:col>
      <xdr:colOff>44450</xdr:colOff>
      <xdr:row>15</xdr:row>
      <xdr:rowOff>169875</xdr:rowOff>
    </xdr:to>
    <xdr:cxnSp macro="">
      <xdr:nvCxnSpPr>
        <xdr:cNvPr id="440" name="直線コネクタ 439"/>
        <xdr:cNvCxnSpPr/>
      </xdr:nvCxnSpPr>
      <xdr:spPr>
        <a:xfrm>
          <a:off x="16179800" y="2692400"/>
          <a:ext cx="8382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41" name="将来負担の状況平均値テキスト"/>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2" name="フローチャート: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73355</xdr:rowOff>
    </xdr:from>
    <xdr:to>
      <xdr:col>77</xdr:col>
      <xdr:colOff>44450</xdr:colOff>
      <xdr:row>15</xdr:row>
      <xdr:rowOff>120650</xdr:rowOff>
    </xdr:to>
    <xdr:cxnSp macro="">
      <xdr:nvCxnSpPr>
        <xdr:cNvPr id="443" name="直線コネクタ 442"/>
        <xdr:cNvCxnSpPr/>
      </xdr:nvCxnSpPr>
      <xdr:spPr>
        <a:xfrm>
          <a:off x="15290800" y="2645105"/>
          <a:ext cx="889000" cy="4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44" name="フローチャート: 判断 443"/>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5" name="テキスト ボックス 444"/>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73355</xdr:rowOff>
    </xdr:from>
    <xdr:to>
      <xdr:col>72</xdr:col>
      <xdr:colOff>203200</xdr:colOff>
      <xdr:row>15</xdr:row>
      <xdr:rowOff>78181</xdr:rowOff>
    </xdr:to>
    <xdr:cxnSp macro="">
      <xdr:nvCxnSpPr>
        <xdr:cNvPr id="446" name="直線コネクタ 445"/>
        <xdr:cNvCxnSpPr/>
      </xdr:nvCxnSpPr>
      <xdr:spPr>
        <a:xfrm flipV="1">
          <a:off x="14401800" y="2645105"/>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7" name="フローチャート: 判断 44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8" name="テキスト ボックス 44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22200</xdr:rowOff>
    </xdr:from>
    <xdr:to>
      <xdr:col>68</xdr:col>
      <xdr:colOff>152400</xdr:colOff>
      <xdr:row>15</xdr:row>
      <xdr:rowOff>78181</xdr:rowOff>
    </xdr:to>
    <xdr:cxnSp macro="">
      <xdr:nvCxnSpPr>
        <xdr:cNvPr id="449" name="直線コネクタ 448"/>
        <xdr:cNvCxnSpPr/>
      </xdr:nvCxnSpPr>
      <xdr:spPr>
        <a:xfrm>
          <a:off x="13512800" y="2593950"/>
          <a:ext cx="8890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50" name="フローチャート: 判断 449"/>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1" name="テキスト ボックス 450"/>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2" name="フローチャート: 判断 451"/>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3" name="テキスト ボックス 452"/>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119075</xdr:rowOff>
    </xdr:from>
    <xdr:to>
      <xdr:col>81</xdr:col>
      <xdr:colOff>95250</xdr:colOff>
      <xdr:row>16</xdr:row>
      <xdr:rowOff>49225</xdr:rowOff>
    </xdr:to>
    <xdr:sp macro="" textlink="">
      <xdr:nvSpPr>
        <xdr:cNvPr id="459" name="楕円 458"/>
        <xdr:cNvSpPr/>
      </xdr:nvSpPr>
      <xdr:spPr>
        <a:xfrm>
          <a:off x="169672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91152</xdr:rowOff>
    </xdr:from>
    <xdr:ext cx="762000" cy="259045"/>
    <xdr:sp macro="" textlink="">
      <xdr:nvSpPr>
        <xdr:cNvPr id="460" name="将来負担の状況該当値テキスト"/>
        <xdr:cNvSpPr txBox="1"/>
      </xdr:nvSpPr>
      <xdr:spPr>
        <a:xfrm>
          <a:off x="17106900" y="266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69850</xdr:rowOff>
    </xdr:from>
    <xdr:to>
      <xdr:col>77</xdr:col>
      <xdr:colOff>95250</xdr:colOff>
      <xdr:row>16</xdr:row>
      <xdr:rowOff>0</xdr:rowOff>
    </xdr:to>
    <xdr:sp macro="" textlink="">
      <xdr:nvSpPr>
        <xdr:cNvPr id="461" name="楕円 460"/>
        <xdr:cNvSpPr/>
      </xdr:nvSpPr>
      <xdr:spPr>
        <a:xfrm>
          <a:off x="16129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156227</xdr:rowOff>
    </xdr:from>
    <xdr:ext cx="736600" cy="259045"/>
    <xdr:sp macro="" textlink="">
      <xdr:nvSpPr>
        <xdr:cNvPr id="462" name="テキスト ボックス 461"/>
        <xdr:cNvSpPr txBox="1"/>
      </xdr:nvSpPr>
      <xdr:spPr>
        <a:xfrm>
          <a:off x="15798800" y="272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22555</xdr:rowOff>
    </xdr:from>
    <xdr:to>
      <xdr:col>73</xdr:col>
      <xdr:colOff>44450</xdr:colOff>
      <xdr:row>15</xdr:row>
      <xdr:rowOff>124155</xdr:rowOff>
    </xdr:to>
    <xdr:sp macro="" textlink="">
      <xdr:nvSpPr>
        <xdr:cNvPr id="463" name="楕円 462"/>
        <xdr:cNvSpPr/>
      </xdr:nvSpPr>
      <xdr:spPr>
        <a:xfrm>
          <a:off x="15240000" y="259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108932</xdr:rowOff>
    </xdr:from>
    <xdr:ext cx="762000" cy="259045"/>
    <xdr:sp macro="" textlink="">
      <xdr:nvSpPr>
        <xdr:cNvPr id="464" name="テキスト ボックス 463"/>
        <xdr:cNvSpPr txBox="1"/>
      </xdr:nvSpPr>
      <xdr:spPr>
        <a:xfrm>
          <a:off x="14909800" y="2680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27381</xdr:rowOff>
    </xdr:from>
    <xdr:to>
      <xdr:col>68</xdr:col>
      <xdr:colOff>203200</xdr:colOff>
      <xdr:row>15</xdr:row>
      <xdr:rowOff>128981</xdr:rowOff>
    </xdr:to>
    <xdr:sp macro="" textlink="">
      <xdr:nvSpPr>
        <xdr:cNvPr id="465" name="楕円 464"/>
        <xdr:cNvSpPr/>
      </xdr:nvSpPr>
      <xdr:spPr>
        <a:xfrm>
          <a:off x="14351000" y="25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113758</xdr:rowOff>
    </xdr:from>
    <xdr:ext cx="762000" cy="259045"/>
    <xdr:sp macro="" textlink="">
      <xdr:nvSpPr>
        <xdr:cNvPr id="466" name="テキスト ボックス 465"/>
        <xdr:cNvSpPr txBox="1"/>
      </xdr:nvSpPr>
      <xdr:spPr>
        <a:xfrm>
          <a:off x="14020800" y="268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142850</xdr:rowOff>
    </xdr:from>
    <xdr:to>
      <xdr:col>64</xdr:col>
      <xdr:colOff>152400</xdr:colOff>
      <xdr:row>15</xdr:row>
      <xdr:rowOff>73000</xdr:rowOff>
    </xdr:to>
    <xdr:sp macro="" textlink="">
      <xdr:nvSpPr>
        <xdr:cNvPr id="467" name="楕円 466"/>
        <xdr:cNvSpPr/>
      </xdr:nvSpPr>
      <xdr:spPr>
        <a:xfrm>
          <a:off x="13462000" y="25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57777</xdr:rowOff>
    </xdr:from>
    <xdr:ext cx="762000" cy="259045"/>
    <xdr:sp macro="" textlink="">
      <xdr:nvSpPr>
        <xdr:cNvPr id="468" name="テキスト ボックス 467"/>
        <xdr:cNvSpPr txBox="1"/>
      </xdr:nvSpPr>
      <xdr:spPr>
        <a:xfrm>
          <a:off x="13131800" y="26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人件費の経常収支比率は、類似団体と比較し</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．６ポイント増となっている。</a:t>
          </a:r>
          <a:endParaRPr lang="ja-JP" altLang="ja-JP" sz="1400">
            <a:effectLst/>
          </a:endParaRPr>
        </a:p>
        <a:p>
          <a:r>
            <a:rPr kumimoji="1" lang="ja-JP" altLang="ja-JP" sz="1100">
              <a:solidFill>
                <a:schemeClr val="dk1"/>
              </a:solidFill>
              <a:effectLst/>
              <a:latin typeface="+mn-lt"/>
              <a:ea typeface="+mn-ea"/>
              <a:cs typeface="+mn-cs"/>
            </a:rPr>
            <a:t>　これは類似団体と比較し、直営で医療・福祉サービスを提供するなど職員数が多いことが要因である。</a:t>
          </a:r>
          <a:endParaRPr lang="ja-JP" altLang="ja-JP" sz="1400">
            <a:effectLst/>
          </a:endParaRPr>
        </a:p>
        <a:p>
          <a:r>
            <a:rPr kumimoji="1" lang="ja-JP" altLang="ja-JP" sz="1100">
              <a:solidFill>
                <a:schemeClr val="dk1"/>
              </a:solidFill>
              <a:effectLst/>
              <a:latin typeface="+mn-lt"/>
              <a:ea typeface="+mn-ea"/>
              <a:cs typeface="+mn-cs"/>
            </a:rPr>
            <a:t>　平成１１年度からの行財政改革による退職者の不補充等による職員数の削減をはじめ、適正な定員管理に取り組んでいる</a:t>
          </a:r>
          <a:r>
            <a:rPr kumimoji="1" lang="ja-JP" altLang="en-US" sz="1100">
              <a:solidFill>
                <a:schemeClr val="dk1"/>
              </a:solidFill>
              <a:effectLst/>
              <a:latin typeface="+mn-lt"/>
              <a:ea typeface="+mn-ea"/>
              <a:cs typeface="+mn-cs"/>
            </a:rPr>
            <a:t>ことによって昨年度と比べて０．６ポイント減っている。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10414</xdr:rowOff>
    </xdr:to>
    <xdr:cxnSp macro="">
      <xdr:nvCxnSpPr>
        <xdr:cNvPr id="59" name="直線コネクタ 58"/>
        <xdr:cNvCxnSpPr/>
      </xdr:nvCxnSpPr>
      <xdr:spPr>
        <a:xfrm flipV="1">
          <a:off x="4826000" y="596544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106426</xdr:rowOff>
    </xdr:from>
    <xdr:to>
      <xdr:col>24</xdr:col>
      <xdr:colOff>25400</xdr:colOff>
      <xdr:row>37</xdr:row>
      <xdr:rowOff>133858</xdr:rowOff>
    </xdr:to>
    <xdr:cxnSp macro="">
      <xdr:nvCxnSpPr>
        <xdr:cNvPr id="64" name="直線コネクタ 63"/>
        <xdr:cNvCxnSpPr/>
      </xdr:nvCxnSpPr>
      <xdr:spPr>
        <a:xfrm flipV="1">
          <a:off x="3987800" y="64500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37</xdr:row>
      <xdr:rowOff>161290</xdr:rowOff>
    </xdr:to>
    <xdr:cxnSp macro="">
      <xdr:nvCxnSpPr>
        <xdr:cNvPr id="67" name="直線コネクタ 66"/>
        <xdr:cNvCxnSpPr/>
      </xdr:nvCxnSpPr>
      <xdr:spPr>
        <a:xfrm flipV="1">
          <a:off x="3098800" y="64775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21844</xdr:rowOff>
    </xdr:to>
    <xdr:cxnSp macro="">
      <xdr:nvCxnSpPr>
        <xdr:cNvPr id="70" name="直線コネクタ 69"/>
        <xdr:cNvCxnSpPr/>
      </xdr:nvCxnSpPr>
      <xdr:spPr>
        <a:xfrm flipV="1">
          <a:off x="2209800" y="65049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94488</xdr:rowOff>
    </xdr:from>
    <xdr:to>
      <xdr:col>15</xdr:col>
      <xdr:colOff>149225</xdr:colOff>
      <xdr:row>37</xdr:row>
      <xdr:rowOff>24638</xdr:rowOff>
    </xdr:to>
    <xdr:sp macro="" textlink="">
      <xdr:nvSpPr>
        <xdr:cNvPr id="71" name="フローチャート: 判断 70"/>
        <xdr:cNvSpPr/>
      </xdr:nvSpPr>
      <xdr:spPr>
        <a:xfrm>
          <a:off x="3048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72" name="テキスト ボックス 71"/>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21844</xdr:rowOff>
    </xdr:from>
    <xdr:to>
      <xdr:col>11</xdr:col>
      <xdr:colOff>9525</xdr:colOff>
      <xdr:row>38</xdr:row>
      <xdr:rowOff>85852</xdr:rowOff>
    </xdr:to>
    <xdr:cxnSp macro="">
      <xdr:nvCxnSpPr>
        <xdr:cNvPr id="73" name="直線コネクタ 72"/>
        <xdr:cNvCxnSpPr/>
      </xdr:nvCxnSpPr>
      <xdr:spPr>
        <a:xfrm flipV="1">
          <a:off x="1320800" y="653694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80772</xdr:rowOff>
    </xdr:from>
    <xdr:to>
      <xdr:col>11</xdr:col>
      <xdr:colOff>60325</xdr:colOff>
      <xdr:row>37</xdr:row>
      <xdr:rowOff>10922</xdr:rowOff>
    </xdr:to>
    <xdr:sp macro="" textlink="">
      <xdr:nvSpPr>
        <xdr:cNvPr id="74" name="フローチャート: 判断 73"/>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21099</xdr:rowOff>
    </xdr:from>
    <xdr:ext cx="762000" cy="259045"/>
    <xdr:sp macro="" textlink="">
      <xdr:nvSpPr>
        <xdr:cNvPr id="75" name="テキスト ボックス 74"/>
        <xdr:cNvSpPr txBox="1"/>
      </xdr:nvSpPr>
      <xdr:spPr>
        <a:xfrm>
          <a:off x="1828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55626</xdr:rowOff>
    </xdr:from>
    <xdr:to>
      <xdr:col>24</xdr:col>
      <xdr:colOff>76200</xdr:colOff>
      <xdr:row>37</xdr:row>
      <xdr:rowOff>157226</xdr:rowOff>
    </xdr:to>
    <xdr:sp macro="" textlink="">
      <xdr:nvSpPr>
        <xdr:cNvPr id="83" name="楕円 82"/>
        <xdr:cNvSpPr/>
      </xdr:nvSpPr>
      <xdr:spPr>
        <a:xfrm>
          <a:off x="47752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27703</xdr:rowOff>
    </xdr:from>
    <xdr:ext cx="762000" cy="259045"/>
    <xdr:sp macro="" textlink="">
      <xdr:nvSpPr>
        <xdr:cNvPr id="84" name="人件費該当値テキスト"/>
        <xdr:cNvSpPr txBox="1"/>
      </xdr:nvSpPr>
      <xdr:spPr>
        <a:xfrm>
          <a:off x="49149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これまで、行財政改革による経常経費の削減に取り組んでおり、平成</a:t>
          </a:r>
          <a:r>
            <a:rPr lang="ja-JP" altLang="en-US" sz="1100" b="0" i="0" baseline="0">
              <a:solidFill>
                <a:schemeClr val="dk1"/>
              </a:solidFill>
              <a:effectLst/>
              <a:latin typeface="+mn-lt"/>
              <a:ea typeface="+mn-ea"/>
              <a:cs typeface="+mn-cs"/>
            </a:rPr>
            <a:t>３０</a:t>
          </a:r>
          <a:r>
            <a:rPr lang="ja-JP" altLang="ja-JP" sz="1100" b="0" i="0" baseline="0">
              <a:solidFill>
                <a:schemeClr val="dk1"/>
              </a:solidFill>
              <a:effectLst/>
              <a:latin typeface="+mn-lt"/>
              <a:ea typeface="+mn-ea"/>
              <a:cs typeface="+mn-cs"/>
            </a:rPr>
            <a:t>年度の物件費に係る経常収支比率は類似団体平均と比較して０．</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ポイント下回る結果となったが、前年度と比較して０．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ポイントの増となった。</a:t>
          </a:r>
          <a:endParaRPr lang="ja-JP" altLang="ja-JP" sz="1400">
            <a:effectLst/>
          </a:endParaRPr>
        </a:p>
        <a:p>
          <a:r>
            <a:rPr lang="ja-JP" altLang="ja-JP" sz="1100" b="0" i="0" baseline="0">
              <a:solidFill>
                <a:schemeClr val="dk1"/>
              </a:solidFill>
              <a:effectLst/>
              <a:latin typeface="+mn-lt"/>
              <a:ea typeface="+mn-ea"/>
              <a:cs typeface="+mn-cs"/>
            </a:rPr>
            <a:t>　今後は、公共施設やインフラの老朽化に伴う修繕費の増が見込まれるが、これまでと同様事業費の抑制に取り組んでいく。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74422</xdr:rowOff>
    </xdr:to>
    <xdr:cxnSp macro="">
      <xdr:nvCxnSpPr>
        <xdr:cNvPr id="117" name="直線コネクタ 116"/>
        <xdr:cNvCxnSpPr/>
      </xdr:nvCxnSpPr>
      <xdr:spPr>
        <a:xfrm flipV="1">
          <a:off x="16510000" y="2586736"/>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46499</xdr:rowOff>
    </xdr:from>
    <xdr:ext cx="762000" cy="259045"/>
    <xdr:sp macro="" textlink="">
      <xdr:nvSpPr>
        <xdr:cNvPr id="118" name="物件費最小値テキスト"/>
        <xdr:cNvSpPr txBox="1"/>
      </xdr:nvSpPr>
      <xdr:spPr>
        <a:xfrm>
          <a:off x="16598900" y="364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74422</xdr:rowOff>
    </xdr:from>
    <xdr:to>
      <xdr:col>82</xdr:col>
      <xdr:colOff>196850</xdr:colOff>
      <xdr:row>21</xdr:row>
      <xdr:rowOff>74422</xdr:rowOff>
    </xdr:to>
    <xdr:cxnSp macro="">
      <xdr:nvCxnSpPr>
        <xdr:cNvPr id="119" name="直線コネクタ 118"/>
        <xdr:cNvCxnSpPr/>
      </xdr:nvCxnSpPr>
      <xdr:spPr>
        <a:xfrm>
          <a:off x="16421100" y="367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0" name="物件費最大値テキスト"/>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1" name="直線コネクタ 120"/>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24130</xdr:rowOff>
    </xdr:to>
    <xdr:cxnSp macro="">
      <xdr:nvCxnSpPr>
        <xdr:cNvPr id="122" name="直線コネクタ 121"/>
        <xdr:cNvCxnSpPr/>
      </xdr:nvCxnSpPr>
      <xdr:spPr>
        <a:xfrm>
          <a:off x="15671800" y="2915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148861</xdr:rowOff>
    </xdr:from>
    <xdr:ext cx="762000" cy="259045"/>
    <xdr:sp macro="" textlink="">
      <xdr:nvSpPr>
        <xdr:cNvPr id="123" name="物件費平均値テキスト"/>
        <xdr:cNvSpPr txBox="1"/>
      </xdr:nvSpPr>
      <xdr:spPr>
        <a:xfrm>
          <a:off x="16598900" y="289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24" name="フローチャート: 判断 123"/>
        <xdr:cNvSpPr/>
      </xdr:nvSpPr>
      <xdr:spPr>
        <a:xfrm>
          <a:off x="164592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145288</xdr:rowOff>
    </xdr:from>
    <xdr:to>
      <xdr:col>78</xdr:col>
      <xdr:colOff>69850</xdr:colOff>
      <xdr:row>17</xdr:row>
      <xdr:rowOff>1270</xdr:rowOff>
    </xdr:to>
    <xdr:cxnSp macro="">
      <xdr:nvCxnSpPr>
        <xdr:cNvPr id="125" name="直線コネクタ 124"/>
        <xdr:cNvCxnSpPr/>
      </xdr:nvCxnSpPr>
      <xdr:spPr>
        <a:xfrm>
          <a:off x="14782800" y="2888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26" name="フローチャート: 判断 125"/>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27" name="テキスト ボックス 126"/>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72136</xdr:rowOff>
    </xdr:from>
    <xdr:to>
      <xdr:col>73</xdr:col>
      <xdr:colOff>180975</xdr:colOff>
      <xdr:row>16</xdr:row>
      <xdr:rowOff>145288</xdr:rowOff>
    </xdr:to>
    <xdr:cxnSp macro="">
      <xdr:nvCxnSpPr>
        <xdr:cNvPr id="128" name="直線コネクタ 127"/>
        <xdr:cNvCxnSpPr/>
      </xdr:nvCxnSpPr>
      <xdr:spPr>
        <a:xfrm>
          <a:off x="13893800" y="28153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94996</xdr:rowOff>
    </xdr:to>
    <xdr:cxnSp macro="">
      <xdr:nvCxnSpPr>
        <xdr:cNvPr id="131" name="直線コネクタ 130"/>
        <xdr:cNvCxnSpPr/>
      </xdr:nvCxnSpPr>
      <xdr:spPr>
        <a:xfrm flipV="1">
          <a:off x="13004800" y="2815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89916</xdr:rowOff>
    </xdr:from>
    <xdr:to>
      <xdr:col>69</xdr:col>
      <xdr:colOff>142875</xdr:colOff>
      <xdr:row>17</xdr:row>
      <xdr:rowOff>20066</xdr:rowOff>
    </xdr:to>
    <xdr:sp macro="" textlink="">
      <xdr:nvSpPr>
        <xdr:cNvPr id="132" name="フローチャート: 判断 131"/>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4843</xdr:rowOff>
    </xdr:from>
    <xdr:ext cx="762000" cy="259045"/>
    <xdr:sp macro="" textlink="">
      <xdr:nvSpPr>
        <xdr:cNvPr id="133" name="テキスト ボックス 132"/>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85344</xdr:rowOff>
    </xdr:from>
    <xdr:to>
      <xdr:col>65</xdr:col>
      <xdr:colOff>53975</xdr:colOff>
      <xdr:row>17</xdr:row>
      <xdr:rowOff>15494</xdr:rowOff>
    </xdr:to>
    <xdr:sp macro="" textlink="">
      <xdr:nvSpPr>
        <xdr:cNvPr id="134" name="フローチャート: 判断 133"/>
        <xdr:cNvSpPr/>
      </xdr:nvSpPr>
      <xdr:spPr>
        <a:xfrm>
          <a:off x="12954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271</xdr:rowOff>
    </xdr:from>
    <xdr:ext cx="762000" cy="259045"/>
    <xdr:sp macro="" textlink="">
      <xdr:nvSpPr>
        <xdr:cNvPr id="135" name="テキスト ボックス 134"/>
        <xdr:cNvSpPr txBox="1"/>
      </xdr:nvSpPr>
      <xdr:spPr>
        <a:xfrm>
          <a:off x="12623800" y="291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41" name="楕円 140"/>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161307</xdr:rowOff>
    </xdr:from>
    <xdr:ext cx="762000" cy="259045"/>
    <xdr:sp macro="" textlink="">
      <xdr:nvSpPr>
        <xdr:cNvPr id="142" name="物件費該当値テキスト"/>
        <xdr:cNvSpPr txBox="1"/>
      </xdr:nvSpPr>
      <xdr:spPr>
        <a:xfrm>
          <a:off x="165989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94488</xdr:rowOff>
    </xdr:from>
    <xdr:to>
      <xdr:col>74</xdr:col>
      <xdr:colOff>31750</xdr:colOff>
      <xdr:row>17</xdr:row>
      <xdr:rowOff>24638</xdr:rowOff>
    </xdr:to>
    <xdr:sp macro="" textlink="">
      <xdr:nvSpPr>
        <xdr:cNvPr id="145" name="楕円 144"/>
        <xdr:cNvSpPr/>
      </xdr:nvSpPr>
      <xdr:spPr>
        <a:xfrm>
          <a:off x="14732000" y="283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34815</xdr:rowOff>
    </xdr:from>
    <xdr:ext cx="762000" cy="259045"/>
    <xdr:sp macro="" textlink="">
      <xdr:nvSpPr>
        <xdr:cNvPr id="146" name="テキスト ボックス 145"/>
        <xdr:cNvSpPr txBox="1"/>
      </xdr:nvSpPr>
      <xdr:spPr>
        <a:xfrm>
          <a:off x="14401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21336</xdr:rowOff>
    </xdr:from>
    <xdr:to>
      <xdr:col>69</xdr:col>
      <xdr:colOff>142875</xdr:colOff>
      <xdr:row>16</xdr:row>
      <xdr:rowOff>122936</xdr:rowOff>
    </xdr:to>
    <xdr:sp macro="" textlink="">
      <xdr:nvSpPr>
        <xdr:cNvPr id="147" name="楕円 146"/>
        <xdr:cNvSpPr/>
      </xdr:nvSpPr>
      <xdr:spPr>
        <a:xfrm>
          <a:off x="13843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133113</xdr:rowOff>
    </xdr:from>
    <xdr:ext cx="762000" cy="259045"/>
    <xdr:sp macro="" textlink="">
      <xdr:nvSpPr>
        <xdr:cNvPr id="148" name="テキスト ボックス 147"/>
        <xdr:cNvSpPr txBox="1"/>
      </xdr:nvSpPr>
      <xdr:spPr>
        <a:xfrm>
          <a:off x="13512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49" name="楕円 148"/>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50" name="テキスト ボックス 149"/>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これまで、行財政改革により単独事業の見直しを進めてきたことにより、扶助費に係る経常収支比率が類似団体平均を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子ども子育て支援法に基づく施設型給付</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、高齢</a:t>
          </a:r>
          <a:r>
            <a:rPr kumimoji="1" lang="ja-JP" altLang="en-US" sz="1100">
              <a:solidFill>
                <a:schemeClr val="dk1"/>
              </a:solidFill>
              <a:effectLst/>
              <a:latin typeface="+mn-lt"/>
              <a:ea typeface="+mn-ea"/>
              <a:cs typeface="+mn-cs"/>
            </a:rPr>
            <a:t>者施策、障害者施策での対象者の減により</a:t>
          </a:r>
          <a:r>
            <a:rPr kumimoji="1" lang="ja-JP" altLang="ja-JP" sz="1100">
              <a:solidFill>
                <a:schemeClr val="dk1"/>
              </a:solidFill>
              <a:effectLst/>
              <a:latin typeface="+mn-lt"/>
              <a:ea typeface="+mn-ea"/>
              <a:cs typeface="+mn-cs"/>
            </a:rPr>
            <a:t>、前年度と比較すると０．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今後も各種手当、サービスが過剰サービスとならないよう、随時点検、見直しを進める。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62</xdr:row>
      <xdr:rowOff>12700</xdr:rowOff>
    </xdr:to>
    <xdr:cxnSp macro="">
      <xdr:nvCxnSpPr>
        <xdr:cNvPr id="178" name="直線コネクタ 177"/>
        <xdr:cNvCxnSpPr/>
      </xdr:nvCxnSpPr>
      <xdr:spPr>
        <a:xfrm flipV="1">
          <a:off x="4826000" y="90233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79"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0" name="直線コネクタ 179"/>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1"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2" name="直線コネクタ 181"/>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165100</xdr:rowOff>
    </xdr:from>
    <xdr:to>
      <xdr:col>24</xdr:col>
      <xdr:colOff>25400</xdr:colOff>
      <xdr:row>54</xdr:row>
      <xdr:rowOff>107950</xdr:rowOff>
    </xdr:to>
    <xdr:cxnSp macro="">
      <xdr:nvCxnSpPr>
        <xdr:cNvPr id="183" name="直線コネクタ 182"/>
        <xdr:cNvCxnSpPr/>
      </xdr:nvCxnSpPr>
      <xdr:spPr>
        <a:xfrm flipV="1">
          <a:off x="3987800" y="92519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4"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5" name="フローチャート: 判断 184"/>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107950</xdr:rowOff>
    </xdr:to>
    <xdr:cxnSp macro="">
      <xdr:nvCxnSpPr>
        <xdr:cNvPr id="186" name="直線コネクタ 185"/>
        <xdr:cNvCxnSpPr/>
      </xdr:nvCxnSpPr>
      <xdr:spPr>
        <a:xfrm>
          <a:off x="3098800" y="9271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7" name="フローチャート: 判断 186"/>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8" name="テキスト ボックス 187"/>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89" name="直線コネクタ 188"/>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0" name="フローチャート: 判断 189"/>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191" name="テキスト ボックス 190"/>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165100</xdr:rowOff>
    </xdr:to>
    <xdr:cxnSp macro="">
      <xdr:nvCxnSpPr>
        <xdr:cNvPr id="192" name="直線コネクタ 191"/>
        <xdr:cNvCxnSpPr/>
      </xdr:nvCxnSpPr>
      <xdr:spPr>
        <a:xfrm>
          <a:off x="1320800" y="9232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193" name="フローチャート: 判断 192"/>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194" name="テキスト ボックス 193"/>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195" name="フローチャート: 判断 194"/>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196" name="テキスト ボックス 195"/>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114300</xdr:rowOff>
    </xdr:from>
    <xdr:to>
      <xdr:col>24</xdr:col>
      <xdr:colOff>76200</xdr:colOff>
      <xdr:row>54</xdr:row>
      <xdr:rowOff>44450</xdr:rowOff>
    </xdr:to>
    <xdr:sp macro="" textlink="">
      <xdr:nvSpPr>
        <xdr:cNvPr id="202" name="楕円 201"/>
        <xdr:cNvSpPr/>
      </xdr:nvSpPr>
      <xdr:spPr>
        <a:xfrm>
          <a:off x="47752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130827</xdr:rowOff>
    </xdr:from>
    <xdr:ext cx="762000" cy="259045"/>
    <xdr:sp macro="" textlink="">
      <xdr:nvSpPr>
        <xdr:cNvPr id="203" name="扶助費該当値テキスト"/>
        <xdr:cNvSpPr txBox="1"/>
      </xdr:nvSpPr>
      <xdr:spPr>
        <a:xfrm>
          <a:off x="49149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57150</xdr:rowOff>
    </xdr:from>
    <xdr:to>
      <xdr:col>20</xdr:col>
      <xdr:colOff>38100</xdr:colOff>
      <xdr:row>54</xdr:row>
      <xdr:rowOff>158750</xdr:rowOff>
    </xdr:to>
    <xdr:sp macro="" textlink="">
      <xdr:nvSpPr>
        <xdr:cNvPr id="204" name="楕円 203"/>
        <xdr:cNvSpPr/>
      </xdr:nvSpPr>
      <xdr:spPr>
        <a:xfrm>
          <a:off x="3937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168927</xdr:rowOff>
    </xdr:from>
    <xdr:ext cx="736600" cy="259045"/>
    <xdr:sp macro="" textlink="">
      <xdr:nvSpPr>
        <xdr:cNvPr id="205" name="テキスト ボックス 204"/>
        <xdr:cNvSpPr txBox="1"/>
      </xdr:nvSpPr>
      <xdr:spPr>
        <a:xfrm>
          <a:off x="3606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6" name="楕円 205"/>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7" name="テキスト ボックス 206"/>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8" name="楕円 207"/>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09" name="テキスト ボックス 208"/>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0" name="楕円 209"/>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1" name="テキスト ボックス 210"/>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その他の経費に係る経常収支比率は、平成２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年度の１</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％に対して平成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ポイント上昇し、１</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その大きな要因のひとつ</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は、各公営企業等に対する繰出金の増によるものである。</a:t>
          </a:r>
          <a:endParaRPr lang="ja-JP" altLang="ja-JP" sz="1400">
            <a:effectLst/>
          </a:endParaRPr>
        </a:p>
        <a:p>
          <a:r>
            <a:rPr kumimoji="1" lang="ja-JP" altLang="ja-JP" sz="1100">
              <a:solidFill>
                <a:schemeClr val="dk1"/>
              </a:solidFill>
              <a:effectLst/>
              <a:latin typeface="+mn-lt"/>
              <a:ea typeface="+mn-ea"/>
              <a:cs typeface="+mn-cs"/>
            </a:rPr>
            <a:t>　今後も引き続き行財政改革の推進に努め、経常経費の削減に取り組んでいく。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78994</xdr:rowOff>
    </xdr:to>
    <xdr:cxnSp macro="">
      <xdr:nvCxnSpPr>
        <xdr:cNvPr id="236" name="直線コネクタ 235"/>
        <xdr:cNvCxnSpPr/>
      </xdr:nvCxnSpPr>
      <xdr:spPr>
        <a:xfrm flipV="1">
          <a:off x="16510000" y="91658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7"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8" name="直線コネクタ 237"/>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39"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0" name="直線コネクタ 239"/>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131572</xdr:rowOff>
    </xdr:from>
    <xdr:to>
      <xdr:col>82</xdr:col>
      <xdr:colOff>107950</xdr:colOff>
      <xdr:row>56</xdr:row>
      <xdr:rowOff>163576</xdr:rowOff>
    </xdr:to>
    <xdr:cxnSp macro="">
      <xdr:nvCxnSpPr>
        <xdr:cNvPr id="241" name="直線コネクタ 240"/>
        <xdr:cNvCxnSpPr/>
      </xdr:nvCxnSpPr>
      <xdr:spPr>
        <a:xfrm>
          <a:off x="15671800" y="97327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88155</xdr:rowOff>
    </xdr:from>
    <xdr:ext cx="762000" cy="259045"/>
    <xdr:sp macro="" textlink="">
      <xdr:nvSpPr>
        <xdr:cNvPr id="242" name="その他平均値テキスト"/>
        <xdr:cNvSpPr txBox="1"/>
      </xdr:nvSpPr>
      <xdr:spPr>
        <a:xfrm>
          <a:off x="16598900" y="9517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43" name="フローチャート: 判断 242"/>
        <xdr:cNvSpPr/>
      </xdr:nvSpPr>
      <xdr:spPr>
        <a:xfrm>
          <a:off x="164592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56</xdr:row>
      <xdr:rowOff>131572</xdr:rowOff>
    </xdr:to>
    <xdr:cxnSp macro="">
      <xdr:nvCxnSpPr>
        <xdr:cNvPr id="244" name="直線コネクタ 243"/>
        <xdr:cNvCxnSpPr/>
      </xdr:nvCxnSpPr>
      <xdr:spPr>
        <a:xfrm>
          <a:off x="14782800" y="96824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62484</xdr:rowOff>
    </xdr:from>
    <xdr:to>
      <xdr:col>78</xdr:col>
      <xdr:colOff>120650</xdr:colOff>
      <xdr:row>56</xdr:row>
      <xdr:rowOff>164084</xdr:rowOff>
    </xdr:to>
    <xdr:sp macro="" textlink="">
      <xdr:nvSpPr>
        <xdr:cNvPr id="245" name="フローチャート: 判断 244"/>
        <xdr:cNvSpPr/>
      </xdr:nvSpPr>
      <xdr:spPr>
        <a:xfrm>
          <a:off x="15621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2811</xdr:rowOff>
    </xdr:from>
    <xdr:ext cx="736600" cy="259045"/>
    <xdr:sp macro="" textlink="">
      <xdr:nvSpPr>
        <xdr:cNvPr id="246" name="テキスト ボックス 245"/>
        <xdr:cNvSpPr txBox="1"/>
      </xdr:nvSpPr>
      <xdr:spPr>
        <a:xfrm>
          <a:off x="15290800" y="9432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47" name="直線コネクタ 246"/>
        <xdr:cNvCxnSpPr/>
      </xdr:nvCxnSpPr>
      <xdr:spPr>
        <a:xfrm>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8" name="フローチャート: 判断 247"/>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130573</xdr:rowOff>
    </xdr:from>
    <xdr:ext cx="762000" cy="259045"/>
    <xdr:sp macro="" textlink="">
      <xdr:nvSpPr>
        <xdr:cNvPr id="249" name="テキスト ボックス 248"/>
        <xdr:cNvSpPr txBox="1"/>
      </xdr:nvSpPr>
      <xdr:spPr>
        <a:xfrm>
          <a:off x="14401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58420</xdr:rowOff>
    </xdr:from>
    <xdr:to>
      <xdr:col>69</xdr:col>
      <xdr:colOff>92075</xdr:colOff>
      <xdr:row>56</xdr:row>
      <xdr:rowOff>62992</xdr:rowOff>
    </xdr:to>
    <xdr:cxnSp macro="">
      <xdr:nvCxnSpPr>
        <xdr:cNvPr id="250" name="直線コネクタ 249"/>
        <xdr:cNvCxnSpPr/>
      </xdr:nvCxnSpPr>
      <xdr:spPr>
        <a:xfrm flipV="1">
          <a:off x="13004800" y="9659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1" name="フローチャート: 判断 250"/>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130573</xdr:rowOff>
    </xdr:from>
    <xdr:ext cx="762000" cy="259045"/>
    <xdr:sp macro="" textlink="">
      <xdr:nvSpPr>
        <xdr:cNvPr id="252" name="テキスト ボックス 251"/>
        <xdr:cNvSpPr txBox="1"/>
      </xdr:nvSpPr>
      <xdr:spPr>
        <a:xfrm>
          <a:off x="13512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53" name="フローチャート: 判断 252"/>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153433</xdr:rowOff>
    </xdr:from>
    <xdr:ext cx="762000" cy="259045"/>
    <xdr:sp macro="" textlink="">
      <xdr:nvSpPr>
        <xdr:cNvPr id="254" name="テキスト ボックス 253"/>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112776</xdr:rowOff>
    </xdr:from>
    <xdr:to>
      <xdr:col>82</xdr:col>
      <xdr:colOff>158750</xdr:colOff>
      <xdr:row>57</xdr:row>
      <xdr:rowOff>42926</xdr:rowOff>
    </xdr:to>
    <xdr:sp macro="" textlink="">
      <xdr:nvSpPr>
        <xdr:cNvPr id="260" name="楕円 259"/>
        <xdr:cNvSpPr/>
      </xdr:nvSpPr>
      <xdr:spPr>
        <a:xfrm>
          <a:off x="16459200" y="971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84853</xdr:rowOff>
    </xdr:from>
    <xdr:ext cx="762000" cy="259045"/>
    <xdr:sp macro="" textlink="">
      <xdr:nvSpPr>
        <xdr:cNvPr id="261" name="その他該当値テキスト"/>
        <xdr:cNvSpPr txBox="1"/>
      </xdr:nvSpPr>
      <xdr:spPr>
        <a:xfrm>
          <a:off x="165989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80772</xdr:rowOff>
    </xdr:from>
    <xdr:to>
      <xdr:col>78</xdr:col>
      <xdr:colOff>120650</xdr:colOff>
      <xdr:row>57</xdr:row>
      <xdr:rowOff>10922</xdr:rowOff>
    </xdr:to>
    <xdr:sp macro="" textlink="">
      <xdr:nvSpPr>
        <xdr:cNvPr id="262" name="楕円 261"/>
        <xdr:cNvSpPr/>
      </xdr:nvSpPr>
      <xdr:spPr>
        <a:xfrm>
          <a:off x="15621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167149</xdr:rowOff>
    </xdr:from>
    <xdr:ext cx="736600" cy="259045"/>
    <xdr:sp macro="" textlink="">
      <xdr:nvSpPr>
        <xdr:cNvPr id="263" name="テキスト ボックス 262"/>
        <xdr:cNvSpPr txBox="1"/>
      </xdr:nvSpPr>
      <xdr:spPr>
        <a:xfrm>
          <a:off x="15290800" y="9768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30480</xdr:rowOff>
    </xdr:from>
    <xdr:to>
      <xdr:col>74</xdr:col>
      <xdr:colOff>31750</xdr:colOff>
      <xdr:row>56</xdr:row>
      <xdr:rowOff>132080</xdr:rowOff>
    </xdr:to>
    <xdr:sp macro="" textlink="">
      <xdr:nvSpPr>
        <xdr:cNvPr id="264" name="楕円 263"/>
        <xdr:cNvSpPr/>
      </xdr:nvSpPr>
      <xdr:spPr>
        <a:xfrm>
          <a:off x="14732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65" name="テキスト ボックス 264"/>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6" name="楕円 26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7" name="テキスト ボックス 26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68" name="楕円 267"/>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123969</xdr:rowOff>
    </xdr:from>
    <xdr:ext cx="762000" cy="259045"/>
    <xdr:sp macro="" textlink="">
      <xdr:nvSpPr>
        <xdr:cNvPr id="269" name="テキスト ボックス 268"/>
        <xdr:cNvSpPr txBox="1"/>
      </xdr:nvSpPr>
      <xdr:spPr>
        <a:xfrm>
          <a:off x="12623800" y="938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年度は類似団体平均と比較して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ポイント上回っていたが、</a:t>
          </a:r>
          <a:r>
            <a:rPr kumimoji="1" lang="ja-JP" altLang="en-US" sz="1100">
              <a:solidFill>
                <a:schemeClr val="dk1"/>
              </a:solidFill>
              <a:effectLst/>
              <a:latin typeface="+mn-lt"/>
              <a:ea typeface="+mn-ea"/>
              <a:cs typeface="+mn-cs"/>
            </a:rPr>
            <a:t>平成３０</a:t>
          </a:r>
          <a:r>
            <a:rPr kumimoji="1" lang="ja-JP" altLang="ja-JP" sz="1100">
              <a:solidFill>
                <a:schemeClr val="dk1"/>
              </a:solidFill>
              <a:effectLst/>
              <a:latin typeface="+mn-lt"/>
              <a:ea typeface="+mn-ea"/>
              <a:cs typeface="+mn-cs"/>
            </a:rPr>
            <a:t>年度はその差が、</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これまで町民を交えた審査機関を設置し、補助金等の成果を検証しながらその適正な整理合理化に取り組んできており、今後も引き続き経常経費の削減を進める。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40</xdr:row>
      <xdr:rowOff>3556</xdr:rowOff>
    </xdr:to>
    <xdr:cxnSp macro="">
      <xdr:nvCxnSpPr>
        <xdr:cNvPr id="294" name="直線コネクタ 293"/>
        <xdr:cNvCxnSpPr/>
      </xdr:nvCxnSpPr>
      <xdr:spPr>
        <a:xfrm flipV="1">
          <a:off x="16510000" y="586028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295"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296" name="直線コネクタ 295"/>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297"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298" name="直線コネクタ 297"/>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78994</xdr:rowOff>
    </xdr:to>
    <xdr:cxnSp macro="">
      <xdr:nvCxnSpPr>
        <xdr:cNvPr id="299" name="直線コネクタ 298"/>
        <xdr:cNvCxnSpPr/>
      </xdr:nvCxnSpPr>
      <xdr:spPr>
        <a:xfrm>
          <a:off x="15671800" y="63769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0" name="補助費等平均値テキスト"/>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1" name="フローチャート: 判断 300"/>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65278</xdr:rowOff>
    </xdr:to>
    <xdr:cxnSp macro="">
      <xdr:nvCxnSpPr>
        <xdr:cNvPr id="302" name="直線コネクタ 301"/>
        <xdr:cNvCxnSpPr/>
      </xdr:nvCxnSpPr>
      <xdr:spPr>
        <a:xfrm flipV="1">
          <a:off x="14782800" y="63769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3" name="フローチャート: 判断 302"/>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4" name="テキスト ボックス 30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65278</xdr:rowOff>
    </xdr:from>
    <xdr:to>
      <xdr:col>73</xdr:col>
      <xdr:colOff>180975</xdr:colOff>
      <xdr:row>37</xdr:row>
      <xdr:rowOff>65278</xdr:rowOff>
    </xdr:to>
    <xdr:cxnSp macro="">
      <xdr:nvCxnSpPr>
        <xdr:cNvPr id="305" name="直線コネクタ 304"/>
        <xdr:cNvCxnSpPr/>
      </xdr:nvCxnSpPr>
      <xdr:spPr>
        <a:xfrm>
          <a:off x="13893800" y="6408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6" name="フローチャート: 判断 305"/>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07" name="テキスト ボックス 306"/>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37</xdr:row>
      <xdr:rowOff>65278</xdr:rowOff>
    </xdr:to>
    <xdr:cxnSp macro="">
      <xdr:nvCxnSpPr>
        <xdr:cNvPr id="308" name="直線コネクタ 307"/>
        <xdr:cNvCxnSpPr/>
      </xdr:nvCxnSpPr>
      <xdr:spPr>
        <a:xfrm>
          <a:off x="13004800" y="630377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09" name="フローチャート: 判断 308"/>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0" name="テキスト ボックス 309"/>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1" name="フローチャート: 判断 310"/>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2" name="テキスト ボックス 311"/>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18" name="楕円 317"/>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19"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0" name="楕円 319"/>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21" name="テキスト ボックス 320"/>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2" name="楕円 321"/>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3" name="テキスト ボックス 322"/>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14478</xdr:rowOff>
    </xdr:from>
    <xdr:to>
      <xdr:col>69</xdr:col>
      <xdr:colOff>142875</xdr:colOff>
      <xdr:row>37</xdr:row>
      <xdr:rowOff>116078</xdr:rowOff>
    </xdr:to>
    <xdr:sp macro="" textlink="">
      <xdr:nvSpPr>
        <xdr:cNvPr id="324" name="楕円 323"/>
        <xdr:cNvSpPr/>
      </xdr:nvSpPr>
      <xdr:spPr>
        <a:xfrm>
          <a:off x="13843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100855</xdr:rowOff>
    </xdr:from>
    <xdr:ext cx="762000" cy="259045"/>
    <xdr:sp macro="" textlink="">
      <xdr:nvSpPr>
        <xdr:cNvPr id="325" name="テキスト ボックス 324"/>
        <xdr:cNvSpPr txBox="1"/>
      </xdr:nvSpPr>
      <xdr:spPr>
        <a:xfrm>
          <a:off x="13512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26" name="楕円 325"/>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27" name="テキスト ボックス 326"/>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公債費の経常収支比率は、類似団体平均を４．</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ポイント下回る１４．</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％、前年度と比較して</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ポイントの増となった。</a:t>
          </a:r>
          <a:endParaRPr lang="ja-JP" altLang="ja-JP" sz="1400">
            <a:effectLst/>
          </a:endParaRPr>
        </a:p>
        <a:p>
          <a:r>
            <a:rPr kumimoji="1" lang="ja-JP" altLang="ja-JP" sz="1100">
              <a:solidFill>
                <a:schemeClr val="dk1"/>
              </a:solidFill>
              <a:effectLst/>
              <a:latin typeface="+mn-lt"/>
              <a:ea typeface="+mn-ea"/>
              <a:cs typeface="+mn-cs"/>
            </a:rPr>
            <a:t>　今後も継続事業の効率的な実施と負担の平準化を行い、引き続き公債費負担の適正な管理に努め、弾力的な財政基盤の確立を図る。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69850</xdr:rowOff>
    </xdr:to>
    <xdr:cxnSp macro="">
      <xdr:nvCxnSpPr>
        <xdr:cNvPr id="354" name="直線コネクタ 353"/>
        <xdr:cNvCxnSpPr/>
      </xdr:nvCxnSpPr>
      <xdr:spPr>
        <a:xfrm flipV="1">
          <a:off x="4826000" y="125171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5" name="公債費最小値テキスト"/>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56" name="直線コネクタ 355"/>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57"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58" name="直線コネクタ 357"/>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43180</xdr:rowOff>
    </xdr:to>
    <xdr:cxnSp macro="">
      <xdr:nvCxnSpPr>
        <xdr:cNvPr id="359" name="直線コネクタ 358"/>
        <xdr:cNvCxnSpPr/>
      </xdr:nvCxnSpPr>
      <xdr:spPr>
        <a:xfrm>
          <a:off x="3987800" y="13069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124477</xdr:rowOff>
    </xdr:from>
    <xdr:ext cx="762000" cy="259045"/>
    <xdr:sp macro="" textlink="">
      <xdr:nvSpPr>
        <xdr:cNvPr id="360" name="公債費平均値テキスト"/>
        <xdr:cNvSpPr txBox="1"/>
      </xdr:nvSpPr>
      <xdr:spPr>
        <a:xfrm>
          <a:off x="4914900" y="1315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61" name="フローチャート: 判断 360"/>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39370</xdr:rowOff>
    </xdr:to>
    <xdr:cxnSp macro="">
      <xdr:nvCxnSpPr>
        <xdr:cNvPr id="362" name="直線コネクタ 361"/>
        <xdr:cNvCxnSpPr/>
      </xdr:nvCxnSpPr>
      <xdr:spPr>
        <a:xfrm>
          <a:off x="3098800" y="1299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63" name="フローチャート: 判断 362"/>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64" name="テキスト ボックス 363"/>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24130</xdr:rowOff>
    </xdr:to>
    <xdr:cxnSp macro="">
      <xdr:nvCxnSpPr>
        <xdr:cNvPr id="365" name="直線コネクタ 364"/>
        <xdr:cNvCxnSpPr/>
      </xdr:nvCxnSpPr>
      <xdr:spPr>
        <a:xfrm flipV="1">
          <a:off x="2209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125730</xdr:rowOff>
    </xdr:from>
    <xdr:to>
      <xdr:col>15</xdr:col>
      <xdr:colOff>149225</xdr:colOff>
      <xdr:row>77</xdr:row>
      <xdr:rowOff>55880</xdr:rowOff>
    </xdr:to>
    <xdr:sp macro="" textlink="">
      <xdr:nvSpPr>
        <xdr:cNvPr id="366" name="フローチャート: 判断 365"/>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40657</xdr:rowOff>
    </xdr:from>
    <xdr:ext cx="762000" cy="259045"/>
    <xdr:sp macro="" textlink="">
      <xdr:nvSpPr>
        <xdr:cNvPr id="367" name="テキスト ボックス 366"/>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24130</xdr:rowOff>
    </xdr:from>
    <xdr:to>
      <xdr:col>11</xdr:col>
      <xdr:colOff>9525</xdr:colOff>
      <xdr:row>76</xdr:row>
      <xdr:rowOff>73661</xdr:rowOff>
    </xdr:to>
    <xdr:cxnSp macro="">
      <xdr:nvCxnSpPr>
        <xdr:cNvPr id="368" name="直線コネクタ 367"/>
        <xdr:cNvCxnSpPr/>
      </xdr:nvCxnSpPr>
      <xdr:spPr>
        <a:xfrm flipV="1">
          <a:off x="1320800" y="130543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9" name="フローチャート: 判断 368"/>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70" name="テキスト ボックス 369"/>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71" name="フローチャート: 判断 370"/>
        <xdr:cNvSpPr/>
      </xdr:nvSpPr>
      <xdr:spPr>
        <a:xfrm>
          <a:off x="1270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72" name="テキスト ボックス 371"/>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78" name="楕円 377"/>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79"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0" name="楕円 379"/>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1" name="テキスト ボックス 380"/>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2" name="楕円 381"/>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3" name="テキスト ボックス 382"/>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144780</xdr:rowOff>
    </xdr:from>
    <xdr:to>
      <xdr:col>11</xdr:col>
      <xdr:colOff>60325</xdr:colOff>
      <xdr:row>76</xdr:row>
      <xdr:rowOff>74930</xdr:rowOff>
    </xdr:to>
    <xdr:sp macro="" textlink="">
      <xdr:nvSpPr>
        <xdr:cNvPr id="384" name="楕円 383"/>
        <xdr:cNvSpPr/>
      </xdr:nvSpPr>
      <xdr:spPr>
        <a:xfrm>
          <a:off x="2159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85107</xdr:rowOff>
    </xdr:from>
    <xdr:ext cx="762000" cy="259045"/>
    <xdr:sp macro="" textlink="">
      <xdr:nvSpPr>
        <xdr:cNvPr id="385" name="テキスト ボックス 384"/>
        <xdr:cNvSpPr txBox="1"/>
      </xdr:nvSpPr>
      <xdr:spPr>
        <a:xfrm>
          <a:off x="1828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22861</xdr:rowOff>
    </xdr:from>
    <xdr:to>
      <xdr:col>6</xdr:col>
      <xdr:colOff>171450</xdr:colOff>
      <xdr:row>76</xdr:row>
      <xdr:rowOff>124461</xdr:rowOff>
    </xdr:to>
    <xdr:sp macro="" textlink="">
      <xdr:nvSpPr>
        <xdr:cNvPr id="386" name="楕円 385"/>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134637</xdr:rowOff>
    </xdr:from>
    <xdr:ext cx="762000" cy="259045"/>
    <xdr:sp macro="" textlink="">
      <xdr:nvSpPr>
        <xdr:cNvPr id="387" name="テキスト ボックス 386"/>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公債費以外に係る経常収支比率は、類似団体平均と比較して２．</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ポイント上回っているが、人件費の経常収支比率が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．６ポイント上回っていることが主な要因である。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今後も、行財政改革の取り組みを通して経常経費の削減に努める。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68217</xdr:rowOff>
    </xdr:from>
    <xdr:to>
      <xdr:col>82</xdr:col>
      <xdr:colOff>107950</xdr:colOff>
      <xdr:row>80</xdr:row>
      <xdr:rowOff>140063</xdr:rowOff>
    </xdr:to>
    <xdr:cxnSp macro="">
      <xdr:nvCxnSpPr>
        <xdr:cNvPr id="417" name="直線コネクタ 416"/>
        <xdr:cNvCxnSpPr/>
      </xdr:nvCxnSpPr>
      <xdr:spPr>
        <a:xfrm flipV="1">
          <a:off x="16510000" y="1241261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112140</xdr:rowOff>
    </xdr:from>
    <xdr:ext cx="762000" cy="259045"/>
    <xdr:sp macro="" textlink="">
      <xdr:nvSpPr>
        <xdr:cNvPr id="418"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140063</xdr:rowOff>
    </xdr:from>
    <xdr:to>
      <xdr:col>82</xdr:col>
      <xdr:colOff>196850</xdr:colOff>
      <xdr:row>80</xdr:row>
      <xdr:rowOff>140063</xdr:rowOff>
    </xdr:to>
    <xdr:cxnSp macro="">
      <xdr:nvCxnSpPr>
        <xdr:cNvPr id="419" name="直線コネクタ 418"/>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154594</xdr:rowOff>
    </xdr:from>
    <xdr:ext cx="762000" cy="259045"/>
    <xdr:sp macro="" textlink="">
      <xdr:nvSpPr>
        <xdr:cNvPr id="420" name="公債費以外最大値テキスト"/>
        <xdr:cNvSpPr txBox="1"/>
      </xdr:nvSpPr>
      <xdr:spPr>
        <a:xfrm>
          <a:off x="16598900" y="1215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68217</xdr:rowOff>
    </xdr:from>
    <xdr:to>
      <xdr:col>82</xdr:col>
      <xdr:colOff>196850</xdr:colOff>
      <xdr:row>72</xdr:row>
      <xdr:rowOff>68217</xdr:rowOff>
    </xdr:to>
    <xdr:cxnSp macro="">
      <xdr:nvCxnSpPr>
        <xdr:cNvPr id="421" name="直線コネクタ 420"/>
        <xdr:cNvCxnSpPr/>
      </xdr:nvCxnSpPr>
      <xdr:spPr>
        <a:xfrm>
          <a:off x="16421100" y="1241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84545</xdr:rowOff>
    </xdr:from>
    <xdr:to>
      <xdr:col>82</xdr:col>
      <xdr:colOff>107950</xdr:colOff>
      <xdr:row>76</xdr:row>
      <xdr:rowOff>117202</xdr:rowOff>
    </xdr:to>
    <xdr:cxnSp macro="">
      <xdr:nvCxnSpPr>
        <xdr:cNvPr id="422" name="直線コネクタ 421"/>
        <xdr:cNvCxnSpPr/>
      </xdr:nvCxnSpPr>
      <xdr:spPr>
        <a:xfrm>
          <a:off x="15671800" y="131147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7818</xdr:rowOff>
    </xdr:from>
    <xdr:ext cx="762000" cy="259045"/>
    <xdr:sp macro="" textlink="">
      <xdr:nvSpPr>
        <xdr:cNvPr id="423" name="公債費以外平均値テキスト"/>
        <xdr:cNvSpPr txBox="1"/>
      </xdr:nvSpPr>
      <xdr:spPr>
        <a:xfrm>
          <a:off x="16598900" y="128665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162742</xdr:rowOff>
    </xdr:from>
    <xdr:to>
      <xdr:col>82</xdr:col>
      <xdr:colOff>158750</xdr:colOff>
      <xdr:row>76</xdr:row>
      <xdr:rowOff>92892</xdr:rowOff>
    </xdr:to>
    <xdr:sp macro="" textlink="">
      <xdr:nvSpPr>
        <xdr:cNvPr id="424" name="フローチャート: 判断 423"/>
        <xdr:cNvSpPr/>
      </xdr:nvSpPr>
      <xdr:spPr>
        <a:xfrm>
          <a:off x="164592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55155</xdr:rowOff>
    </xdr:from>
    <xdr:to>
      <xdr:col>78</xdr:col>
      <xdr:colOff>69850</xdr:colOff>
      <xdr:row>76</xdr:row>
      <xdr:rowOff>84545</xdr:rowOff>
    </xdr:to>
    <xdr:cxnSp macro="">
      <xdr:nvCxnSpPr>
        <xdr:cNvPr id="425" name="直線コネクタ 424"/>
        <xdr:cNvCxnSpPr/>
      </xdr:nvCxnSpPr>
      <xdr:spPr>
        <a:xfrm>
          <a:off x="14782800" y="1308535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117022</xdr:rowOff>
    </xdr:from>
    <xdr:to>
      <xdr:col>78</xdr:col>
      <xdr:colOff>120650</xdr:colOff>
      <xdr:row>76</xdr:row>
      <xdr:rowOff>47172</xdr:rowOff>
    </xdr:to>
    <xdr:sp macro="" textlink="">
      <xdr:nvSpPr>
        <xdr:cNvPr id="426" name="フローチャート: 判断 425"/>
        <xdr:cNvSpPr/>
      </xdr:nvSpPr>
      <xdr:spPr>
        <a:xfrm>
          <a:off x="15621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57349</xdr:rowOff>
    </xdr:from>
    <xdr:ext cx="736600" cy="259045"/>
    <xdr:sp macro="" textlink="">
      <xdr:nvSpPr>
        <xdr:cNvPr id="427" name="テキスト ボックス 426"/>
        <xdr:cNvSpPr txBox="1"/>
      </xdr:nvSpPr>
      <xdr:spPr>
        <a:xfrm>
          <a:off x="15290800" y="12744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6169</xdr:rowOff>
    </xdr:from>
    <xdr:to>
      <xdr:col>73</xdr:col>
      <xdr:colOff>180975</xdr:colOff>
      <xdr:row>76</xdr:row>
      <xdr:rowOff>55155</xdr:rowOff>
    </xdr:to>
    <xdr:cxnSp macro="">
      <xdr:nvCxnSpPr>
        <xdr:cNvPr id="428" name="直線コネクタ 427"/>
        <xdr:cNvCxnSpPr/>
      </xdr:nvCxnSpPr>
      <xdr:spPr>
        <a:xfrm>
          <a:off x="13893800" y="13036369"/>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74567</xdr:rowOff>
    </xdr:from>
    <xdr:to>
      <xdr:col>74</xdr:col>
      <xdr:colOff>31750</xdr:colOff>
      <xdr:row>76</xdr:row>
      <xdr:rowOff>4716</xdr:rowOff>
    </xdr:to>
    <xdr:sp macro="" textlink="">
      <xdr:nvSpPr>
        <xdr:cNvPr id="429" name="フローチャート: 判断 428"/>
        <xdr:cNvSpPr/>
      </xdr:nvSpPr>
      <xdr:spPr>
        <a:xfrm>
          <a:off x="14732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14894</xdr:rowOff>
    </xdr:from>
    <xdr:ext cx="762000" cy="259045"/>
    <xdr:sp macro="" textlink="">
      <xdr:nvSpPr>
        <xdr:cNvPr id="430" name="テキスト ボックス 429"/>
        <xdr:cNvSpPr txBox="1"/>
      </xdr:nvSpPr>
      <xdr:spPr>
        <a:xfrm>
          <a:off x="14401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164556</xdr:rowOff>
    </xdr:from>
    <xdr:to>
      <xdr:col>69</xdr:col>
      <xdr:colOff>92075</xdr:colOff>
      <xdr:row>76</xdr:row>
      <xdr:rowOff>6169</xdr:rowOff>
    </xdr:to>
    <xdr:cxnSp macro="">
      <xdr:nvCxnSpPr>
        <xdr:cNvPr id="431" name="直線コネクタ 430"/>
        <xdr:cNvCxnSpPr/>
      </xdr:nvCxnSpPr>
      <xdr:spPr>
        <a:xfrm>
          <a:off x="13004800" y="130233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9253</xdr:rowOff>
    </xdr:from>
    <xdr:to>
      <xdr:col>69</xdr:col>
      <xdr:colOff>142875</xdr:colOff>
      <xdr:row>75</xdr:row>
      <xdr:rowOff>110853</xdr:rowOff>
    </xdr:to>
    <xdr:sp macro="" textlink="">
      <xdr:nvSpPr>
        <xdr:cNvPr id="432" name="フローチャート: 判断 431"/>
        <xdr:cNvSpPr/>
      </xdr:nvSpPr>
      <xdr:spPr>
        <a:xfrm>
          <a:off x="13843000" y="1286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121030</xdr:rowOff>
    </xdr:from>
    <xdr:ext cx="762000" cy="259045"/>
    <xdr:sp macro="" textlink="">
      <xdr:nvSpPr>
        <xdr:cNvPr id="433" name="テキスト ボックス 432"/>
        <xdr:cNvSpPr txBox="1"/>
      </xdr:nvSpPr>
      <xdr:spPr>
        <a:xfrm>
          <a:off x="13512800" y="1263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25581</xdr:rowOff>
    </xdr:from>
    <xdr:to>
      <xdr:col>65</xdr:col>
      <xdr:colOff>53975</xdr:colOff>
      <xdr:row>75</xdr:row>
      <xdr:rowOff>127181</xdr:rowOff>
    </xdr:to>
    <xdr:sp macro="" textlink="">
      <xdr:nvSpPr>
        <xdr:cNvPr id="434" name="フローチャート: 判断 433"/>
        <xdr:cNvSpPr/>
      </xdr:nvSpPr>
      <xdr:spPr>
        <a:xfrm>
          <a:off x="12954000" y="1288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137358</xdr:rowOff>
    </xdr:from>
    <xdr:ext cx="762000" cy="259045"/>
    <xdr:sp macro="" textlink="">
      <xdr:nvSpPr>
        <xdr:cNvPr id="435" name="テキスト ボックス 434"/>
        <xdr:cNvSpPr txBox="1"/>
      </xdr:nvSpPr>
      <xdr:spPr>
        <a:xfrm>
          <a:off x="12623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66402</xdr:rowOff>
    </xdr:from>
    <xdr:to>
      <xdr:col>82</xdr:col>
      <xdr:colOff>158750</xdr:colOff>
      <xdr:row>76</xdr:row>
      <xdr:rowOff>168002</xdr:rowOff>
    </xdr:to>
    <xdr:sp macro="" textlink="">
      <xdr:nvSpPr>
        <xdr:cNvPr id="441" name="楕円 440"/>
        <xdr:cNvSpPr/>
      </xdr:nvSpPr>
      <xdr:spPr>
        <a:xfrm>
          <a:off x="16459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38479</xdr:rowOff>
    </xdr:from>
    <xdr:ext cx="762000" cy="259045"/>
    <xdr:sp macro="" textlink="">
      <xdr:nvSpPr>
        <xdr:cNvPr id="442" name="公債費以外該当値テキスト"/>
        <xdr:cNvSpPr txBox="1"/>
      </xdr:nvSpPr>
      <xdr:spPr>
        <a:xfrm>
          <a:off x="16598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33745</xdr:rowOff>
    </xdr:from>
    <xdr:to>
      <xdr:col>78</xdr:col>
      <xdr:colOff>120650</xdr:colOff>
      <xdr:row>76</xdr:row>
      <xdr:rowOff>135345</xdr:rowOff>
    </xdr:to>
    <xdr:sp macro="" textlink="">
      <xdr:nvSpPr>
        <xdr:cNvPr id="443" name="楕円 442"/>
        <xdr:cNvSpPr/>
      </xdr:nvSpPr>
      <xdr:spPr>
        <a:xfrm>
          <a:off x="15621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120122</xdr:rowOff>
    </xdr:from>
    <xdr:ext cx="736600" cy="259045"/>
    <xdr:sp macro="" textlink="">
      <xdr:nvSpPr>
        <xdr:cNvPr id="444" name="テキスト ボックス 443"/>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4355</xdr:rowOff>
    </xdr:from>
    <xdr:to>
      <xdr:col>74</xdr:col>
      <xdr:colOff>31750</xdr:colOff>
      <xdr:row>76</xdr:row>
      <xdr:rowOff>105955</xdr:rowOff>
    </xdr:to>
    <xdr:sp macro="" textlink="">
      <xdr:nvSpPr>
        <xdr:cNvPr id="445" name="楕円 444"/>
        <xdr:cNvSpPr/>
      </xdr:nvSpPr>
      <xdr:spPr>
        <a:xfrm>
          <a:off x="14732000" y="130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90732</xdr:rowOff>
    </xdr:from>
    <xdr:ext cx="762000" cy="259045"/>
    <xdr:sp macro="" textlink="">
      <xdr:nvSpPr>
        <xdr:cNvPr id="446" name="テキスト ボックス 445"/>
        <xdr:cNvSpPr txBox="1"/>
      </xdr:nvSpPr>
      <xdr:spPr>
        <a:xfrm>
          <a:off x="14401800" y="1312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126819</xdr:rowOff>
    </xdr:from>
    <xdr:to>
      <xdr:col>69</xdr:col>
      <xdr:colOff>142875</xdr:colOff>
      <xdr:row>76</xdr:row>
      <xdr:rowOff>56969</xdr:rowOff>
    </xdr:to>
    <xdr:sp macro="" textlink="">
      <xdr:nvSpPr>
        <xdr:cNvPr id="447" name="楕円 446"/>
        <xdr:cNvSpPr/>
      </xdr:nvSpPr>
      <xdr:spPr>
        <a:xfrm>
          <a:off x="13843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41746</xdr:rowOff>
    </xdr:from>
    <xdr:ext cx="762000" cy="259045"/>
    <xdr:sp macro="" textlink="">
      <xdr:nvSpPr>
        <xdr:cNvPr id="448" name="テキスト ボックス 447"/>
        <xdr:cNvSpPr txBox="1"/>
      </xdr:nvSpPr>
      <xdr:spPr>
        <a:xfrm>
          <a:off x="13512800" y="1307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113756</xdr:rowOff>
    </xdr:from>
    <xdr:to>
      <xdr:col>65</xdr:col>
      <xdr:colOff>53975</xdr:colOff>
      <xdr:row>76</xdr:row>
      <xdr:rowOff>43906</xdr:rowOff>
    </xdr:to>
    <xdr:sp macro="" textlink="">
      <xdr:nvSpPr>
        <xdr:cNvPr id="449" name="楕円 448"/>
        <xdr:cNvSpPr/>
      </xdr:nvSpPr>
      <xdr:spPr>
        <a:xfrm>
          <a:off x="12954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28683</xdr:rowOff>
    </xdr:from>
    <xdr:ext cx="762000" cy="259045"/>
    <xdr:sp macro="" textlink="">
      <xdr:nvSpPr>
        <xdr:cNvPr id="450" name="テキスト ボックス 449"/>
        <xdr:cNvSpPr txBox="1"/>
      </xdr:nvSpPr>
      <xdr:spPr>
        <a:xfrm>
          <a:off x="12623800" y="1305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108325</xdr:rowOff>
    </xdr:from>
    <xdr:to>
      <xdr:col>29</xdr:col>
      <xdr:colOff>127000</xdr:colOff>
      <xdr:row>19</xdr:row>
      <xdr:rowOff>133591</xdr:rowOff>
    </xdr:to>
    <xdr:cxnSp macro="">
      <xdr:nvCxnSpPr>
        <xdr:cNvPr id="41" name="直線コネクタ 40"/>
        <xdr:cNvCxnSpPr/>
      </xdr:nvCxnSpPr>
      <xdr:spPr bwMode="auto">
        <a:xfrm flipV="1">
          <a:off x="5651500" y="2213350"/>
          <a:ext cx="0" cy="12254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105668</xdr:rowOff>
    </xdr:from>
    <xdr:ext cx="762000" cy="259045"/>
    <xdr:sp macro="" textlink="">
      <xdr:nvSpPr>
        <xdr:cNvPr id="42" name="人口1人当たり決算額の推移最小値テキスト130"/>
        <xdr:cNvSpPr txBox="1"/>
      </xdr:nvSpPr>
      <xdr:spPr>
        <a:xfrm>
          <a:off x="5740400" y="341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133591</xdr:rowOff>
    </xdr:from>
    <xdr:to>
      <xdr:col>30</xdr:col>
      <xdr:colOff>25400</xdr:colOff>
      <xdr:row>19</xdr:row>
      <xdr:rowOff>133591</xdr:rowOff>
    </xdr:to>
    <xdr:cxnSp macro="">
      <xdr:nvCxnSpPr>
        <xdr:cNvPr id="43" name="直線コネクタ 42"/>
        <xdr:cNvCxnSpPr/>
      </xdr:nvCxnSpPr>
      <xdr:spPr bwMode="auto">
        <a:xfrm>
          <a:off x="5562600" y="34387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23252</xdr:rowOff>
    </xdr:from>
    <xdr:ext cx="762000" cy="259045"/>
    <xdr:sp macro="" textlink="">
      <xdr:nvSpPr>
        <xdr:cNvPr id="44" name="人口1人当たり決算額の推移最大値テキスト130"/>
        <xdr:cNvSpPr txBox="1"/>
      </xdr:nvSpPr>
      <xdr:spPr>
        <a:xfrm>
          <a:off x="5740400" y="19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108325</xdr:rowOff>
    </xdr:from>
    <xdr:to>
      <xdr:col>30</xdr:col>
      <xdr:colOff>25400</xdr:colOff>
      <xdr:row>12</xdr:row>
      <xdr:rowOff>108325</xdr:rowOff>
    </xdr:to>
    <xdr:cxnSp macro="">
      <xdr:nvCxnSpPr>
        <xdr:cNvPr id="45" name="直線コネクタ 44"/>
        <xdr:cNvCxnSpPr/>
      </xdr:nvCxnSpPr>
      <xdr:spPr bwMode="auto">
        <a:xfrm>
          <a:off x="5562600" y="22133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8764</xdr:rowOff>
    </xdr:from>
    <xdr:to>
      <xdr:col>29</xdr:col>
      <xdr:colOff>127000</xdr:colOff>
      <xdr:row>15</xdr:row>
      <xdr:rowOff>36751</xdr:rowOff>
    </xdr:to>
    <xdr:cxnSp macro="">
      <xdr:nvCxnSpPr>
        <xdr:cNvPr id="46" name="直線コネクタ 45"/>
        <xdr:cNvCxnSpPr/>
      </xdr:nvCxnSpPr>
      <xdr:spPr bwMode="auto">
        <a:xfrm flipV="1">
          <a:off x="5003800" y="2628139"/>
          <a:ext cx="647700" cy="27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50674</xdr:rowOff>
    </xdr:from>
    <xdr:ext cx="762000" cy="259045"/>
    <xdr:sp macro="" textlink="">
      <xdr:nvSpPr>
        <xdr:cNvPr id="47" name="人口1人当たり決算額の推移平均値テキスト130"/>
        <xdr:cNvSpPr txBox="1"/>
      </xdr:nvSpPr>
      <xdr:spPr>
        <a:xfrm>
          <a:off x="5740400" y="2841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78597</xdr:rowOff>
    </xdr:from>
    <xdr:to>
      <xdr:col>29</xdr:col>
      <xdr:colOff>177800</xdr:colOff>
      <xdr:row>17</xdr:row>
      <xdr:rowOff>8747</xdr:rowOff>
    </xdr:to>
    <xdr:sp macro="" textlink="">
      <xdr:nvSpPr>
        <xdr:cNvPr id="48" name="フローチャート: 判断 47"/>
        <xdr:cNvSpPr/>
      </xdr:nvSpPr>
      <xdr:spPr bwMode="auto">
        <a:xfrm>
          <a:off x="56007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148199</xdr:rowOff>
    </xdr:from>
    <xdr:to>
      <xdr:col>26</xdr:col>
      <xdr:colOff>50800</xdr:colOff>
      <xdr:row>15</xdr:row>
      <xdr:rowOff>36751</xdr:rowOff>
    </xdr:to>
    <xdr:cxnSp macro="">
      <xdr:nvCxnSpPr>
        <xdr:cNvPr id="49" name="直線コネクタ 48"/>
        <xdr:cNvCxnSpPr/>
      </xdr:nvCxnSpPr>
      <xdr:spPr bwMode="auto">
        <a:xfrm>
          <a:off x="4305300" y="2596124"/>
          <a:ext cx="698500" cy="60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100548</xdr:rowOff>
    </xdr:from>
    <xdr:to>
      <xdr:col>26</xdr:col>
      <xdr:colOff>101600</xdr:colOff>
      <xdr:row>17</xdr:row>
      <xdr:rowOff>30698</xdr:rowOff>
    </xdr:to>
    <xdr:sp macro="" textlink="">
      <xdr:nvSpPr>
        <xdr:cNvPr id="50" name="フローチャート: 判断 49"/>
        <xdr:cNvSpPr/>
      </xdr:nvSpPr>
      <xdr:spPr bwMode="auto">
        <a:xfrm>
          <a:off x="49530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15475</xdr:rowOff>
    </xdr:from>
    <xdr:ext cx="736600" cy="259045"/>
    <xdr:sp macro="" textlink="">
      <xdr:nvSpPr>
        <xdr:cNvPr id="51" name="テキスト ボックス 50"/>
        <xdr:cNvSpPr txBox="1"/>
      </xdr:nvSpPr>
      <xdr:spPr>
        <a:xfrm>
          <a:off x="4622800" y="29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140392</xdr:rowOff>
    </xdr:from>
    <xdr:to>
      <xdr:col>22</xdr:col>
      <xdr:colOff>114300</xdr:colOff>
      <xdr:row>14</xdr:row>
      <xdr:rowOff>148199</xdr:rowOff>
    </xdr:to>
    <xdr:cxnSp macro="">
      <xdr:nvCxnSpPr>
        <xdr:cNvPr id="52" name="直線コネクタ 51"/>
        <xdr:cNvCxnSpPr/>
      </xdr:nvCxnSpPr>
      <xdr:spPr bwMode="auto">
        <a:xfrm>
          <a:off x="3606800" y="2588317"/>
          <a:ext cx="698500" cy="7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120042</xdr:rowOff>
    </xdr:from>
    <xdr:to>
      <xdr:col>22</xdr:col>
      <xdr:colOff>165100</xdr:colOff>
      <xdr:row>17</xdr:row>
      <xdr:rowOff>50192</xdr:rowOff>
    </xdr:to>
    <xdr:sp macro="" textlink="">
      <xdr:nvSpPr>
        <xdr:cNvPr id="53" name="フローチャート: 判断 52"/>
        <xdr:cNvSpPr/>
      </xdr:nvSpPr>
      <xdr:spPr bwMode="auto">
        <a:xfrm>
          <a:off x="42545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34969</xdr:rowOff>
    </xdr:from>
    <xdr:ext cx="762000" cy="259045"/>
    <xdr:sp macro="" textlink="">
      <xdr:nvSpPr>
        <xdr:cNvPr id="54" name="テキスト ボックス 53"/>
        <xdr:cNvSpPr txBox="1"/>
      </xdr:nvSpPr>
      <xdr:spPr>
        <a:xfrm>
          <a:off x="39243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140392</xdr:rowOff>
    </xdr:from>
    <xdr:to>
      <xdr:col>18</xdr:col>
      <xdr:colOff>177800</xdr:colOff>
      <xdr:row>14</xdr:row>
      <xdr:rowOff>153965</xdr:rowOff>
    </xdr:to>
    <xdr:cxnSp macro="">
      <xdr:nvCxnSpPr>
        <xdr:cNvPr id="55" name="直線コネクタ 54"/>
        <xdr:cNvCxnSpPr/>
      </xdr:nvCxnSpPr>
      <xdr:spPr bwMode="auto">
        <a:xfrm flipV="1">
          <a:off x="2908300" y="2588317"/>
          <a:ext cx="698500" cy="13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136484</xdr:rowOff>
    </xdr:from>
    <xdr:to>
      <xdr:col>19</xdr:col>
      <xdr:colOff>38100</xdr:colOff>
      <xdr:row>17</xdr:row>
      <xdr:rowOff>66634</xdr:rowOff>
    </xdr:to>
    <xdr:sp macro="" textlink="">
      <xdr:nvSpPr>
        <xdr:cNvPr id="56" name="フローチャート: 判断 55"/>
        <xdr:cNvSpPr/>
      </xdr:nvSpPr>
      <xdr:spPr bwMode="auto">
        <a:xfrm>
          <a:off x="3556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51411</xdr:rowOff>
    </xdr:from>
    <xdr:ext cx="762000" cy="259045"/>
    <xdr:sp macro="" textlink="">
      <xdr:nvSpPr>
        <xdr:cNvPr id="57" name="テキスト ボックス 56"/>
        <xdr:cNvSpPr txBox="1"/>
      </xdr:nvSpPr>
      <xdr:spPr>
        <a:xfrm>
          <a:off x="32258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112098</xdr:rowOff>
    </xdr:from>
    <xdr:to>
      <xdr:col>15</xdr:col>
      <xdr:colOff>101600</xdr:colOff>
      <xdr:row>17</xdr:row>
      <xdr:rowOff>42248</xdr:rowOff>
    </xdr:to>
    <xdr:sp macro="" textlink="">
      <xdr:nvSpPr>
        <xdr:cNvPr id="58" name="フローチャート: 判断 57"/>
        <xdr:cNvSpPr/>
      </xdr:nvSpPr>
      <xdr:spPr bwMode="auto">
        <a:xfrm>
          <a:off x="2857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27025</xdr:rowOff>
    </xdr:from>
    <xdr:ext cx="762000" cy="259045"/>
    <xdr:sp macro="" textlink="">
      <xdr:nvSpPr>
        <xdr:cNvPr id="59" name="テキスト ボックス 58"/>
        <xdr:cNvSpPr txBox="1"/>
      </xdr:nvSpPr>
      <xdr:spPr>
        <a:xfrm>
          <a:off x="2527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129414</xdr:rowOff>
    </xdr:from>
    <xdr:to>
      <xdr:col>29</xdr:col>
      <xdr:colOff>177800</xdr:colOff>
      <xdr:row>15</xdr:row>
      <xdr:rowOff>59564</xdr:rowOff>
    </xdr:to>
    <xdr:sp macro="" textlink="">
      <xdr:nvSpPr>
        <xdr:cNvPr id="65" name="楕円 64"/>
        <xdr:cNvSpPr/>
      </xdr:nvSpPr>
      <xdr:spPr bwMode="auto">
        <a:xfrm>
          <a:off x="5600700" y="257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145941</xdr:rowOff>
    </xdr:from>
    <xdr:ext cx="762000" cy="259045"/>
    <xdr:sp macro="" textlink="">
      <xdr:nvSpPr>
        <xdr:cNvPr id="66" name="人口1人当たり決算額の推移該当値テキスト130"/>
        <xdr:cNvSpPr txBox="1"/>
      </xdr:nvSpPr>
      <xdr:spPr>
        <a:xfrm>
          <a:off x="5740400" y="242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157401</xdr:rowOff>
    </xdr:from>
    <xdr:to>
      <xdr:col>26</xdr:col>
      <xdr:colOff>101600</xdr:colOff>
      <xdr:row>15</xdr:row>
      <xdr:rowOff>87551</xdr:rowOff>
    </xdr:to>
    <xdr:sp macro="" textlink="">
      <xdr:nvSpPr>
        <xdr:cNvPr id="67" name="楕円 66"/>
        <xdr:cNvSpPr/>
      </xdr:nvSpPr>
      <xdr:spPr bwMode="auto">
        <a:xfrm>
          <a:off x="4953000" y="2605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97728</xdr:rowOff>
    </xdr:from>
    <xdr:ext cx="736600" cy="259045"/>
    <xdr:sp macro="" textlink="">
      <xdr:nvSpPr>
        <xdr:cNvPr id="68" name="テキスト ボックス 67"/>
        <xdr:cNvSpPr txBox="1"/>
      </xdr:nvSpPr>
      <xdr:spPr>
        <a:xfrm>
          <a:off x="4622800" y="237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97399</xdr:rowOff>
    </xdr:from>
    <xdr:to>
      <xdr:col>22</xdr:col>
      <xdr:colOff>165100</xdr:colOff>
      <xdr:row>15</xdr:row>
      <xdr:rowOff>27549</xdr:rowOff>
    </xdr:to>
    <xdr:sp macro="" textlink="">
      <xdr:nvSpPr>
        <xdr:cNvPr id="69" name="楕円 68"/>
        <xdr:cNvSpPr/>
      </xdr:nvSpPr>
      <xdr:spPr bwMode="auto">
        <a:xfrm>
          <a:off x="4254500" y="2545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37726</xdr:rowOff>
    </xdr:from>
    <xdr:ext cx="762000" cy="259045"/>
    <xdr:sp macro="" textlink="">
      <xdr:nvSpPr>
        <xdr:cNvPr id="70" name="テキスト ボックス 69"/>
        <xdr:cNvSpPr txBox="1"/>
      </xdr:nvSpPr>
      <xdr:spPr>
        <a:xfrm>
          <a:off x="3924300" y="231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89592</xdr:rowOff>
    </xdr:from>
    <xdr:to>
      <xdr:col>19</xdr:col>
      <xdr:colOff>38100</xdr:colOff>
      <xdr:row>15</xdr:row>
      <xdr:rowOff>19742</xdr:rowOff>
    </xdr:to>
    <xdr:sp macro="" textlink="">
      <xdr:nvSpPr>
        <xdr:cNvPr id="71" name="楕円 70"/>
        <xdr:cNvSpPr/>
      </xdr:nvSpPr>
      <xdr:spPr bwMode="auto">
        <a:xfrm>
          <a:off x="3556000" y="253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29919</xdr:rowOff>
    </xdr:from>
    <xdr:ext cx="762000" cy="259045"/>
    <xdr:sp macro="" textlink="">
      <xdr:nvSpPr>
        <xdr:cNvPr id="72" name="テキスト ボックス 71"/>
        <xdr:cNvSpPr txBox="1"/>
      </xdr:nvSpPr>
      <xdr:spPr>
        <a:xfrm>
          <a:off x="3225800" y="2306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103165</xdr:rowOff>
    </xdr:from>
    <xdr:to>
      <xdr:col>15</xdr:col>
      <xdr:colOff>101600</xdr:colOff>
      <xdr:row>15</xdr:row>
      <xdr:rowOff>33315</xdr:rowOff>
    </xdr:to>
    <xdr:sp macro="" textlink="">
      <xdr:nvSpPr>
        <xdr:cNvPr id="73" name="楕円 72"/>
        <xdr:cNvSpPr/>
      </xdr:nvSpPr>
      <xdr:spPr bwMode="auto">
        <a:xfrm>
          <a:off x="2857500" y="255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43492</xdr:rowOff>
    </xdr:from>
    <xdr:ext cx="762000" cy="259045"/>
    <xdr:sp macro="" textlink="">
      <xdr:nvSpPr>
        <xdr:cNvPr id="74" name="テキスト ボックス 73"/>
        <xdr:cNvSpPr txBox="1"/>
      </xdr:nvSpPr>
      <xdr:spPr>
        <a:xfrm>
          <a:off x="2527300" y="23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4535</xdr:rowOff>
    </xdr:from>
    <xdr:to>
      <xdr:col>33</xdr:col>
      <xdr:colOff>114300</xdr:colOff>
      <xdr:row>36</xdr:row>
      <xdr:rowOff>4535</xdr:rowOff>
    </xdr:to>
    <xdr:cxnSp macro="">
      <xdr:nvCxnSpPr>
        <xdr:cNvPr id="92" name="直線コネクタ 9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3" name="テキスト ボックス 9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4" name="直線コネクタ 9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5" name="テキスト ボックス 9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6" name="直線コネクタ 9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7" name="テキスト ボックス 9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98" name="直線コネクタ 9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99" name="テキスト ボックス 9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138299</xdr:rowOff>
    </xdr:from>
    <xdr:to>
      <xdr:col>29</xdr:col>
      <xdr:colOff>127000</xdr:colOff>
      <xdr:row>37</xdr:row>
      <xdr:rowOff>277278</xdr:rowOff>
    </xdr:to>
    <xdr:cxnSp macro="">
      <xdr:nvCxnSpPr>
        <xdr:cNvPr id="103" name="直線コネクタ 102"/>
        <xdr:cNvCxnSpPr/>
      </xdr:nvCxnSpPr>
      <xdr:spPr bwMode="auto">
        <a:xfrm flipV="1">
          <a:off x="5651500" y="6062849"/>
          <a:ext cx="0" cy="13391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249355</xdr:rowOff>
    </xdr:from>
    <xdr:ext cx="762000" cy="259045"/>
    <xdr:sp macro="" textlink="">
      <xdr:nvSpPr>
        <xdr:cNvPr id="104" name="人口1人当たり決算額の推移最小値テキスト445"/>
        <xdr:cNvSpPr txBox="1"/>
      </xdr:nvSpPr>
      <xdr:spPr>
        <a:xfrm>
          <a:off x="5740400" y="737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277278</xdr:rowOff>
    </xdr:from>
    <xdr:to>
      <xdr:col>30</xdr:col>
      <xdr:colOff>25400</xdr:colOff>
      <xdr:row>37</xdr:row>
      <xdr:rowOff>277278</xdr:rowOff>
    </xdr:to>
    <xdr:cxnSp macro="">
      <xdr:nvCxnSpPr>
        <xdr:cNvPr id="105" name="直線コネクタ 104"/>
        <xdr:cNvCxnSpPr/>
      </xdr:nvCxnSpPr>
      <xdr:spPr bwMode="auto">
        <a:xfrm>
          <a:off x="5562600" y="74019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53226</xdr:rowOff>
    </xdr:from>
    <xdr:ext cx="762000" cy="259045"/>
    <xdr:sp macro="" textlink="">
      <xdr:nvSpPr>
        <xdr:cNvPr id="106" name="人口1人当たり決算額の推移最大値テキスト445"/>
        <xdr:cNvSpPr txBox="1"/>
      </xdr:nvSpPr>
      <xdr:spPr>
        <a:xfrm>
          <a:off x="5740400" y="580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138299</xdr:rowOff>
    </xdr:from>
    <xdr:to>
      <xdr:col>30</xdr:col>
      <xdr:colOff>25400</xdr:colOff>
      <xdr:row>33</xdr:row>
      <xdr:rowOff>138299</xdr:rowOff>
    </xdr:to>
    <xdr:cxnSp macro="">
      <xdr:nvCxnSpPr>
        <xdr:cNvPr id="107" name="直線コネクタ 106"/>
        <xdr:cNvCxnSpPr/>
      </xdr:nvCxnSpPr>
      <xdr:spPr bwMode="auto">
        <a:xfrm>
          <a:off x="5562600" y="60628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157643</xdr:rowOff>
    </xdr:from>
    <xdr:to>
      <xdr:col>29</xdr:col>
      <xdr:colOff>127000</xdr:colOff>
      <xdr:row>34</xdr:row>
      <xdr:rowOff>181516</xdr:rowOff>
    </xdr:to>
    <xdr:cxnSp macro="">
      <xdr:nvCxnSpPr>
        <xdr:cNvPr id="108" name="直線コネクタ 107"/>
        <xdr:cNvCxnSpPr/>
      </xdr:nvCxnSpPr>
      <xdr:spPr bwMode="auto">
        <a:xfrm flipV="1">
          <a:off x="5003800" y="6425093"/>
          <a:ext cx="647700" cy="2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194538</xdr:rowOff>
    </xdr:from>
    <xdr:ext cx="762000" cy="259045"/>
    <xdr:sp macro="" textlink="">
      <xdr:nvSpPr>
        <xdr:cNvPr id="109" name="人口1人当たり決算額の推移平均値テキスト445"/>
        <xdr:cNvSpPr txBox="1"/>
      </xdr:nvSpPr>
      <xdr:spPr>
        <a:xfrm>
          <a:off x="5740400" y="64619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222460</xdr:rowOff>
    </xdr:from>
    <xdr:to>
      <xdr:col>29</xdr:col>
      <xdr:colOff>177800</xdr:colOff>
      <xdr:row>34</xdr:row>
      <xdr:rowOff>324061</xdr:rowOff>
    </xdr:to>
    <xdr:sp macro="" textlink="">
      <xdr:nvSpPr>
        <xdr:cNvPr id="110" name="フローチャート: 判断 109"/>
        <xdr:cNvSpPr/>
      </xdr:nvSpPr>
      <xdr:spPr bwMode="auto">
        <a:xfrm>
          <a:off x="5600700" y="6489910"/>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181516</xdr:rowOff>
    </xdr:from>
    <xdr:to>
      <xdr:col>26</xdr:col>
      <xdr:colOff>50800</xdr:colOff>
      <xdr:row>34</xdr:row>
      <xdr:rowOff>288783</xdr:rowOff>
    </xdr:to>
    <xdr:cxnSp macro="">
      <xdr:nvCxnSpPr>
        <xdr:cNvPr id="111" name="直線コネクタ 110"/>
        <xdr:cNvCxnSpPr/>
      </xdr:nvCxnSpPr>
      <xdr:spPr bwMode="auto">
        <a:xfrm flipV="1">
          <a:off x="4305300" y="6448966"/>
          <a:ext cx="698500" cy="107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217094</xdr:rowOff>
    </xdr:from>
    <xdr:to>
      <xdr:col>26</xdr:col>
      <xdr:colOff>101600</xdr:colOff>
      <xdr:row>34</xdr:row>
      <xdr:rowOff>318694</xdr:rowOff>
    </xdr:to>
    <xdr:sp macro="" textlink="">
      <xdr:nvSpPr>
        <xdr:cNvPr id="112" name="フローチャート: 判断 111"/>
        <xdr:cNvSpPr/>
      </xdr:nvSpPr>
      <xdr:spPr bwMode="auto">
        <a:xfrm>
          <a:off x="4953000" y="648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303471</xdr:rowOff>
    </xdr:from>
    <xdr:ext cx="736600" cy="259045"/>
    <xdr:sp macro="" textlink="">
      <xdr:nvSpPr>
        <xdr:cNvPr id="113" name="テキスト ボックス 112"/>
        <xdr:cNvSpPr txBox="1"/>
      </xdr:nvSpPr>
      <xdr:spPr>
        <a:xfrm>
          <a:off x="4622800" y="6570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260339</xdr:rowOff>
    </xdr:from>
    <xdr:to>
      <xdr:col>22</xdr:col>
      <xdr:colOff>114300</xdr:colOff>
      <xdr:row>34</xdr:row>
      <xdr:rowOff>288783</xdr:rowOff>
    </xdr:to>
    <xdr:cxnSp macro="">
      <xdr:nvCxnSpPr>
        <xdr:cNvPr id="114" name="直線コネクタ 113"/>
        <xdr:cNvCxnSpPr/>
      </xdr:nvCxnSpPr>
      <xdr:spPr bwMode="auto">
        <a:xfrm>
          <a:off x="3606800" y="6527789"/>
          <a:ext cx="698500" cy="28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239202</xdr:rowOff>
    </xdr:from>
    <xdr:to>
      <xdr:col>22</xdr:col>
      <xdr:colOff>165100</xdr:colOff>
      <xdr:row>34</xdr:row>
      <xdr:rowOff>340802</xdr:rowOff>
    </xdr:to>
    <xdr:sp macro="" textlink="">
      <xdr:nvSpPr>
        <xdr:cNvPr id="115" name="フローチャート: 判断 114"/>
        <xdr:cNvSpPr/>
      </xdr:nvSpPr>
      <xdr:spPr bwMode="auto">
        <a:xfrm>
          <a:off x="4254500" y="6506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325579</xdr:rowOff>
    </xdr:from>
    <xdr:ext cx="762000" cy="259045"/>
    <xdr:sp macro="" textlink="">
      <xdr:nvSpPr>
        <xdr:cNvPr id="116" name="テキスト ボックス 115"/>
        <xdr:cNvSpPr txBox="1"/>
      </xdr:nvSpPr>
      <xdr:spPr>
        <a:xfrm>
          <a:off x="3924300" y="659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178577</xdr:rowOff>
    </xdr:from>
    <xdr:to>
      <xdr:col>18</xdr:col>
      <xdr:colOff>177800</xdr:colOff>
      <xdr:row>34</xdr:row>
      <xdr:rowOff>260339</xdr:rowOff>
    </xdr:to>
    <xdr:cxnSp macro="">
      <xdr:nvCxnSpPr>
        <xdr:cNvPr id="117" name="直線コネクタ 116"/>
        <xdr:cNvCxnSpPr/>
      </xdr:nvCxnSpPr>
      <xdr:spPr bwMode="auto">
        <a:xfrm>
          <a:off x="2908300" y="6446027"/>
          <a:ext cx="698500" cy="81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259254</xdr:rowOff>
    </xdr:from>
    <xdr:to>
      <xdr:col>19</xdr:col>
      <xdr:colOff>38100</xdr:colOff>
      <xdr:row>35</xdr:row>
      <xdr:rowOff>17954</xdr:rowOff>
    </xdr:to>
    <xdr:sp macro="" textlink="">
      <xdr:nvSpPr>
        <xdr:cNvPr id="118" name="フローチャート: 判断 117"/>
        <xdr:cNvSpPr/>
      </xdr:nvSpPr>
      <xdr:spPr bwMode="auto">
        <a:xfrm>
          <a:off x="3556000" y="6526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2731</xdr:rowOff>
    </xdr:from>
    <xdr:ext cx="762000" cy="259045"/>
    <xdr:sp macro="" textlink="">
      <xdr:nvSpPr>
        <xdr:cNvPr id="119" name="テキスト ボックス 118"/>
        <xdr:cNvSpPr txBox="1"/>
      </xdr:nvSpPr>
      <xdr:spPr>
        <a:xfrm>
          <a:off x="3225800" y="6613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240955</xdr:rowOff>
    </xdr:from>
    <xdr:to>
      <xdr:col>15</xdr:col>
      <xdr:colOff>101600</xdr:colOff>
      <xdr:row>34</xdr:row>
      <xdr:rowOff>342555</xdr:rowOff>
    </xdr:to>
    <xdr:sp macro="" textlink="">
      <xdr:nvSpPr>
        <xdr:cNvPr id="120" name="フローチャート: 判断 119"/>
        <xdr:cNvSpPr/>
      </xdr:nvSpPr>
      <xdr:spPr bwMode="auto">
        <a:xfrm>
          <a:off x="2857500" y="6508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327332</xdr:rowOff>
    </xdr:from>
    <xdr:ext cx="762000" cy="259045"/>
    <xdr:sp macro="" textlink="">
      <xdr:nvSpPr>
        <xdr:cNvPr id="121" name="テキスト ボックス 120"/>
        <xdr:cNvSpPr txBox="1"/>
      </xdr:nvSpPr>
      <xdr:spPr>
        <a:xfrm>
          <a:off x="2527300" y="659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106843</xdr:rowOff>
    </xdr:from>
    <xdr:to>
      <xdr:col>29</xdr:col>
      <xdr:colOff>177800</xdr:colOff>
      <xdr:row>34</xdr:row>
      <xdr:rowOff>208443</xdr:rowOff>
    </xdr:to>
    <xdr:sp macro="" textlink="">
      <xdr:nvSpPr>
        <xdr:cNvPr id="127" name="楕円 126"/>
        <xdr:cNvSpPr/>
      </xdr:nvSpPr>
      <xdr:spPr bwMode="auto">
        <a:xfrm>
          <a:off x="5600700" y="6374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294820</xdr:rowOff>
    </xdr:from>
    <xdr:ext cx="762000" cy="259045"/>
    <xdr:sp macro="" textlink="">
      <xdr:nvSpPr>
        <xdr:cNvPr id="128" name="人口1人当たり決算額の推移該当値テキスト445"/>
        <xdr:cNvSpPr txBox="1"/>
      </xdr:nvSpPr>
      <xdr:spPr>
        <a:xfrm>
          <a:off x="5740400" y="6219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130716</xdr:rowOff>
    </xdr:from>
    <xdr:to>
      <xdr:col>26</xdr:col>
      <xdr:colOff>101600</xdr:colOff>
      <xdr:row>34</xdr:row>
      <xdr:rowOff>232316</xdr:rowOff>
    </xdr:to>
    <xdr:sp macro="" textlink="">
      <xdr:nvSpPr>
        <xdr:cNvPr id="129" name="楕円 128"/>
        <xdr:cNvSpPr/>
      </xdr:nvSpPr>
      <xdr:spPr bwMode="auto">
        <a:xfrm>
          <a:off x="4953000" y="6398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242493</xdr:rowOff>
    </xdr:from>
    <xdr:ext cx="736600" cy="259045"/>
    <xdr:sp macro="" textlink="">
      <xdr:nvSpPr>
        <xdr:cNvPr id="130" name="テキスト ボックス 129"/>
        <xdr:cNvSpPr txBox="1"/>
      </xdr:nvSpPr>
      <xdr:spPr>
        <a:xfrm>
          <a:off x="4622800" y="6167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237983</xdr:rowOff>
    </xdr:from>
    <xdr:to>
      <xdr:col>22</xdr:col>
      <xdr:colOff>165100</xdr:colOff>
      <xdr:row>34</xdr:row>
      <xdr:rowOff>339583</xdr:rowOff>
    </xdr:to>
    <xdr:sp macro="" textlink="">
      <xdr:nvSpPr>
        <xdr:cNvPr id="131" name="楕円 130"/>
        <xdr:cNvSpPr/>
      </xdr:nvSpPr>
      <xdr:spPr bwMode="auto">
        <a:xfrm>
          <a:off x="4254500" y="650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6861</xdr:rowOff>
    </xdr:from>
    <xdr:ext cx="762000" cy="259045"/>
    <xdr:sp macro="" textlink="">
      <xdr:nvSpPr>
        <xdr:cNvPr id="132" name="テキスト ボックス 131"/>
        <xdr:cNvSpPr txBox="1"/>
      </xdr:nvSpPr>
      <xdr:spPr>
        <a:xfrm>
          <a:off x="3924300" y="627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209539</xdr:rowOff>
    </xdr:from>
    <xdr:to>
      <xdr:col>19</xdr:col>
      <xdr:colOff>38100</xdr:colOff>
      <xdr:row>34</xdr:row>
      <xdr:rowOff>311139</xdr:rowOff>
    </xdr:to>
    <xdr:sp macro="" textlink="">
      <xdr:nvSpPr>
        <xdr:cNvPr id="133" name="楕円 132"/>
        <xdr:cNvSpPr/>
      </xdr:nvSpPr>
      <xdr:spPr bwMode="auto">
        <a:xfrm>
          <a:off x="3556000" y="6476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321316</xdr:rowOff>
    </xdr:from>
    <xdr:ext cx="762000" cy="259045"/>
    <xdr:sp macro="" textlink="">
      <xdr:nvSpPr>
        <xdr:cNvPr id="134" name="テキスト ボックス 133"/>
        <xdr:cNvSpPr txBox="1"/>
      </xdr:nvSpPr>
      <xdr:spPr>
        <a:xfrm>
          <a:off x="3225800" y="6245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127777</xdr:rowOff>
    </xdr:from>
    <xdr:to>
      <xdr:col>15</xdr:col>
      <xdr:colOff>101600</xdr:colOff>
      <xdr:row>34</xdr:row>
      <xdr:rowOff>229377</xdr:rowOff>
    </xdr:to>
    <xdr:sp macro="" textlink="">
      <xdr:nvSpPr>
        <xdr:cNvPr id="135" name="楕円 134"/>
        <xdr:cNvSpPr/>
      </xdr:nvSpPr>
      <xdr:spPr bwMode="auto">
        <a:xfrm>
          <a:off x="2857500" y="639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239554</xdr:rowOff>
    </xdr:from>
    <xdr:ext cx="762000" cy="259045"/>
    <xdr:sp macro="" textlink="">
      <xdr:nvSpPr>
        <xdr:cNvPr id="136" name="テキスト ボックス 135"/>
        <xdr:cNvSpPr txBox="1"/>
      </xdr:nvSpPr>
      <xdr:spPr>
        <a:xfrm>
          <a:off x="2527300" y="616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86268</xdr:rowOff>
    </xdr:from>
    <xdr:to>
      <xdr:col>24</xdr:col>
      <xdr:colOff>62865</xdr:colOff>
      <xdr:row>38</xdr:row>
      <xdr:rowOff>99688</xdr:rowOff>
    </xdr:to>
    <xdr:cxnSp macro="">
      <xdr:nvCxnSpPr>
        <xdr:cNvPr id="56" name="直線コネクタ 55"/>
        <xdr:cNvCxnSpPr/>
      </xdr:nvCxnSpPr>
      <xdr:spPr>
        <a:xfrm flipV="1">
          <a:off x="4633595" y="5229768"/>
          <a:ext cx="1270" cy="1385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103515</xdr:rowOff>
    </xdr:from>
    <xdr:ext cx="534377" cy="259045"/>
    <xdr:sp macro="" textlink="">
      <xdr:nvSpPr>
        <xdr:cNvPr id="57" name="人件費最小値テキスト"/>
        <xdr:cNvSpPr txBox="1"/>
      </xdr:nvSpPr>
      <xdr:spPr>
        <a:xfrm>
          <a:off x="4686300" y="661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99688</xdr:rowOff>
    </xdr:from>
    <xdr:to>
      <xdr:col>24</xdr:col>
      <xdr:colOff>152400</xdr:colOff>
      <xdr:row>38</xdr:row>
      <xdr:rowOff>99688</xdr:rowOff>
    </xdr:to>
    <xdr:cxnSp macro="">
      <xdr:nvCxnSpPr>
        <xdr:cNvPr id="58" name="直線コネクタ 57"/>
        <xdr:cNvCxnSpPr/>
      </xdr:nvCxnSpPr>
      <xdr:spPr>
        <a:xfrm>
          <a:off x="4546600" y="661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32945</xdr:rowOff>
    </xdr:from>
    <xdr:ext cx="599010" cy="259045"/>
    <xdr:sp macro="" textlink="">
      <xdr:nvSpPr>
        <xdr:cNvPr id="59" name="人件費最大値テキスト"/>
        <xdr:cNvSpPr txBox="1"/>
      </xdr:nvSpPr>
      <xdr:spPr>
        <a:xfrm>
          <a:off x="4686300" y="500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86268</xdr:rowOff>
    </xdr:from>
    <xdr:to>
      <xdr:col>24</xdr:col>
      <xdr:colOff>152400</xdr:colOff>
      <xdr:row>30</xdr:row>
      <xdr:rowOff>86268</xdr:rowOff>
    </xdr:to>
    <xdr:cxnSp macro="">
      <xdr:nvCxnSpPr>
        <xdr:cNvPr id="60" name="直線コネクタ 59"/>
        <xdr:cNvCxnSpPr/>
      </xdr:nvCxnSpPr>
      <xdr:spPr>
        <a:xfrm>
          <a:off x="4546600" y="5229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58257</xdr:rowOff>
    </xdr:from>
    <xdr:to>
      <xdr:col>24</xdr:col>
      <xdr:colOff>63500</xdr:colOff>
      <xdr:row>34</xdr:row>
      <xdr:rowOff>68971</xdr:rowOff>
    </xdr:to>
    <xdr:cxnSp macro="">
      <xdr:nvCxnSpPr>
        <xdr:cNvPr id="61" name="直線コネクタ 60"/>
        <xdr:cNvCxnSpPr/>
      </xdr:nvCxnSpPr>
      <xdr:spPr>
        <a:xfrm>
          <a:off x="3797300" y="5887557"/>
          <a:ext cx="838200" cy="1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162904</xdr:rowOff>
    </xdr:from>
    <xdr:ext cx="599010" cy="259045"/>
    <xdr:sp macro="" textlink="">
      <xdr:nvSpPr>
        <xdr:cNvPr id="62" name="人件費平均値テキスト"/>
        <xdr:cNvSpPr txBox="1"/>
      </xdr:nvSpPr>
      <xdr:spPr>
        <a:xfrm>
          <a:off x="4686300" y="59922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13027</xdr:rowOff>
    </xdr:from>
    <xdr:to>
      <xdr:col>24</xdr:col>
      <xdr:colOff>114300</xdr:colOff>
      <xdr:row>35</xdr:row>
      <xdr:rowOff>114627</xdr:rowOff>
    </xdr:to>
    <xdr:sp macro="" textlink="">
      <xdr:nvSpPr>
        <xdr:cNvPr id="63" name="フローチャート: 判断 62"/>
        <xdr:cNvSpPr/>
      </xdr:nvSpPr>
      <xdr:spPr>
        <a:xfrm>
          <a:off x="45847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92761</xdr:rowOff>
    </xdr:from>
    <xdr:to>
      <xdr:col>19</xdr:col>
      <xdr:colOff>177800</xdr:colOff>
      <xdr:row>34</xdr:row>
      <xdr:rowOff>58257</xdr:rowOff>
    </xdr:to>
    <xdr:cxnSp macro="">
      <xdr:nvCxnSpPr>
        <xdr:cNvPr id="64" name="直線コネクタ 63"/>
        <xdr:cNvCxnSpPr/>
      </xdr:nvCxnSpPr>
      <xdr:spPr>
        <a:xfrm>
          <a:off x="2908300" y="5750611"/>
          <a:ext cx="889000" cy="13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29022</xdr:rowOff>
    </xdr:from>
    <xdr:to>
      <xdr:col>20</xdr:col>
      <xdr:colOff>38100</xdr:colOff>
      <xdr:row>35</xdr:row>
      <xdr:rowOff>130622</xdr:rowOff>
    </xdr:to>
    <xdr:sp macro="" textlink="">
      <xdr:nvSpPr>
        <xdr:cNvPr id="65" name="フローチャート: 判断 64"/>
        <xdr:cNvSpPr/>
      </xdr:nvSpPr>
      <xdr:spPr>
        <a:xfrm>
          <a:off x="3746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121749</xdr:rowOff>
    </xdr:from>
    <xdr:ext cx="599010" cy="259045"/>
    <xdr:sp macro="" textlink="">
      <xdr:nvSpPr>
        <xdr:cNvPr id="66" name="テキスト ボックス 65"/>
        <xdr:cNvSpPr txBox="1"/>
      </xdr:nvSpPr>
      <xdr:spPr>
        <a:xfrm>
          <a:off x="3497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92761</xdr:rowOff>
    </xdr:from>
    <xdr:to>
      <xdr:col>15</xdr:col>
      <xdr:colOff>50800</xdr:colOff>
      <xdr:row>33</xdr:row>
      <xdr:rowOff>122365</xdr:rowOff>
    </xdr:to>
    <xdr:cxnSp macro="">
      <xdr:nvCxnSpPr>
        <xdr:cNvPr id="67" name="直線コネクタ 66"/>
        <xdr:cNvCxnSpPr/>
      </xdr:nvCxnSpPr>
      <xdr:spPr>
        <a:xfrm flipV="1">
          <a:off x="2019300" y="5750611"/>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34791</xdr:rowOff>
    </xdr:from>
    <xdr:to>
      <xdr:col>15</xdr:col>
      <xdr:colOff>101600</xdr:colOff>
      <xdr:row>35</xdr:row>
      <xdr:rowOff>136391</xdr:rowOff>
    </xdr:to>
    <xdr:sp macro="" textlink="">
      <xdr:nvSpPr>
        <xdr:cNvPr id="68" name="フローチャート: 判断 67"/>
        <xdr:cNvSpPr/>
      </xdr:nvSpPr>
      <xdr:spPr>
        <a:xfrm>
          <a:off x="2857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127518</xdr:rowOff>
    </xdr:from>
    <xdr:ext cx="599010" cy="259045"/>
    <xdr:sp macro="" textlink="">
      <xdr:nvSpPr>
        <xdr:cNvPr id="69" name="テキスト ボックス 68"/>
        <xdr:cNvSpPr txBox="1"/>
      </xdr:nvSpPr>
      <xdr:spPr>
        <a:xfrm>
          <a:off x="2608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100122</xdr:rowOff>
    </xdr:from>
    <xdr:to>
      <xdr:col>10</xdr:col>
      <xdr:colOff>114300</xdr:colOff>
      <xdr:row>33</xdr:row>
      <xdr:rowOff>122365</xdr:rowOff>
    </xdr:to>
    <xdr:cxnSp macro="">
      <xdr:nvCxnSpPr>
        <xdr:cNvPr id="70" name="直線コネクタ 69"/>
        <xdr:cNvCxnSpPr/>
      </xdr:nvCxnSpPr>
      <xdr:spPr>
        <a:xfrm>
          <a:off x="1130300" y="5757972"/>
          <a:ext cx="889000" cy="2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135145</xdr:rowOff>
    </xdr:from>
    <xdr:ext cx="599010" cy="259045"/>
    <xdr:sp macro="" textlink="">
      <xdr:nvSpPr>
        <xdr:cNvPr id="72" name="テキスト ボックス 71"/>
        <xdr:cNvSpPr txBox="1"/>
      </xdr:nvSpPr>
      <xdr:spPr>
        <a:xfrm>
          <a:off x="1719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100223</xdr:rowOff>
    </xdr:from>
    <xdr:ext cx="599010" cy="259045"/>
    <xdr:sp macro="" textlink="">
      <xdr:nvSpPr>
        <xdr:cNvPr id="74" name="テキスト ボックス 73"/>
        <xdr:cNvSpPr txBox="1"/>
      </xdr:nvSpPr>
      <xdr:spPr>
        <a:xfrm>
          <a:off x="830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18171</xdr:rowOff>
    </xdr:from>
    <xdr:to>
      <xdr:col>24</xdr:col>
      <xdr:colOff>114300</xdr:colOff>
      <xdr:row>34</xdr:row>
      <xdr:rowOff>119771</xdr:rowOff>
    </xdr:to>
    <xdr:sp macro="" textlink="">
      <xdr:nvSpPr>
        <xdr:cNvPr id="80" name="楕円 79"/>
        <xdr:cNvSpPr/>
      </xdr:nvSpPr>
      <xdr:spPr>
        <a:xfrm>
          <a:off x="4584700" y="584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41048</xdr:rowOff>
    </xdr:from>
    <xdr:ext cx="599010" cy="259045"/>
    <xdr:sp macro="" textlink="">
      <xdr:nvSpPr>
        <xdr:cNvPr id="81" name="人件費該当値テキスト"/>
        <xdr:cNvSpPr txBox="1"/>
      </xdr:nvSpPr>
      <xdr:spPr>
        <a:xfrm>
          <a:off x="4686300" y="56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7457</xdr:rowOff>
    </xdr:from>
    <xdr:to>
      <xdr:col>20</xdr:col>
      <xdr:colOff>38100</xdr:colOff>
      <xdr:row>34</xdr:row>
      <xdr:rowOff>109057</xdr:rowOff>
    </xdr:to>
    <xdr:sp macro="" textlink="">
      <xdr:nvSpPr>
        <xdr:cNvPr id="82" name="楕円 81"/>
        <xdr:cNvSpPr/>
      </xdr:nvSpPr>
      <xdr:spPr>
        <a:xfrm>
          <a:off x="3746500" y="583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125584</xdr:rowOff>
    </xdr:from>
    <xdr:ext cx="599010" cy="259045"/>
    <xdr:sp macro="" textlink="">
      <xdr:nvSpPr>
        <xdr:cNvPr id="83" name="テキスト ボックス 82"/>
        <xdr:cNvSpPr txBox="1"/>
      </xdr:nvSpPr>
      <xdr:spPr>
        <a:xfrm>
          <a:off x="3497795" y="56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41961</xdr:rowOff>
    </xdr:from>
    <xdr:to>
      <xdr:col>15</xdr:col>
      <xdr:colOff>101600</xdr:colOff>
      <xdr:row>33</xdr:row>
      <xdr:rowOff>143561</xdr:rowOff>
    </xdr:to>
    <xdr:sp macro="" textlink="">
      <xdr:nvSpPr>
        <xdr:cNvPr id="84" name="楕円 83"/>
        <xdr:cNvSpPr/>
      </xdr:nvSpPr>
      <xdr:spPr>
        <a:xfrm>
          <a:off x="2857500" y="569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160088</xdr:rowOff>
    </xdr:from>
    <xdr:ext cx="599010" cy="259045"/>
    <xdr:sp macro="" textlink="">
      <xdr:nvSpPr>
        <xdr:cNvPr id="85" name="テキスト ボックス 84"/>
        <xdr:cNvSpPr txBox="1"/>
      </xdr:nvSpPr>
      <xdr:spPr>
        <a:xfrm>
          <a:off x="2608795" y="547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71565</xdr:rowOff>
    </xdr:from>
    <xdr:to>
      <xdr:col>10</xdr:col>
      <xdr:colOff>165100</xdr:colOff>
      <xdr:row>34</xdr:row>
      <xdr:rowOff>1715</xdr:rowOff>
    </xdr:to>
    <xdr:sp macro="" textlink="">
      <xdr:nvSpPr>
        <xdr:cNvPr id="86" name="楕円 85"/>
        <xdr:cNvSpPr/>
      </xdr:nvSpPr>
      <xdr:spPr>
        <a:xfrm>
          <a:off x="1968500" y="57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18242</xdr:rowOff>
    </xdr:from>
    <xdr:ext cx="599010" cy="259045"/>
    <xdr:sp macro="" textlink="">
      <xdr:nvSpPr>
        <xdr:cNvPr id="87" name="テキスト ボックス 86"/>
        <xdr:cNvSpPr txBox="1"/>
      </xdr:nvSpPr>
      <xdr:spPr>
        <a:xfrm>
          <a:off x="1719795" y="550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49322</xdr:rowOff>
    </xdr:from>
    <xdr:to>
      <xdr:col>6</xdr:col>
      <xdr:colOff>38100</xdr:colOff>
      <xdr:row>33</xdr:row>
      <xdr:rowOff>150922</xdr:rowOff>
    </xdr:to>
    <xdr:sp macro="" textlink="">
      <xdr:nvSpPr>
        <xdr:cNvPr id="88" name="楕円 87"/>
        <xdr:cNvSpPr/>
      </xdr:nvSpPr>
      <xdr:spPr>
        <a:xfrm>
          <a:off x="1079500" y="570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167449</xdr:rowOff>
    </xdr:from>
    <xdr:ext cx="599010" cy="259045"/>
    <xdr:sp macro="" textlink="">
      <xdr:nvSpPr>
        <xdr:cNvPr id="89" name="テキスト ボックス 88"/>
        <xdr:cNvSpPr txBox="1"/>
      </xdr:nvSpPr>
      <xdr:spPr>
        <a:xfrm>
          <a:off x="830795" y="548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115020</xdr:rowOff>
    </xdr:from>
    <xdr:to>
      <xdr:col>24</xdr:col>
      <xdr:colOff>62865</xdr:colOff>
      <xdr:row>57</xdr:row>
      <xdr:rowOff>28591</xdr:rowOff>
    </xdr:to>
    <xdr:cxnSp macro="">
      <xdr:nvCxnSpPr>
        <xdr:cNvPr id="111" name="直線コネクタ 110"/>
        <xdr:cNvCxnSpPr/>
      </xdr:nvCxnSpPr>
      <xdr:spPr>
        <a:xfrm flipV="1">
          <a:off x="4633595" y="8858970"/>
          <a:ext cx="1270" cy="94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32418</xdr:rowOff>
    </xdr:from>
    <xdr:ext cx="534377" cy="259045"/>
    <xdr:sp macro="" textlink="">
      <xdr:nvSpPr>
        <xdr:cNvPr id="112" name="物件費最小値テキスト"/>
        <xdr:cNvSpPr txBox="1"/>
      </xdr:nvSpPr>
      <xdr:spPr>
        <a:xfrm>
          <a:off x="4686300" y="980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28591</xdr:rowOff>
    </xdr:from>
    <xdr:to>
      <xdr:col>24</xdr:col>
      <xdr:colOff>152400</xdr:colOff>
      <xdr:row>57</xdr:row>
      <xdr:rowOff>28591</xdr:rowOff>
    </xdr:to>
    <xdr:cxnSp macro="">
      <xdr:nvCxnSpPr>
        <xdr:cNvPr id="113" name="直線コネクタ 112"/>
        <xdr:cNvCxnSpPr/>
      </xdr:nvCxnSpPr>
      <xdr:spPr>
        <a:xfrm>
          <a:off x="4546600" y="9801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61697</xdr:rowOff>
    </xdr:from>
    <xdr:ext cx="599010" cy="259045"/>
    <xdr:sp macro="" textlink="">
      <xdr:nvSpPr>
        <xdr:cNvPr id="114" name="物件費最大値テキスト"/>
        <xdr:cNvSpPr txBox="1"/>
      </xdr:nvSpPr>
      <xdr:spPr>
        <a:xfrm>
          <a:off x="4686300" y="8634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115020</xdr:rowOff>
    </xdr:from>
    <xdr:to>
      <xdr:col>24</xdr:col>
      <xdr:colOff>152400</xdr:colOff>
      <xdr:row>51</xdr:row>
      <xdr:rowOff>115020</xdr:rowOff>
    </xdr:to>
    <xdr:cxnSp macro="">
      <xdr:nvCxnSpPr>
        <xdr:cNvPr id="115" name="直線コネクタ 114"/>
        <xdr:cNvCxnSpPr/>
      </xdr:nvCxnSpPr>
      <xdr:spPr>
        <a:xfrm>
          <a:off x="4546600" y="885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71394</xdr:rowOff>
    </xdr:from>
    <xdr:to>
      <xdr:col>24</xdr:col>
      <xdr:colOff>63500</xdr:colOff>
      <xdr:row>55</xdr:row>
      <xdr:rowOff>79094</xdr:rowOff>
    </xdr:to>
    <xdr:cxnSp macro="">
      <xdr:nvCxnSpPr>
        <xdr:cNvPr id="116" name="直線コネクタ 115"/>
        <xdr:cNvCxnSpPr/>
      </xdr:nvCxnSpPr>
      <xdr:spPr>
        <a:xfrm>
          <a:off x="3797300" y="9501144"/>
          <a:ext cx="8382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142926</xdr:rowOff>
    </xdr:from>
    <xdr:ext cx="599010" cy="259045"/>
    <xdr:sp macro="" textlink="">
      <xdr:nvSpPr>
        <xdr:cNvPr id="117" name="物件費平均値テキスト"/>
        <xdr:cNvSpPr txBox="1"/>
      </xdr:nvSpPr>
      <xdr:spPr>
        <a:xfrm>
          <a:off x="4686300" y="922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120049</xdr:rowOff>
    </xdr:from>
    <xdr:to>
      <xdr:col>24</xdr:col>
      <xdr:colOff>114300</xdr:colOff>
      <xdr:row>55</xdr:row>
      <xdr:rowOff>50199</xdr:rowOff>
    </xdr:to>
    <xdr:sp macro="" textlink="">
      <xdr:nvSpPr>
        <xdr:cNvPr id="118" name="フローチャート: 判断 117"/>
        <xdr:cNvSpPr/>
      </xdr:nvSpPr>
      <xdr:spPr>
        <a:xfrm>
          <a:off x="45847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7940</xdr:rowOff>
    </xdr:from>
    <xdr:to>
      <xdr:col>19</xdr:col>
      <xdr:colOff>177800</xdr:colOff>
      <xdr:row>55</xdr:row>
      <xdr:rowOff>71394</xdr:rowOff>
    </xdr:to>
    <xdr:cxnSp macro="">
      <xdr:nvCxnSpPr>
        <xdr:cNvPr id="119" name="直線コネクタ 118"/>
        <xdr:cNvCxnSpPr/>
      </xdr:nvCxnSpPr>
      <xdr:spPr>
        <a:xfrm>
          <a:off x="2908300" y="9437690"/>
          <a:ext cx="889000" cy="6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136065</xdr:rowOff>
    </xdr:from>
    <xdr:to>
      <xdr:col>20</xdr:col>
      <xdr:colOff>38100</xdr:colOff>
      <xdr:row>55</xdr:row>
      <xdr:rowOff>66215</xdr:rowOff>
    </xdr:to>
    <xdr:sp macro="" textlink="">
      <xdr:nvSpPr>
        <xdr:cNvPr id="120" name="フローチャート: 判断 119"/>
        <xdr:cNvSpPr/>
      </xdr:nvSpPr>
      <xdr:spPr>
        <a:xfrm>
          <a:off x="3746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82742</xdr:rowOff>
    </xdr:from>
    <xdr:ext cx="599010" cy="259045"/>
    <xdr:sp macro="" textlink="">
      <xdr:nvSpPr>
        <xdr:cNvPr id="121" name="テキスト ボックス 120"/>
        <xdr:cNvSpPr txBox="1"/>
      </xdr:nvSpPr>
      <xdr:spPr>
        <a:xfrm>
          <a:off x="3497795" y="9169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7940</xdr:rowOff>
    </xdr:from>
    <xdr:to>
      <xdr:col>15</xdr:col>
      <xdr:colOff>50800</xdr:colOff>
      <xdr:row>55</xdr:row>
      <xdr:rowOff>98447</xdr:rowOff>
    </xdr:to>
    <xdr:cxnSp macro="">
      <xdr:nvCxnSpPr>
        <xdr:cNvPr id="122" name="直線コネクタ 121"/>
        <xdr:cNvCxnSpPr/>
      </xdr:nvCxnSpPr>
      <xdr:spPr>
        <a:xfrm flipV="1">
          <a:off x="2019300" y="9437690"/>
          <a:ext cx="889000" cy="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697</xdr:rowOff>
    </xdr:from>
    <xdr:to>
      <xdr:col>15</xdr:col>
      <xdr:colOff>101600</xdr:colOff>
      <xdr:row>55</xdr:row>
      <xdr:rowOff>102297</xdr:rowOff>
    </xdr:to>
    <xdr:sp macro="" textlink="">
      <xdr:nvSpPr>
        <xdr:cNvPr id="123" name="フローチャート: 判断 122"/>
        <xdr:cNvSpPr/>
      </xdr:nvSpPr>
      <xdr:spPr>
        <a:xfrm>
          <a:off x="2857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93424</xdr:rowOff>
    </xdr:from>
    <xdr:ext cx="599010" cy="259045"/>
    <xdr:sp macro="" textlink="">
      <xdr:nvSpPr>
        <xdr:cNvPr id="124" name="テキスト ボックス 123"/>
        <xdr:cNvSpPr txBox="1"/>
      </xdr:nvSpPr>
      <xdr:spPr>
        <a:xfrm>
          <a:off x="2608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98447</xdr:rowOff>
    </xdr:from>
    <xdr:to>
      <xdr:col>10</xdr:col>
      <xdr:colOff>114300</xdr:colOff>
      <xdr:row>55</xdr:row>
      <xdr:rowOff>99508</xdr:rowOff>
    </xdr:to>
    <xdr:cxnSp macro="">
      <xdr:nvCxnSpPr>
        <xdr:cNvPr id="125" name="直線コネクタ 124"/>
        <xdr:cNvCxnSpPr/>
      </xdr:nvCxnSpPr>
      <xdr:spPr>
        <a:xfrm flipV="1">
          <a:off x="1130300" y="9528197"/>
          <a:ext cx="8890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37844</xdr:rowOff>
    </xdr:from>
    <xdr:to>
      <xdr:col>10</xdr:col>
      <xdr:colOff>165100</xdr:colOff>
      <xdr:row>55</xdr:row>
      <xdr:rowOff>139444</xdr:rowOff>
    </xdr:to>
    <xdr:sp macro="" textlink="">
      <xdr:nvSpPr>
        <xdr:cNvPr id="126" name="フローチャート: 判断 125"/>
        <xdr:cNvSpPr/>
      </xdr:nvSpPr>
      <xdr:spPr>
        <a:xfrm>
          <a:off x="1968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155971</xdr:rowOff>
    </xdr:from>
    <xdr:ext cx="599010" cy="259045"/>
    <xdr:sp macro="" textlink="">
      <xdr:nvSpPr>
        <xdr:cNvPr id="127" name="テキスト ボックス 126"/>
        <xdr:cNvSpPr txBox="1"/>
      </xdr:nvSpPr>
      <xdr:spPr>
        <a:xfrm>
          <a:off x="1719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46120</xdr:rowOff>
    </xdr:from>
    <xdr:to>
      <xdr:col>6</xdr:col>
      <xdr:colOff>38100</xdr:colOff>
      <xdr:row>55</xdr:row>
      <xdr:rowOff>147720</xdr:rowOff>
    </xdr:to>
    <xdr:sp macro="" textlink="">
      <xdr:nvSpPr>
        <xdr:cNvPr id="128" name="フローチャート: 判断 127"/>
        <xdr:cNvSpPr/>
      </xdr:nvSpPr>
      <xdr:spPr>
        <a:xfrm>
          <a:off x="1079500" y="9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164247</xdr:rowOff>
    </xdr:from>
    <xdr:ext cx="599010" cy="259045"/>
    <xdr:sp macro="" textlink="">
      <xdr:nvSpPr>
        <xdr:cNvPr id="129" name="テキスト ボックス 128"/>
        <xdr:cNvSpPr txBox="1"/>
      </xdr:nvSpPr>
      <xdr:spPr>
        <a:xfrm>
          <a:off x="830795" y="92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28294</xdr:rowOff>
    </xdr:from>
    <xdr:to>
      <xdr:col>24</xdr:col>
      <xdr:colOff>114300</xdr:colOff>
      <xdr:row>55</xdr:row>
      <xdr:rowOff>129894</xdr:rowOff>
    </xdr:to>
    <xdr:sp macro="" textlink="">
      <xdr:nvSpPr>
        <xdr:cNvPr id="135" name="楕円 134"/>
        <xdr:cNvSpPr/>
      </xdr:nvSpPr>
      <xdr:spPr>
        <a:xfrm>
          <a:off x="4584700" y="94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6721</xdr:rowOff>
    </xdr:from>
    <xdr:ext cx="599010" cy="259045"/>
    <xdr:sp macro="" textlink="">
      <xdr:nvSpPr>
        <xdr:cNvPr id="136" name="物件費該当値テキスト"/>
        <xdr:cNvSpPr txBox="1"/>
      </xdr:nvSpPr>
      <xdr:spPr>
        <a:xfrm>
          <a:off x="4686300" y="943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20594</xdr:rowOff>
    </xdr:from>
    <xdr:to>
      <xdr:col>20</xdr:col>
      <xdr:colOff>38100</xdr:colOff>
      <xdr:row>55</xdr:row>
      <xdr:rowOff>122194</xdr:rowOff>
    </xdr:to>
    <xdr:sp macro="" textlink="">
      <xdr:nvSpPr>
        <xdr:cNvPr id="137" name="楕円 136"/>
        <xdr:cNvSpPr/>
      </xdr:nvSpPr>
      <xdr:spPr>
        <a:xfrm>
          <a:off x="3746500" y="945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113321</xdr:rowOff>
    </xdr:from>
    <xdr:ext cx="599010" cy="259045"/>
    <xdr:sp macro="" textlink="">
      <xdr:nvSpPr>
        <xdr:cNvPr id="138" name="テキスト ボックス 137"/>
        <xdr:cNvSpPr txBox="1"/>
      </xdr:nvSpPr>
      <xdr:spPr>
        <a:xfrm>
          <a:off x="3497795" y="9543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128590</xdr:rowOff>
    </xdr:from>
    <xdr:to>
      <xdr:col>15</xdr:col>
      <xdr:colOff>101600</xdr:colOff>
      <xdr:row>55</xdr:row>
      <xdr:rowOff>58740</xdr:rowOff>
    </xdr:to>
    <xdr:sp macro="" textlink="">
      <xdr:nvSpPr>
        <xdr:cNvPr id="139" name="楕円 138"/>
        <xdr:cNvSpPr/>
      </xdr:nvSpPr>
      <xdr:spPr>
        <a:xfrm>
          <a:off x="2857500" y="93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75267</xdr:rowOff>
    </xdr:from>
    <xdr:ext cx="599010" cy="259045"/>
    <xdr:sp macro="" textlink="">
      <xdr:nvSpPr>
        <xdr:cNvPr id="140" name="テキスト ボックス 139"/>
        <xdr:cNvSpPr txBox="1"/>
      </xdr:nvSpPr>
      <xdr:spPr>
        <a:xfrm>
          <a:off x="2608795" y="91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47647</xdr:rowOff>
    </xdr:from>
    <xdr:to>
      <xdr:col>10</xdr:col>
      <xdr:colOff>165100</xdr:colOff>
      <xdr:row>55</xdr:row>
      <xdr:rowOff>149247</xdr:rowOff>
    </xdr:to>
    <xdr:sp macro="" textlink="">
      <xdr:nvSpPr>
        <xdr:cNvPr id="141" name="楕円 140"/>
        <xdr:cNvSpPr/>
      </xdr:nvSpPr>
      <xdr:spPr>
        <a:xfrm>
          <a:off x="1968500" y="94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140374</xdr:rowOff>
    </xdr:from>
    <xdr:ext cx="599010" cy="259045"/>
    <xdr:sp macro="" textlink="">
      <xdr:nvSpPr>
        <xdr:cNvPr id="142" name="テキスト ボックス 141"/>
        <xdr:cNvSpPr txBox="1"/>
      </xdr:nvSpPr>
      <xdr:spPr>
        <a:xfrm>
          <a:off x="1719795" y="9570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48708</xdr:rowOff>
    </xdr:from>
    <xdr:to>
      <xdr:col>6</xdr:col>
      <xdr:colOff>38100</xdr:colOff>
      <xdr:row>55</xdr:row>
      <xdr:rowOff>150308</xdr:rowOff>
    </xdr:to>
    <xdr:sp macro="" textlink="">
      <xdr:nvSpPr>
        <xdr:cNvPr id="143" name="楕円 142"/>
        <xdr:cNvSpPr/>
      </xdr:nvSpPr>
      <xdr:spPr>
        <a:xfrm>
          <a:off x="1079500" y="947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141435</xdr:rowOff>
    </xdr:from>
    <xdr:ext cx="599010" cy="259045"/>
    <xdr:sp macro="" textlink="">
      <xdr:nvSpPr>
        <xdr:cNvPr id="144" name="テキスト ボックス 143"/>
        <xdr:cNvSpPr txBox="1"/>
      </xdr:nvSpPr>
      <xdr:spPr>
        <a:xfrm>
          <a:off x="830795" y="957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24829</xdr:rowOff>
    </xdr:from>
    <xdr:to>
      <xdr:col>24</xdr:col>
      <xdr:colOff>62865</xdr:colOff>
      <xdr:row>78</xdr:row>
      <xdr:rowOff>128956</xdr:rowOff>
    </xdr:to>
    <xdr:cxnSp macro="">
      <xdr:nvCxnSpPr>
        <xdr:cNvPr id="166" name="直線コネクタ 165"/>
        <xdr:cNvCxnSpPr/>
      </xdr:nvCxnSpPr>
      <xdr:spPr>
        <a:xfrm flipV="1">
          <a:off x="4633595" y="12197779"/>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132783</xdr:rowOff>
    </xdr:from>
    <xdr:ext cx="378565" cy="259045"/>
    <xdr:sp macro="" textlink="">
      <xdr:nvSpPr>
        <xdr:cNvPr id="167" name="維持補修費最小値テキスト"/>
        <xdr:cNvSpPr txBox="1"/>
      </xdr:nvSpPr>
      <xdr:spPr>
        <a:xfrm>
          <a:off x="4686300" y="13505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128956</xdr:rowOff>
    </xdr:from>
    <xdr:to>
      <xdr:col>24</xdr:col>
      <xdr:colOff>152400</xdr:colOff>
      <xdr:row>78</xdr:row>
      <xdr:rowOff>128956</xdr:rowOff>
    </xdr:to>
    <xdr:cxnSp macro="">
      <xdr:nvCxnSpPr>
        <xdr:cNvPr id="168" name="直線コネクタ 167"/>
        <xdr:cNvCxnSpPr/>
      </xdr:nvCxnSpPr>
      <xdr:spPr>
        <a:xfrm>
          <a:off x="4546600" y="1350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142956</xdr:rowOff>
    </xdr:from>
    <xdr:ext cx="534377" cy="259045"/>
    <xdr:sp macro="" textlink="">
      <xdr:nvSpPr>
        <xdr:cNvPr id="169" name="維持補修費最大値テキスト"/>
        <xdr:cNvSpPr txBox="1"/>
      </xdr:nvSpPr>
      <xdr:spPr>
        <a:xfrm>
          <a:off x="4686300" y="11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24829</xdr:rowOff>
    </xdr:from>
    <xdr:to>
      <xdr:col>24</xdr:col>
      <xdr:colOff>152400</xdr:colOff>
      <xdr:row>71</xdr:row>
      <xdr:rowOff>24829</xdr:rowOff>
    </xdr:to>
    <xdr:cxnSp macro="">
      <xdr:nvCxnSpPr>
        <xdr:cNvPr id="170" name="直線コネクタ 169"/>
        <xdr:cNvCxnSpPr/>
      </xdr:nvCxnSpPr>
      <xdr:spPr>
        <a:xfrm>
          <a:off x="4546600" y="1219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81338</xdr:rowOff>
    </xdr:from>
    <xdr:to>
      <xdr:col>24</xdr:col>
      <xdr:colOff>63500</xdr:colOff>
      <xdr:row>77</xdr:row>
      <xdr:rowOff>83624</xdr:rowOff>
    </xdr:to>
    <xdr:cxnSp macro="">
      <xdr:nvCxnSpPr>
        <xdr:cNvPr id="171" name="直線コネクタ 170"/>
        <xdr:cNvCxnSpPr/>
      </xdr:nvCxnSpPr>
      <xdr:spPr>
        <a:xfrm flipV="1">
          <a:off x="3797300" y="1328298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89214</xdr:rowOff>
    </xdr:from>
    <xdr:ext cx="534377" cy="259045"/>
    <xdr:sp macro="" textlink="">
      <xdr:nvSpPr>
        <xdr:cNvPr id="172" name="維持補修費平均値テキスト"/>
        <xdr:cNvSpPr txBox="1"/>
      </xdr:nvSpPr>
      <xdr:spPr>
        <a:xfrm>
          <a:off x="4686300" y="12947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66337</xdr:rowOff>
    </xdr:from>
    <xdr:to>
      <xdr:col>24</xdr:col>
      <xdr:colOff>114300</xdr:colOff>
      <xdr:row>76</xdr:row>
      <xdr:rowOff>167937</xdr:rowOff>
    </xdr:to>
    <xdr:sp macro="" textlink="">
      <xdr:nvSpPr>
        <xdr:cNvPr id="173" name="フローチャート: 判断 172"/>
        <xdr:cNvSpPr/>
      </xdr:nvSpPr>
      <xdr:spPr>
        <a:xfrm>
          <a:off x="45847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83624</xdr:rowOff>
    </xdr:from>
    <xdr:to>
      <xdr:col>19</xdr:col>
      <xdr:colOff>177800</xdr:colOff>
      <xdr:row>77</xdr:row>
      <xdr:rowOff>86047</xdr:rowOff>
    </xdr:to>
    <xdr:cxnSp macro="">
      <xdr:nvCxnSpPr>
        <xdr:cNvPr id="174" name="直線コネクタ 173"/>
        <xdr:cNvCxnSpPr/>
      </xdr:nvCxnSpPr>
      <xdr:spPr>
        <a:xfrm flipV="1">
          <a:off x="2908300" y="1328527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73400</xdr:rowOff>
    </xdr:from>
    <xdr:to>
      <xdr:col>20</xdr:col>
      <xdr:colOff>38100</xdr:colOff>
      <xdr:row>77</xdr:row>
      <xdr:rowOff>3550</xdr:rowOff>
    </xdr:to>
    <xdr:sp macro="" textlink="">
      <xdr:nvSpPr>
        <xdr:cNvPr id="175" name="フローチャート: 判断 174"/>
        <xdr:cNvSpPr/>
      </xdr:nvSpPr>
      <xdr:spPr>
        <a:xfrm>
          <a:off x="3746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20078</xdr:rowOff>
    </xdr:from>
    <xdr:ext cx="534377" cy="259045"/>
    <xdr:sp macro="" textlink="">
      <xdr:nvSpPr>
        <xdr:cNvPr id="176" name="テキスト ボックス 175"/>
        <xdr:cNvSpPr txBox="1"/>
      </xdr:nvSpPr>
      <xdr:spPr>
        <a:xfrm>
          <a:off x="3530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86047</xdr:rowOff>
    </xdr:from>
    <xdr:to>
      <xdr:col>15</xdr:col>
      <xdr:colOff>50800</xdr:colOff>
      <xdr:row>77</xdr:row>
      <xdr:rowOff>167977</xdr:rowOff>
    </xdr:to>
    <xdr:cxnSp macro="">
      <xdr:nvCxnSpPr>
        <xdr:cNvPr id="177" name="直線コネクタ 176"/>
        <xdr:cNvCxnSpPr/>
      </xdr:nvCxnSpPr>
      <xdr:spPr>
        <a:xfrm flipV="1">
          <a:off x="2019300" y="13287697"/>
          <a:ext cx="889000" cy="8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91232</xdr:rowOff>
    </xdr:from>
    <xdr:to>
      <xdr:col>15</xdr:col>
      <xdr:colOff>101600</xdr:colOff>
      <xdr:row>77</xdr:row>
      <xdr:rowOff>21382</xdr:rowOff>
    </xdr:to>
    <xdr:sp macro="" textlink="">
      <xdr:nvSpPr>
        <xdr:cNvPr id="178" name="フローチャート: 判断 177"/>
        <xdr:cNvSpPr/>
      </xdr:nvSpPr>
      <xdr:spPr>
        <a:xfrm>
          <a:off x="2857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37909</xdr:rowOff>
    </xdr:from>
    <xdr:ext cx="534377" cy="259045"/>
    <xdr:sp macro="" textlink="">
      <xdr:nvSpPr>
        <xdr:cNvPr id="179" name="テキスト ボックス 178"/>
        <xdr:cNvSpPr txBox="1"/>
      </xdr:nvSpPr>
      <xdr:spPr>
        <a:xfrm>
          <a:off x="2641111" y="1289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153439</xdr:rowOff>
    </xdr:from>
    <xdr:to>
      <xdr:col>10</xdr:col>
      <xdr:colOff>114300</xdr:colOff>
      <xdr:row>77</xdr:row>
      <xdr:rowOff>167977</xdr:rowOff>
    </xdr:to>
    <xdr:cxnSp macro="">
      <xdr:nvCxnSpPr>
        <xdr:cNvPr id="180" name="直線コネクタ 179"/>
        <xdr:cNvCxnSpPr/>
      </xdr:nvCxnSpPr>
      <xdr:spPr>
        <a:xfrm>
          <a:off x="1130300" y="13355089"/>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101130</xdr:rowOff>
    </xdr:from>
    <xdr:to>
      <xdr:col>10</xdr:col>
      <xdr:colOff>165100</xdr:colOff>
      <xdr:row>77</xdr:row>
      <xdr:rowOff>31280</xdr:rowOff>
    </xdr:to>
    <xdr:sp macro="" textlink="">
      <xdr:nvSpPr>
        <xdr:cNvPr id="181" name="フローチャート: 判断 180"/>
        <xdr:cNvSpPr/>
      </xdr:nvSpPr>
      <xdr:spPr>
        <a:xfrm>
          <a:off x="1968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47807</xdr:rowOff>
    </xdr:from>
    <xdr:ext cx="534377" cy="259045"/>
    <xdr:sp macro="" textlink="">
      <xdr:nvSpPr>
        <xdr:cNvPr id="182" name="テキスト ボックス 181"/>
        <xdr:cNvSpPr txBox="1"/>
      </xdr:nvSpPr>
      <xdr:spPr>
        <a:xfrm>
          <a:off x="1752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59799</xdr:rowOff>
    </xdr:from>
    <xdr:to>
      <xdr:col>6</xdr:col>
      <xdr:colOff>38100</xdr:colOff>
      <xdr:row>76</xdr:row>
      <xdr:rowOff>161399</xdr:rowOff>
    </xdr:to>
    <xdr:sp macro="" textlink="">
      <xdr:nvSpPr>
        <xdr:cNvPr id="183" name="フローチャート: 判断 182"/>
        <xdr:cNvSpPr/>
      </xdr:nvSpPr>
      <xdr:spPr>
        <a:xfrm>
          <a:off x="1079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6476</xdr:rowOff>
    </xdr:from>
    <xdr:ext cx="534377" cy="259045"/>
    <xdr:sp macro="" textlink="">
      <xdr:nvSpPr>
        <xdr:cNvPr id="184" name="テキスト ボックス 183"/>
        <xdr:cNvSpPr txBox="1"/>
      </xdr:nvSpPr>
      <xdr:spPr>
        <a:xfrm>
          <a:off x="863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30538</xdr:rowOff>
    </xdr:from>
    <xdr:to>
      <xdr:col>24</xdr:col>
      <xdr:colOff>114300</xdr:colOff>
      <xdr:row>77</xdr:row>
      <xdr:rowOff>132138</xdr:rowOff>
    </xdr:to>
    <xdr:sp macro="" textlink="">
      <xdr:nvSpPr>
        <xdr:cNvPr id="190" name="楕円 189"/>
        <xdr:cNvSpPr/>
      </xdr:nvSpPr>
      <xdr:spPr>
        <a:xfrm>
          <a:off x="4584700" y="1323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8965</xdr:rowOff>
    </xdr:from>
    <xdr:ext cx="534377" cy="259045"/>
    <xdr:sp macro="" textlink="">
      <xdr:nvSpPr>
        <xdr:cNvPr id="191" name="維持補修費該当値テキスト"/>
        <xdr:cNvSpPr txBox="1"/>
      </xdr:nvSpPr>
      <xdr:spPr>
        <a:xfrm>
          <a:off x="4686300" y="1321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32824</xdr:rowOff>
    </xdr:from>
    <xdr:to>
      <xdr:col>20</xdr:col>
      <xdr:colOff>38100</xdr:colOff>
      <xdr:row>77</xdr:row>
      <xdr:rowOff>134424</xdr:rowOff>
    </xdr:to>
    <xdr:sp macro="" textlink="">
      <xdr:nvSpPr>
        <xdr:cNvPr id="192" name="楕円 191"/>
        <xdr:cNvSpPr/>
      </xdr:nvSpPr>
      <xdr:spPr>
        <a:xfrm>
          <a:off x="3746500" y="132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125551</xdr:rowOff>
    </xdr:from>
    <xdr:ext cx="469744" cy="259045"/>
    <xdr:sp macro="" textlink="">
      <xdr:nvSpPr>
        <xdr:cNvPr id="193" name="テキスト ボックス 192"/>
        <xdr:cNvSpPr txBox="1"/>
      </xdr:nvSpPr>
      <xdr:spPr>
        <a:xfrm>
          <a:off x="3562428" y="1332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35247</xdr:rowOff>
    </xdr:from>
    <xdr:to>
      <xdr:col>15</xdr:col>
      <xdr:colOff>101600</xdr:colOff>
      <xdr:row>77</xdr:row>
      <xdr:rowOff>136847</xdr:rowOff>
    </xdr:to>
    <xdr:sp macro="" textlink="">
      <xdr:nvSpPr>
        <xdr:cNvPr id="194" name="楕円 193"/>
        <xdr:cNvSpPr/>
      </xdr:nvSpPr>
      <xdr:spPr>
        <a:xfrm>
          <a:off x="2857500" y="1323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127974</xdr:rowOff>
    </xdr:from>
    <xdr:ext cx="469744" cy="259045"/>
    <xdr:sp macro="" textlink="">
      <xdr:nvSpPr>
        <xdr:cNvPr id="195" name="テキスト ボックス 194"/>
        <xdr:cNvSpPr txBox="1"/>
      </xdr:nvSpPr>
      <xdr:spPr>
        <a:xfrm>
          <a:off x="2673428" y="133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117177</xdr:rowOff>
    </xdr:from>
    <xdr:to>
      <xdr:col>10</xdr:col>
      <xdr:colOff>165100</xdr:colOff>
      <xdr:row>78</xdr:row>
      <xdr:rowOff>47327</xdr:rowOff>
    </xdr:to>
    <xdr:sp macro="" textlink="">
      <xdr:nvSpPr>
        <xdr:cNvPr id="196" name="楕円 195"/>
        <xdr:cNvSpPr/>
      </xdr:nvSpPr>
      <xdr:spPr>
        <a:xfrm>
          <a:off x="1968500" y="133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38454</xdr:rowOff>
    </xdr:from>
    <xdr:ext cx="469744" cy="259045"/>
    <xdr:sp macro="" textlink="">
      <xdr:nvSpPr>
        <xdr:cNvPr id="197" name="テキスト ボックス 196"/>
        <xdr:cNvSpPr txBox="1"/>
      </xdr:nvSpPr>
      <xdr:spPr>
        <a:xfrm>
          <a:off x="1784428" y="1341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102639</xdr:rowOff>
    </xdr:from>
    <xdr:to>
      <xdr:col>6</xdr:col>
      <xdr:colOff>38100</xdr:colOff>
      <xdr:row>78</xdr:row>
      <xdr:rowOff>32789</xdr:rowOff>
    </xdr:to>
    <xdr:sp macro="" textlink="">
      <xdr:nvSpPr>
        <xdr:cNvPr id="198" name="楕円 197"/>
        <xdr:cNvSpPr/>
      </xdr:nvSpPr>
      <xdr:spPr>
        <a:xfrm>
          <a:off x="1079500" y="1330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23916</xdr:rowOff>
    </xdr:from>
    <xdr:ext cx="469744" cy="259045"/>
    <xdr:sp macro="" textlink="">
      <xdr:nvSpPr>
        <xdr:cNvPr id="199" name="テキスト ボックス 198"/>
        <xdr:cNvSpPr txBox="1"/>
      </xdr:nvSpPr>
      <xdr:spPr>
        <a:xfrm>
          <a:off x="895428" y="13397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30412</xdr:rowOff>
    </xdr:from>
    <xdr:to>
      <xdr:col>24</xdr:col>
      <xdr:colOff>62865</xdr:colOff>
      <xdr:row>99</xdr:row>
      <xdr:rowOff>95433</xdr:rowOff>
    </xdr:to>
    <xdr:cxnSp macro="">
      <xdr:nvCxnSpPr>
        <xdr:cNvPr id="226" name="直線コネクタ 225"/>
        <xdr:cNvCxnSpPr/>
      </xdr:nvCxnSpPr>
      <xdr:spPr>
        <a:xfrm flipV="1">
          <a:off x="4633595" y="15632362"/>
          <a:ext cx="1270" cy="1436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99260</xdr:rowOff>
    </xdr:from>
    <xdr:ext cx="534377" cy="259045"/>
    <xdr:sp macro="" textlink="">
      <xdr:nvSpPr>
        <xdr:cNvPr id="227" name="扶助費最小値テキスト"/>
        <xdr:cNvSpPr txBox="1"/>
      </xdr:nvSpPr>
      <xdr:spPr>
        <a:xfrm>
          <a:off x="4686300" y="1707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95433</xdr:rowOff>
    </xdr:from>
    <xdr:to>
      <xdr:col>24</xdr:col>
      <xdr:colOff>152400</xdr:colOff>
      <xdr:row>99</xdr:row>
      <xdr:rowOff>95433</xdr:rowOff>
    </xdr:to>
    <xdr:cxnSp macro="">
      <xdr:nvCxnSpPr>
        <xdr:cNvPr id="228" name="直線コネクタ 227"/>
        <xdr:cNvCxnSpPr/>
      </xdr:nvCxnSpPr>
      <xdr:spPr>
        <a:xfrm>
          <a:off x="4546600" y="17068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148539</xdr:rowOff>
    </xdr:from>
    <xdr:ext cx="599010" cy="259045"/>
    <xdr:sp macro="" textlink="">
      <xdr:nvSpPr>
        <xdr:cNvPr id="229" name="扶助費最大値テキスト"/>
        <xdr:cNvSpPr txBox="1"/>
      </xdr:nvSpPr>
      <xdr:spPr>
        <a:xfrm>
          <a:off x="4686300" y="1540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30412</xdr:rowOff>
    </xdr:from>
    <xdr:to>
      <xdr:col>24</xdr:col>
      <xdr:colOff>152400</xdr:colOff>
      <xdr:row>91</xdr:row>
      <xdr:rowOff>30412</xdr:rowOff>
    </xdr:to>
    <xdr:cxnSp macro="">
      <xdr:nvCxnSpPr>
        <xdr:cNvPr id="230" name="直線コネクタ 229"/>
        <xdr:cNvCxnSpPr/>
      </xdr:nvCxnSpPr>
      <xdr:spPr>
        <a:xfrm>
          <a:off x="4546600" y="15632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91301</xdr:rowOff>
    </xdr:from>
    <xdr:to>
      <xdr:col>24</xdr:col>
      <xdr:colOff>63500</xdr:colOff>
      <xdr:row>96</xdr:row>
      <xdr:rowOff>130654</xdr:rowOff>
    </xdr:to>
    <xdr:cxnSp macro="">
      <xdr:nvCxnSpPr>
        <xdr:cNvPr id="231" name="直線コネクタ 230"/>
        <xdr:cNvCxnSpPr/>
      </xdr:nvCxnSpPr>
      <xdr:spPr>
        <a:xfrm>
          <a:off x="3797300" y="16550501"/>
          <a:ext cx="8382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44536</xdr:rowOff>
    </xdr:from>
    <xdr:ext cx="534377" cy="259045"/>
    <xdr:sp macro="" textlink="">
      <xdr:nvSpPr>
        <xdr:cNvPr id="232" name="扶助費平均値テキスト"/>
        <xdr:cNvSpPr txBox="1"/>
      </xdr:nvSpPr>
      <xdr:spPr>
        <a:xfrm>
          <a:off x="4686300" y="16332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21659</xdr:rowOff>
    </xdr:from>
    <xdr:to>
      <xdr:col>24</xdr:col>
      <xdr:colOff>114300</xdr:colOff>
      <xdr:row>96</xdr:row>
      <xdr:rowOff>123259</xdr:rowOff>
    </xdr:to>
    <xdr:sp macro="" textlink="">
      <xdr:nvSpPr>
        <xdr:cNvPr id="233" name="フローチャート: 判断 232"/>
        <xdr:cNvSpPr/>
      </xdr:nvSpPr>
      <xdr:spPr>
        <a:xfrm>
          <a:off x="45847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91301</xdr:rowOff>
    </xdr:from>
    <xdr:to>
      <xdr:col>19</xdr:col>
      <xdr:colOff>177800</xdr:colOff>
      <xdr:row>97</xdr:row>
      <xdr:rowOff>103386</xdr:rowOff>
    </xdr:to>
    <xdr:cxnSp macro="">
      <xdr:nvCxnSpPr>
        <xdr:cNvPr id="234" name="直線コネクタ 233"/>
        <xdr:cNvCxnSpPr/>
      </xdr:nvCxnSpPr>
      <xdr:spPr>
        <a:xfrm flipV="1">
          <a:off x="2908300" y="16550501"/>
          <a:ext cx="889000" cy="18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30085</xdr:rowOff>
    </xdr:from>
    <xdr:to>
      <xdr:col>20</xdr:col>
      <xdr:colOff>38100</xdr:colOff>
      <xdr:row>96</xdr:row>
      <xdr:rowOff>131685</xdr:rowOff>
    </xdr:to>
    <xdr:sp macro="" textlink="">
      <xdr:nvSpPr>
        <xdr:cNvPr id="235" name="フローチャート: 判断 234"/>
        <xdr:cNvSpPr/>
      </xdr:nvSpPr>
      <xdr:spPr>
        <a:xfrm>
          <a:off x="3746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148212</xdr:rowOff>
    </xdr:from>
    <xdr:ext cx="534377" cy="259045"/>
    <xdr:sp macro="" textlink="">
      <xdr:nvSpPr>
        <xdr:cNvPr id="236" name="テキスト ボックス 235"/>
        <xdr:cNvSpPr txBox="1"/>
      </xdr:nvSpPr>
      <xdr:spPr>
        <a:xfrm>
          <a:off x="3530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103386</xdr:rowOff>
    </xdr:from>
    <xdr:to>
      <xdr:col>15</xdr:col>
      <xdr:colOff>50800</xdr:colOff>
      <xdr:row>98</xdr:row>
      <xdr:rowOff>61764</xdr:rowOff>
    </xdr:to>
    <xdr:cxnSp macro="">
      <xdr:nvCxnSpPr>
        <xdr:cNvPr id="237" name="直線コネクタ 236"/>
        <xdr:cNvCxnSpPr/>
      </xdr:nvCxnSpPr>
      <xdr:spPr>
        <a:xfrm flipV="1">
          <a:off x="2019300" y="16734036"/>
          <a:ext cx="889000" cy="12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31717</xdr:rowOff>
    </xdr:from>
    <xdr:to>
      <xdr:col>15</xdr:col>
      <xdr:colOff>101600</xdr:colOff>
      <xdr:row>96</xdr:row>
      <xdr:rowOff>133317</xdr:rowOff>
    </xdr:to>
    <xdr:sp macro="" textlink="">
      <xdr:nvSpPr>
        <xdr:cNvPr id="238" name="フローチャート: 判断 237"/>
        <xdr:cNvSpPr/>
      </xdr:nvSpPr>
      <xdr:spPr>
        <a:xfrm>
          <a:off x="2857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149844</xdr:rowOff>
    </xdr:from>
    <xdr:ext cx="534377" cy="259045"/>
    <xdr:sp macro="" textlink="">
      <xdr:nvSpPr>
        <xdr:cNvPr id="239" name="テキスト ボックス 238"/>
        <xdr:cNvSpPr txBox="1"/>
      </xdr:nvSpPr>
      <xdr:spPr>
        <a:xfrm>
          <a:off x="2641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36243</xdr:rowOff>
    </xdr:from>
    <xdr:to>
      <xdr:col>10</xdr:col>
      <xdr:colOff>114300</xdr:colOff>
      <xdr:row>98</xdr:row>
      <xdr:rowOff>61764</xdr:rowOff>
    </xdr:to>
    <xdr:cxnSp macro="">
      <xdr:nvCxnSpPr>
        <xdr:cNvPr id="240" name="直線コネクタ 239"/>
        <xdr:cNvCxnSpPr/>
      </xdr:nvCxnSpPr>
      <xdr:spPr>
        <a:xfrm>
          <a:off x="1130300" y="16838343"/>
          <a:ext cx="8890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155129</xdr:rowOff>
    </xdr:from>
    <xdr:to>
      <xdr:col>10</xdr:col>
      <xdr:colOff>165100</xdr:colOff>
      <xdr:row>97</xdr:row>
      <xdr:rowOff>85279</xdr:rowOff>
    </xdr:to>
    <xdr:sp macro="" textlink="">
      <xdr:nvSpPr>
        <xdr:cNvPr id="241" name="フローチャート: 判断 240"/>
        <xdr:cNvSpPr/>
      </xdr:nvSpPr>
      <xdr:spPr>
        <a:xfrm>
          <a:off x="1968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101806</xdr:rowOff>
    </xdr:from>
    <xdr:ext cx="534377" cy="259045"/>
    <xdr:sp macro="" textlink="">
      <xdr:nvSpPr>
        <xdr:cNvPr id="242" name="テキスト ボックス 241"/>
        <xdr:cNvSpPr txBox="1"/>
      </xdr:nvSpPr>
      <xdr:spPr>
        <a:xfrm>
          <a:off x="1752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10833</xdr:rowOff>
    </xdr:from>
    <xdr:to>
      <xdr:col>6</xdr:col>
      <xdr:colOff>38100</xdr:colOff>
      <xdr:row>97</xdr:row>
      <xdr:rowOff>112433</xdr:rowOff>
    </xdr:to>
    <xdr:sp macro="" textlink="">
      <xdr:nvSpPr>
        <xdr:cNvPr id="243" name="フローチャート: 判断 242"/>
        <xdr:cNvSpPr/>
      </xdr:nvSpPr>
      <xdr:spPr>
        <a:xfrm>
          <a:off x="1079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128960</xdr:rowOff>
    </xdr:from>
    <xdr:ext cx="534377" cy="259045"/>
    <xdr:sp macro="" textlink="">
      <xdr:nvSpPr>
        <xdr:cNvPr id="244" name="テキスト ボックス 243"/>
        <xdr:cNvSpPr txBox="1"/>
      </xdr:nvSpPr>
      <xdr:spPr>
        <a:xfrm>
          <a:off x="863111" y="1641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79854</xdr:rowOff>
    </xdr:from>
    <xdr:to>
      <xdr:col>24</xdr:col>
      <xdr:colOff>114300</xdr:colOff>
      <xdr:row>97</xdr:row>
      <xdr:rowOff>10004</xdr:rowOff>
    </xdr:to>
    <xdr:sp macro="" textlink="">
      <xdr:nvSpPr>
        <xdr:cNvPr id="250" name="楕円 249"/>
        <xdr:cNvSpPr/>
      </xdr:nvSpPr>
      <xdr:spPr>
        <a:xfrm>
          <a:off x="4584700" y="165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58281</xdr:rowOff>
    </xdr:from>
    <xdr:ext cx="534377" cy="259045"/>
    <xdr:sp macro="" textlink="">
      <xdr:nvSpPr>
        <xdr:cNvPr id="251" name="扶助費該当値テキスト"/>
        <xdr:cNvSpPr txBox="1"/>
      </xdr:nvSpPr>
      <xdr:spPr>
        <a:xfrm>
          <a:off x="4686300" y="165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40501</xdr:rowOff>
    </xdr:from>
    <xdr:to>
      <xdr:col>20</xdr:col>
      <xdr:colOff>38100</xdr:colOff>
      <xdr:row>96</xdr:row>
      <xdr:rowOff>142101</xdr:rowOff>
    </xdr:to>
    <xdr:sp macro="" textlink="">
      <xdr:nvSpPr>
        <xdr:cNvPr id="252" name="楕円 251"/>
        <xdr:cNvSpPr/>
      </xdr:nvSpPr>
      <xdr:spPr>
        <a:xfrm>
          <a:off x="3746500" y="164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133228</xdr:rowOff>
    </xdr:from>
    <xdr:ext cx="534377" cy="259045"/>
    <xdr:sp macro="" textlink="">
      <xdr:nvSpPr>
        <xdr:cNvPr id="253" name="テキスト ボックス 252"/>
        <xdr:cNvSpPr txBox="1"/>
      </xdr:nvSpPr>
      <xdr:spPr>
        <a:xfrm>
          <a:off x="3530111" y="1659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52586</xdr:rowOff>
    </xdr:from>
    <xdr:to>
      <xdr:col>15</xdr:col>
      <xdr:colOff>101600</xdr:colOff>
      <xdr:row>97</xdr:row>
      <xdr:rowOff>154186</xdr:rowOff>
    </xdr:to>
    <xdr:sp macro="" textlink="">
      <xdr:nvSpPr>
        <xdr:cNvPr id="254" name="楕円 253"/>
        <xdr:cNvSpPr/>
      </xdr:nvSpPr>
      <xdr:spPr>
        <a:xfrm>
          <a:off x="2857500" y="1668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145313</xdr:rowOff>
    </xdr:from>
    <xdr:ext cx="534377" cy="259045"/>
    <xdr:sp macro="" textlink="">
      <xdr:nvSpPr>
        <xdr:cNvPr id="255" name="テキスト ボックス 254"/>
        <xdr:cNvSpPr txBox="1"/>
      </xdr:nvSpPr>
      <xdr:spPr>
        <a:xfrm>
          <a:off x="2641111" y="1677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10964</xdr:rowOff>
    </xdr:from>
    <xdr:to>
      <xdr:col>10</xdr:col>
      <xdr:colOff>165100</xdr:colOff>
      <xdr:row>98</xdr:row>
      <xdr:rowOff>112564</xdr:rowOff>
    </xdr:to>
    <xdr:sp macro="" textlink="">
      <xdr:nvSpPr>
        <xdr:cNvPr id="256" name="楕円 255"/>
        <xdr:cNvSpPr/>
      </xdr:nvSpPr>
      <xdr:spPr>
        <a:xfrm>
          <a:off x="1968500" y="1681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103691</xdr:rowOff>
    </xdr:from>
    <xdr:ext cx="534377" cy="259045"/>
    <xdr:sp macro="" textlink="">
      <xdr:nvSpPr>
        <xdr:cNvPr id="257" name="テキスト ボックス 256"/>
        <xdr:cNvSpPr txBox="1"/>
      </xdr:nvSpPr>
      <xdr:spPr>
        <a:xfrm>
          <a:off x="1752111" y="1690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156893</xdr:rowOff>
    </xdr:from>
    <xdr:to>
      <xdr:col>6</xdr:col>
      <xdr:colOff>38100</xdr:colOff>
      <xdr:row>98</xdr:row>
      <xdr:rowOff>87043</xdr:rowOff>
    </xdr:to>
    <xdr:sp macro="" textlink="">
      <xdr:nvSpPr>
        <xdr:cNvPr id="258" name="楕円 257"/>
        <xdr:cNvSpPr/>
      </xdr:nvSpPr>
      <xdr:spPr>
        <a:xfrm>
          <a:off x="1079500" y="167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78170</xdr:rowOff>
    </xdr:from>
    <xdr:ext cx="534377" cy="259045"/>
    <xdr:sp macro="" textlink="">
      <xdr:nvSpPr>
        <xdr:cNvPr id="259" name="テキスト ボックス 258"/>
        <xdr:cNvSpPr txBox="1"/>
      </xdr:nvSpPr>
      <xdr:spPr>
        <a:xfrm>
          <a:off x="863111" y="1688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57248</xdr:rowOff>
    </xdr:from>
    <xdr:to>
      <xdr:col>54</xdr:col>
      <xdr:colOff>189865</xdr:colOff>
      <xdr:row>37</xdr:row>
      <xdr:rowOff>14587</xdr:rowOff>
    </xdr:to>
    <xdr:cxnSp macro="">
      <xdr:nvCxnSpPr>
        <xdr:cNvPr id="281" name="直線コネクタ 280"/>
        <xdr:cNvCxnSpPr/>
      </xdr:nvCxnSpPr>
      <xdr:spPr>
        <a:xfrm flipV="1">
          <a:off x="10475595" y="5200748"/>
          <a:ext cx="1270" cy="115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18414</xdr:rowOff>
    </xdr:from>
    <xdr:ext cx="534377" cy="259045"/>
    <xdr:sp macro="" textlink="">
      <xdr:nvSpPr>
        <xdr:cNvPr id="282" name="補助費等最小値テキスト"/>
        <xdr:cNvSpPr txBox="1"/>
      </xdr:nvSpPr>
      <xdr:spPr>
        <a:xfrm>
          <a:off x="10528300" y="636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14587</xdr:rowOff>
    </xdr:from>
    <xdr:to>
      <xdr:col>55</xdr:col>
      <xdr:colOff>88900</xdr:colOff>
      <xdr:row>37</xdr:row>
      <xdr:rowOff>14587</xdr:rowOff>
    </xdr:to>
    <xdr:cxnSp macro="">
      <xdr:nvCxnSpPr>
        <xdr:cNvPr id="283" name="直線コネクタ 282"/>
        <xdr:cNvCxnSpPr/>
      </xdr:nvCxnSpPr>
      <xdr:spPr>
        <a:xfrm>
          <a:off x="10388600" y="63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3925</xdr:rowOff>
    </xdr:from>
    <xdr:ext cx="599010" cy="259045"/>
    <xdr:sp macro="" textlink="">
      <xdr:nvSpPr>
        <xdr:cNvPr id="284" name="補助費等最大値テキスト"/>
        <xdr:cNvSpPr txBox="1"/>
      </xdr:nvSpPr>
      <xdr:spPr>
        <a:xfrm>
          <a:off x="10528300" y="497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57248</xdr:rowOff>
    </xdr:from>
    <xdr:to>
      <xdr:col>55</xdr:col>
      <xdr:colOff>88900</xdr:colOff>
      <xdr:row>30</xdr:row>
      <xdr:rowOff>57248</xdr:rowOff>
    </xdr:to>
    <xdr:cxnSp macro="">
      <xdr:nvCxnSpPr>
        <xdr:cNvPr id="285" name="直線コネクタ 284"/>
        <xdr:cNvCxnSpPr/>
      </xdr:nvCxnSpPr>
      <xdr:spPr>
        <a:xfrm>
          <a:off x="10388600" y="520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54382</xdr:rowOff>
    </xdr:from>
    <xdr:to>
      <xdr:col>55</xdr:col>
      <xdr:colOff>0</xdr:colOff>
      <xdr:row>34</xdr:row>
      <xdr:rowOff>61377</xdr:rowOff>
    </xdr:to>
    <xdr:cxnSp macro="">
      <xdr:nvCxnSpPr>
        <xdr:cNvPr id="286" name="直線コネクタ 285"/>
        <xdr:cNvCxnSpPr/>
      </xdr:nvCxnSpPr>
      <xdr:spPr>
        <a:xfrm flipV="1">
          <a:off x="9639300" y="5883682"/>
          <a:ext cx="8382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82168</xdr:rowOff>
    </xdr:from>
    <xdr:ext cx="599010" cy="259045"/>
    <xdr:sp macro="" textlink="">
      <xdr:nvSpPr>
        <xdr:cNvPr id="287" name="補助費等平均値テキスト"/>
        <xdr:cNvSpPr txBox="1"/>
      </xdr:nvSpPr>
      <xdr:spPr>
        <a:xfrm>
          <a:off x="10528300" y="5911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103741</xdr:rowOff>
    </xdr:from>
    <xdr:to>
      <xdr:col>55</xdr:col>
      <xdr:colOff>50800</xdr:colOff>
      <xdr:row>35</xdr:row>
      <xdr:rowOff>33891</xdr:rowOff>
    </xdr:to>
    <xdr:sp macro="" textlink="">
      <xdr:nvSpPr>
        <xdr:cNvPr id="288" name="フローチャート: 判断 287"/>
        <xdr:cNvSpPr/>
      </xdr:nvSpPr>
      <xdr:spPr>
        <a:xfrm>
          <a:off x="10426700" y="593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61377</xdr:rowOff>
    </xdr:from>
    <xdr:to>
      <xdr:col>50</xdr:col>
      <xdr:colOff>114300</xdr:colOff>
      <xdr:row>34</xdr:row>
      <xdr:rowOff>147637</xdr:rowOff>
    </xdr:to>
    <xdr:cxnSp macro="">
      <xdr:nvCxnSpPr>
        <xdr:cNvPr id="289" name="直線コネクタ 288"/>
        <xdr:cNvCxnSpPr/>
      </xdr:nvCxnSpPr>
      <xdr:spPr>
        <a:xfrm flipV="1">
          <a:off x="8750300" y="5890677"/>
          <a:ext cx="889000" cy="8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107156</xdr:rowOff>
    </xdr:from>
    <xdr:to>
      <xdr:col>50</xdr:col>
      <xdr:colOff>165100</xdr:colOff>
      <xdr:row>35</xdr:row>
      <xdr:rowOff>37306</xdr:rowOff>
    </xdr:to>
    <xdr:sp macro="" textlink="">
      <xdr:nvSpPr>
        <xdr:cNvPr id="290" name="フローチャート: 判断 289"/>
        <xdr:cNvSpPr/>
      </xdr:nvSpPr>
      <xdr:spPr>
        <a:xfrm>
          <a:off x="9588500" y="593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28433</xdr:rowOff>
    </xdr:from>
    <xdr:ext cx="599010" cy="259045"/>
    <xdr:sp macro="" textlink="">
      <xdr:nvSpPr>
        <xdr:cNvPr id="291" name="テキスト ボックス 290"/>
        <xdr:cNvSpPr txBox="1"/>
      </xdr:nvSpPr>
      <xdr:spPr>
        <a:xfrm>
          <a:off x="9339795" y="6029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89115</xdr:rowOff>
    </xdr:from>
    <xdr:to>
      <xdr:col>45</xdr:col>
      <xdr:colOff>177800</xdr:colOff>
      <xdr:row>34</xdr:row>
      <xdr:rowOff>147637</xdr:rowOff>
    </xdr:to>
    <xdr:cxnSp macro="">
      <xdr:nvCxnSpPr>
        <xdr:cNvPr id="292" name="直線コネクタ 291"/>
        <xdr:cNvCxnSpPr/>
      </xdr:nvCxnSpPr>
      <xdr:spPr>
        <a:xfrm>
          <a:off x="7861300" y="5918415"/>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130363</xdr:rowOff>
    </xdr:from>
    <xdr:to>
      <xdr:col>46</xdr:col>
      <xdr:colOff>38100</xdr:colOff>
      <xdr:row>35</xdr:row>
      <xdr:rowOff>60513</xdr:rowOff>
    </xdr:to>
    <xdr:sp macro="" textlink="">
      <xdr:nvSpPr>
        <xdr:cNvPr id="293" name="フローチャート: 判断 292"/>
        <xdr:cNvSpPr/>
      </xdr:nvSpPr>
      <xdr:spPr>
        <a:xfrm>
          <a:off x="8699500" y="595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51640</xdr:rowOff>
    </xdr:from>
    <xdr:ext cx="599010" cy="259045"/>
    <xdr:sp macro="" textlink="">
      <xdr:nvSpPr>
        <xdr:cNvPr id="294" name="テキスト ボックス 293"/>
        <xdr:cNvSpPr txBox="1"/>
      </xdr:nvSpPr>
      <xdr:spPr>
        <a:xfrm>
          <a:off x="8450795" y="605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89115</xdr:rowOff>
    </xdr:from>
    <xdr:to>
      <xdr:col>41</xdr:col>
      <xdr:colOff>50800</xdr:colOff>
      <xdr:row>34</xdr:row>
      <xdr:rowOff>167452</xdr:rowOff>
    </xdr:to>
    <xdr:cxnSp macro="">
      <xdr:nvCxnSpPr>
        <xdr:cNvPr id="295" name="直線コネクタ 294"/>
        <xdr:cNvCxnSpPr/>
      </xdr:nvCxnSpPr>
      <xdr:spPr>
        <a:xfrm flipV="1">
          <a:off x="6972300" y="5918415"/>
          <a:ext cx="889000" cy="7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151212</xdr:rowOff>
    </xdr:from>
    <xdr:to>
      <xdr:col>41</xdr:col>
      <xdr:colOff>101600</xdr:colOff>
      <xdr:row>35</xdr:row>
      <xdr:rowOff>81362</xdr:rowOff>
    </xdr:to>
    <xdr:sp macro="" textlink="">
      <xdr:nvSpPr>
        <xdr:cNvPr id="296" name="フローチャート: 判断 295"/>
        <xdr:cNvSpPr/>
      </xdr:nvSpPr>
      <xdr:spPr>
        <a:xfrm>
          <a:off x="7810500" y="598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72489</xdr:rowOff>
    </xdr:from>
    <xdr:ext cx="599010" cy="259045"/>
    <xdr:sp macro="" textlink="">
      <xdr:nvSpPr>
        <xdr:cNvPr id="297" name="テキスト ボックス 296"/>
        <xdr:cNvSpPr txBox="1"/>
      </xdr:nvSpPr>
      <xdr:spPr>
        <a:xfrm>
          <a:off x="7561795" y="607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28358</xdr:rowOff>
    </xdr:from>
    <xdr:to>
      <xdr:col>36</xdr:col>
      <xdr:colOff>165100</xdr:colOff>
      <xdr:row>35</xdr:row>
      <xdr:rowOff>129958</xdr:rowOff>
    </xdr:to>
    <xdr:sp macro="" textlink="">
      <xdr:nvSpPr>
        <xdr:cNvPr id="298" name="フローチャート: 判断 297"/>
        <xdr:cNvSpPr/>
      </xdr:nvSpPr>
      <xdr:spPr>
        <a:xfrm>
          <a:off x="6921500" y="60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121085</xdr:rowOff>
    </xdr:from>
    <xdr:ext cx="599010" cy="259045"/>
    <xdr:sp macro="" textlink="">
      <xdr:nvSpPr>
        <xdr:cNvPr id="299" name="テキスト ボックス 298"/>
        <xdr:cNvSpPr txBox="1"/>
      </xdr:nvSpPr>
      <xdr:spPr>
        <a:xfrm>
          <a:off x="6672795" y="6121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3582</xdr:rowOff>
    </xdr:from>
    <xdr:to>
      <xdr:col>55</xdr:col>
      <xdr:colOff>50800</xdr:colOff>
      <xdr:row>34</xdr:row>
      <xdr:rowOff>105182</xdr:rowOff>
    </xdr:to>
    <xdr:sp macro="" textlink="">
      <xdr:nvSpPr>
        <xdr:cNvPr id="305" name="楕円 304"/>
        <xdr:cNvSpPr/>
      </xdr:nvSpPr>
      <xdr:spPr>
        <a:xfrm>
          <a:off x="10426700" y="583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26459</xdr:rowOff>
    </xdr:from>
    <xdr:ext cx="599010" cy="259045"/>
    <xdr:sp macro="" textlink="">
      <xdr:nvSpPr>
        <xdr:cNvPr id="306" name="補助費等該当値テキスト"/>
        <xdr:cNvSpPr txBox="1"/>
      </xdr:nvSpPr>
      <xdr:spPr>
        <a:xfrm>
          <a:off x="10528300" y="568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10577</xdr:rowOff>
    </xdr:from>
    <xdr:to>
      <xdr:col>50</xdr:col>
      <xdr:colOff>165100</xdr:colOff>
      <xdr:row>34</xdr:row>
      <xdr:rowOff>112177</xdr:rowOff>
    </xdr:to>
    <xdr:sp macro="" textlink="">
      <xdr:nvSpPr>
        <xdr:cNvPr id="307" name="楕円 306"/>
        <xdr:cNvSpPr/>
      </xdr:nvSpPr>
      <xdr:spPr>
        <a:xfrm>
          <a:off x="9588500" y="583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128704</xdr:rowOff>
    </xdr:from>
    <xdr:ext cx="599010" cy="259045"/>
    <xdr:sp macro="" textlink="">
      <xdr:nvSpPr>
        <xdr:cNvPr id="308" name="テキスト ボックス 307"/>
        <xdr:cNvSpPr txBox="1"/>
      </xdr:nvSpPr>
      <xdr:spPr>
        <a:xfrm>
          <a:off x="9339795" y="5615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96837</xdr:rowOff>
    </xdr:from>
    <xdr:to>
      <xdr:col>46</xdr:col>
      <xdr:colOff>38100</xdr:colOff>
      <xdr:row>35</xdr:row>
      <xdr:rowOff>26987</xdr:rowOff>
    </xdr:to>
    <xdr:sp macro="" textlink="">
      <xdr:nvSpPr>
        <xdr:cNvPr id="309" name="楕円 308"/>
        <xdr:cNvSpPr/>
      </xdr:nvSpPr>
      <xdr:spPr>
        <a:xfrm>
          <a:off x="8699500" y="59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43514</xdr:rowOff>
    </xdr:from>
    <xdr:ext cx="599010" cy="259045"/>
    <xdr:sp macro="" textlink="">
      <xdr:nvSpPr>
        <xdr:cNvPr id="310" name="テキスト ボックス 309"/>
        <xdr:cNvSpPr txBox="1"/>
      </xdr:nvSpPr>
      <xdr:spPr>
        <a:xfrm>
          <a:off x="8450795" y="57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38315</xdr:rowOff>
    </xdr:from>
    <xdr:to>
      <xdr:col>41</xdr:col>
      <xdr:colOff>101600</xdr:colOff>
      <xdr:row>34</xdr:row>
      <xdr:rowOff>139915</xdr:rowOff>
    </xdr:to>
    <xdr:sp macro="" textlink="">
      <xdr:nvSpPr>
        <xdr:cNvPr id="311" name="楕円 310"/>
        <xdr:cNvSpPr/>
      </xdr:nvSpPr>
      <xdr:spPr>
        <a:xfrm>
          <a:off x="7810500" y="58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156442</xdr:rowOff>
    </xdr:from>
    <xdr:ext cx="599010" cy="259045"/>
    <xdr:sp macro="" textlink="">
      <xdr:nvSpPr>
        <xdr:cNvPr id="312" name="テキスト ボックス 311"/>
        <xdr:cNvSpPr txBox="1"/>
      </xdr:nvSpPr>
      <xdr:spPr>
        <a:xfrm>
          <a:off x="7561795" y="564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116652</xdr:rowOff>
    </xdr:from>
    <xdr:to>
      <xdr:col>36</xdr:col>
      <xdr:colOff>165100</xdr:colOff>
      <xdr:row>35</xdr:row>
      <xdr:rowOff>46802</xdr:rowOff>
    </xdr:to>
    <xdr:sp macro="" textlink="">
      <xdr:nvSpPr>
        <xdr:cNvPr id="313" name="楕円 312"/>
        <xdr:cNvSpPr/>
      </xdr:nvSpPr>
      <xdr:spPr>
        <a:xfrm>
          <a:off x="6921500" y="594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63329</xdr:rowOff>
    </xdr:from>
    <xdr:ext cx="599010" cy="259045"/>
    <xdr:sp macro="" textlink="">
      <xdr:nvSpPr>
        <xdr:cNvPr id="314" name="テキスト ボックス 313"/>
        <xdr:cNvSpPr txBox="1"/>
      </xdr:nvSpPr>
      <xdr:spPr>
        <a:xfrm>
          <a:off x="6672795" y="5721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150528</xdr:rowOff>
    </xdr:from>
    <xdr:to>
      <xdr:col>54</xdr:col>
      <xdr:colOff>189865</xdr:colOff>
      <xdr:row>58</xdr:row>
      <xdr:rowOff>84470</xdr:rowOff>
    </xdr:to>
    <xdr:cxnSp macro="">
      <xdr:nvCxnSpPr>
        <xdr:cNvPr id="338" name="直線コネクタ 337"/>
        <xdr:cNvCxnSpPr/>
      </xdr:nvCxnSpPr>
      <xdr:spPr>
        <a:xfrm flipV="1">
          <a:off x="10475595" y="8551578"/>
          <a:ext cx="1270" cy="1476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88297</xdr:rowOff>
    </xdr:from>
    <xdr:ext cx="534377" cy="259045"/>
    <xdr:sp macro="" textlink="">
      <xdr:nvSpPr>
        <xdr:cNvPr id="339" name="普通建設事業費最小値テキスト"/>
        <xdr:cNvSpPr txBox="1"/>
      </xdr:nvSpPr>
      <xdr:spPr>
        <a:xfrm>
          <a:off x="10528300" y="10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84470</xdr:rowOff>
    </xdr:from>
    <xdr:to>
      <xdr:col>55</xdr:col>
      <xdr:colOff>88900</xdr:colOff>
      <xdr:row>58</xdr:row>
      <xdr:rowOff>84470</xdr:rowOff>
    </xdr:to>
    <xdr:cxnSp macro="">
      <xdr:nvCxnSpPr>
        <xdr:cNvPr id="340" name="直線コネクタ 339"/>
        <xdr:cNvCxnSpPr/>
      </xdr:nvCxnSpPr>
      <xdr:spPr>
        <a:xfrm>
          <a:off x="10388600" y="1002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97205</xdr:rowOff>
    </xdr:from>
    <xdr:ext cx="599010" cy="259045"/>
    <xdr:sp macro="" textlink="">
      <xdr:nvSpPr>
        <xdr:cNvPr id="341" name="普通建設事業費最大値テキスト"/>
        <xdr:cNvSpPr txBox="1"/>
      </xdr:nvSpPr>
      <xdr:spPr>
        <a:xfrm>
          <a:off x="10528300" y="832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150528</xdr:rowOff>
    </xdr:from>
    <xdr:to>
      <xdr:col>55</xdr:col>
      <xdr:colOff>88900</xdr:colOff>
      <xdr:row>49</xdr:row>
      <xdr:rowOff>150528</xdr:rowOff>
    </xdr:to>
    <xdr:cxnSp macro="">
      <xdr:nvCxnSpPr>
        <xdr:cNvPr id="342" name="直線コネクタ 341"/>
        <xdr:cNvCxnSpPr/>
      </xdr:nvCxnSpPr>
      <xdr:spPr>
        <a:xfrm>
          <a:off x="10388600" y="8551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155622</xdr:rowOff>
    </xdr:from>
    <xdr:to>
      <xdr:col>55</xdr:col>
      <xdr:colOff>0</xdr:colOff>
      <xdr:row>55</xdr:row>
      <xdr:rowOff>130521</xdr:rowOff>
    </xdr:to>
    <xdr:cxnSp macro="">
      <xdr:nvCxnSpPr>
        <xdr:cNvPr id="343" name="直線コネクタ 342"/>
        <xdr:cNvCxnSpPr/>
      </xdr:nvCxnSpPr>
      <xdr:spPr>
        <a:xfrm>
          <a:off x="9639300" y="9413922"/>
          <a:ext cx="838200" cy="14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64164</xdr:rowOff>
    </xdr:from>
    <xdr:ext cx="599010" cy="259045"/>
    <xdr:sp macro="" textlink="">
      <xdr:nvSpPr>
        <xdr:cNvPr id="344" name="普通建設事業費平均値テキスト"/>
        <xdr:cNvSpPr txBox="1"/>
      </xdr:nvSpPr>
      <xdr:spPr>
        <a:xfrm>
          <a:off x="10528300" y="93224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41287</xdr:rowOff>
    </xdr:from>
    <xdr:to>
      <xdr:col>55</xdr:col>
      <xdr:colOff>50800</xdr:colOff>
      <xdr:row>55</xdr:row>
      <xdr:rowOff>142887</xdr:rowOff>
    </xdr:to>
    <xdr:sp macro="" textlink="">
      <xdr:nvSpPr>
        <xdr:cNvPr id="345" name="フローチャート: 判断 344"/>
        <xdr:cNvSpPr/>
      </xdr:nvSpPr>
      <xdr:spPr>
        <a:xfrm>
          <a:off x="10426700" y="94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155622</xdr:rowOff>
    </xdr:from>
    <xdr:to>
      <xdr:col>50</xdr:col>
      <xdr:colOff>114300</xdr:colOff>
      <xdr:row>55</xdr:row>
      <xdr:rowOff>156971</xdr:rowOff>
    </xdr:to>
    <xdr:cxnSp macro="">
      <xdr:nvCxnSpPr>
        <xdr:cNvPr id="346" name="直線コネクタ 345"/>
        <xdr:cNvCxnSpPr/>
      </xdr:nvCxnSpPr>
      <xdr:spPr>
        <a:xfrm flipV="1">
          <a:off x="8750300" y="9413922"/>
          <a:ext cx="889000" cy="17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77965</xdr:rowOff>
    </xdr:from>
    <xdr:to>
      <xdr:col>50</xdr:col>
      <xdr:colOff>165100</xdr:colOff>
      <xdr:row>55</xdr:row>
      <xdr:rowOff>8115</xdr:rowOff>
    </xdr:to>
    <xdr:sp macro="" textlink="">
      <xdr:nvSpPr>
        <xdr:cNvPr id="347" name="フローチャート: 判断 346"/>
        <xdr:cNvSpPr/>
      </xdr:nvSpPr>
      <xdr:spPr>
        <a:xfrm>
          <a:off x="9588500" y="933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24642</xdr:rowOff>
    </xdr:from>
    <xdr:ext cx="599010" cy="259045"/>
    <xdr:sp macro="" textlink="">
      <xdr:nvSpPr>
        <xdr:cNvPr id="348" name="テキスト ボックス 347"/>
        <xdr:cNvSpPr txBox="1"/>
      </xdr:nvSpPr>
      <xdr:spPr>
        <a:xfrm>
          <a:off x="9339795" y="911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156971</xdr:rowOff>
    </xdr:from>
    <xdr:to>
      <xdr:col>45</xdr:col>
      <xdr:colOff>177800</xdr:colOff>
      <xdr:row>57</xdr:row>
      <xdr:rowOff>66015</xdr:rowOff>
    </xdr:to>
    <xdr:cxnSp macro="">
      <xdr:nvCxnSpPr>
        <xdr:cNvPr id="349" name="直線コネクタ 348"/>
        <xdr:cNvCxnSpPr/>
      </xdr:nvCxnSpPr>
      <xdr:spPr>
        <a:xfrm flipV="1">
          <a:off x="7861300" y="9586721"/>
          <a:ext cx="889000" cy="25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36063</xdr:rowOff>
    </xdr:from>
    <xdr:to>
      <xdr:col>46</xdr:col>
      <xdr:colOff>38100</xdr:colOff>
      <xdr:row>55</xdr:row>
      <xdr:rowOff>137663</xdr:rowOff>
    </xdr:to>
    <xdr:sp macro="" textlink="">
      <xdr:nvSpPr>
        <xdr:cNvPr id="350" name="フローチャート: 判断 349"/>
        <xdr:cNvSpPr/>
      </xdr:nvSpPr>
      <xdr:spPr>
        <a:xfrm>
          <a:off x="8699500" y="946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154190</xdr:rowOff>
    </xdr:from>
    <xdr:ext cx="599010" cy="259045"/>
    <xdr:sp macro="" textlink="">
      <xdr:nvSpPr>
        <xdr:cNvPr id="351" name="テキスト ボックス 350"/>
        <xdr:cNvSpPr txBox="1"/>
      </xdr:nvSpPr>
      <xdr:spPr>
        <a:xfrm>
          <a:off x="8450795" y="92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738</xdr:rowOff>
    </xdr:from>
    <xdr:to>
      <xdr:col>41</xdr:col>
      <xdr:colOff>50800</xdr:colOff>
      <xdr:row>57</xdr:row>
      <xdr:rowOff>66015</xdr:rowOff>
    </xdr:to>
    <xdr:cxnSp macro="">
      <xdr:nvCxnSpPr>
        <xdr:cNvPr id="352" name="直線コネクタ 351"/>
        <xdr:cNvCxnSpPr/>
      </xdr:nvCxnSpPr>
      <xdr:spPr>
        <a:xfrm>
          <a:off x="6972300" y="9601938"/>
          <a:ext cx="889000" cy="23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61495</xdr:rowOff>
    </xdr:from>
    <xdr:to>
      <xdr:col>41</xdr:col>
      <xdr:colOff>101600</xdr:colOff>
      <xdr:row>55</xdr:row>
      <xdr:rowOff>163095</xdr:rowOff>
    </xdr:to>
    <xdr:sp macro="" textlink="">
      <xdr:nvSpPr>
        <xdr:cNvPr id="353" name="フローチャート: 判断 352"/>
        <xdr:cNvSpPr/>
      </xdr:nvSpPr>
      <xdr:spPr>
        <a:xfrm>
          <a:off x="7810500" y="949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8172</xdr:rowOff>
    </xdr:from>
    <xdr:ext cx="599010" cy="259045"/>
    <xdr:sp macro="" textlink="">
      <xdr:nvSpPr>
        <xdr:cNvPr id="354" name="テキスト ボックス 353"/>
        <xdr:cNvSpPr txBox="1"/>
      </xdr:nvSpPr>
      <xdr:spPr>
        <a:xfrm>
          <a:off x="7561795" y="9266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10128</xdr:rowOff>
    </xdr:from>
    <xdr:to>
      <xdr:col>36</xdr:col>
      <xdr:colOff>165100</xdr:colOff>
      <xdr:row>55</xdr:row>
      <xdr:rowOff>111728</xdr:rowOff>
    </xdr:to>
    <xdr:sp macro="" textlink="">
      <xdr:nvSpPr>
        <xdr:cNvPr id="355" name="フローチャート: 判断 354"/>
        <xdr:cNvSpPr/>
      </xdr:nvSpPr>
      <xdr:spPr>
        <a:xfrm>
          <a:off x="6921500" y="9439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128255</xdr:rowOff>
    </xdr:from>
    <xdr:ext cx="599010" cy="259045"/>
    <xdr:sp macro="" textlink="">
      <xdr:nvSpPr>
        <xdr:cNvPr id="356" name="テキスト ボックス 355"/>
        <xdr:cNvSpPr txBox="1"/>
      </xdr:nvSpPr>
      <xdr:spPr>
        <a:xfrm>
          <a:off x="6672795" y="9215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79721</xdr:rowOff>
    </xdr:from>
    <xdr:to>
      <xdr:col>55</xdr:col>
      <xdr:colOff>50800</xdr:colOff>
      <xdr:row>56</xdr:row>
      <xdr:rowOff>9871</xdr:rowOff>
    </xdr:to>
    <xdr:sp macro="" textlink="">
      <xdr:nvSpPr>
        <xdr:cNvPr id="362" name="楕円 361"/>
        <xdr:cNvSpPr/>
      </xdr:nvSpPr>
      <xdr:spPr>
        <a:xfrm>
          <a:off x="10426700" y="950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58148</xdr:rowOff>
    </xdr:from>
    <xdr:ext cx="599010" cy="259045"/>
    <xdr:sp macro="" textlink="">
      <xdr:nvSpPr>
        <xdr:cNvPr id="363" name="普通建設事業費該当値テキスト"/>
        <xdr:cNvSpPr txBox="1"/>
      </xdr:nvSpPr>
      <xdr:spPr>
        <a:xfrm>
          <a:off x="10528300" y="9487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104822</xdr:rowOff>
    </xdr:from>
    <xdr:to>
      <xdr:col>50</xdr:col>
      <xdr:colOff>165100</xdr:colOff>
      <xdr:row>55</xdr:row>
      <xdr:rowOff>34972</xdr:rowOff>
    </xdr:to>
    <xdr:sp macro="" textlink="">
      <xdr:nvSpPr>
        <xdr:cNvPr id="364" name="楕円 363"/>
        <xdr:cNvSpPr/>
      </xdr:nvSpPr>
      <xdr:spPr>
        <a:xfrm>
          <a:off x="9588500" y="93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26099</xdr:rowOff>
    </xdr:from>
    <xdr:ext cx="599010" cy="259045"/>
    <xdr:sp macro="" textlink="">
      <xdr:nvSpPr>
        <xdr:cNvPr id="365" name="テキスト ボックス 364"/>
        <xdr:cNvSpPr txBox="1"/>
      </xdr:nvSpPr>
      <xdr:spPr>
        <a:xfrm>
          <a:off x="9339795" y="945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106171</xdr:rowOff>
    </xdr:from>
    <xdr:to>
      <xdr:col>46</xdr:col>
      <xdr:colOff>38100</xdr:colOff>
      <xdr:row>56</xdr:row>
      <xdr:rowOff>36321</xdr:rowOff>
    </xdr:to>
    <xdr:sp macro="" textlink="">
      <xdr:nvSpPr>
        <xdr:cNvPr id="366" name="楕円 365"/>
        <xdr:cNvSpPr/>
      </xdr:nvSpPr>
      <xdr:spPr>
        <a:xfrm>
          <a:off x="8699500" y="95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27448</xdr:rowOff>
    </xdr:from>
    <xdr:ext cx="599010" cy="259045"/>
    <xdr:sp macro="" textlink="">
      <xdr:nvSpPr>
        <xdr:cNvPr id="367" name="テキスト ボックス 366"/>
        <xdr:cNvSpPr txBox="1"/>
      </xdr:nvSpPr>
      <xdr:spPr>
        <a:xfrm>
          <a:off x="8450795" y="9628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15215</xdr:rowOff>
    </xdr:from>
    <xdr:to>
      <xdr:col>41</xdr:col>
      <xdr:colOff>101600</xdr:colOff>
      <xdr:row>57</xdr:row>
      <xdr:rowOff>116815</xdr:rowOff>
    </xdr:to>
    <xdr:sp macro="" textlink="">
      <xdr:nvSpPr>
        <xdr:cNvPr id="368" name="楕円 367"/>
        <xdr:cNvSpPr/>
      </xdr:nvSpPr>
      <xdr:spPr>
        <a:xfrm>
          <a:off x="7810500" y="97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107942</xdr:rowOff>
    </xdr:from>
    <xdr:ext cx="534377" cy="259045"/>
    <xdr:sp macro="" textlink="">
      <xdr:nvSpPr>
        <xdr:cNvPr id="369" name="テキスト ボックス 368"/>
        <xdr:cNvSpPr txBox="1"/>
      </xdr:nvSpPr>
      <xdr:spPr>
        <a:xfrm>
          <a:off x="7594111" y="988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121388</xdr:rowOff>
    </xdr:from>
    <xdr:to>
      <xdr:col>36</xdr:col>
      <xdr:colOff>165100</xdr:colOff>
      <xdr:row>56</xdr:row>
      <xdr:rowOff>51538</xdr:rowOff>
    </xdr:to>
    <xdr:sp macro="" textlink="">
      <xdr:nvSpPr>
        <xdr:cNvPr id="370" name="楕円 369"/>
        <xdr:cNvSpPr/>
      </xdr:nvSpPr>
      <xdr:spPr>
        <a:xfrm>
          <a:off x="6921500" y="95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42665</xdr:rowOff>
    </xdr:from>
    <xdr:ext cx="599010" cy="259045"/>
    <xdr:sp macro="" textlink="">
      <xdr:nvSpPr>
        <xdr:cNvPr id="371" name="テキスト ボックス 370"/>
        <xdr:cNvSpPr txBox="1"/>
      </xdr:nvSpPr>
      <xdr:spPr>
        <a:xfrm>
          <a:off x="6672795" y="9643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5" name="テキスト ボックス 38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7" name="テキスト ボックス 38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9" name="テキスト ボックス 38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106151</xdr:rowOff>
    </xdr:from>
    <xdr:to>
      <xdr:col>54</xdr:col>
      <xdr:colOff>189865</xdr:colOff>
      <xdr:row>78</xdr:row>
      <xdr:rowOff>139700</xdr:rowOff>
    </xdr:to>
    <xdr:cxnSp macro="">
      <xdr:nvCxnSpPr>
        <xdr:cNvPr id="393" name="直線コネクタ 392"/>
        <xdr:cNvCxnSpPr/>
      </xdr:nvCxnSpPr>
      <xdr:spPr>
        <a:xfrm flipV="1">
          <a:off x="10475595" y="12107651"/>
          <a:ext cx="1270" cy="140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52828</xdr:rowOff>
    </xdr:from>
    <xdr:ext cx="599010" cy="259045"/>
    <xdr:sp macro="" textlink="">
      <xdr:nvSpPr>
        <xdr:cNvPr id="396" name="普通建設事業費 （ うち新規整備　）最大値テキスト"/>
        <xdr:cNvSpPr txBox="1"/>
      </xdr:nvSpPr>
      <xdr:spPr>
        <a:xfrm>
          <a:off x="10528300" y="1188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106151</xdr:rowOff>
    </xdr:from>
    <xdr:to>
      <xdr:col>55</xdr:col>
      <xdr:colOff>88900</xdr:colOff>
      <xdr:row>70</xdr:row>
      <xdr:rowOff>106151</xdr:rowOff>
    </xdr:to>
    <xdr:cxnSp macro="">
      <xdr:nvCxnSpPr>
        <xdr:cNvPr id="397" name="直線コネクタ 396"/>
        <xdr:cNvCxnSpPr/>
      </xdr:nvCxnSpPr>
      <xdr:spPr>
        <a:xfrm>
          <a:off x="10388600" y="121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108561</xdr:rowOff>
    </xdr:from>
    <xdr:to>
      <xdr:col>55</xdr:col>
      <xdr:colOff>0</xdr:colOff>
      <xdr:row>77</xdr:row>
      <xdr:rowOff>149402</xdr:rowOff>
    </xdr:to>
    <xdr:cxnSp macro="">
      <xdr:nvCxnSpPr>
        <xdr:cNvPr id="398" name="直線コネクタ 397"/>
        <xdr:cNvCxnSpPr/>
      </xdr:nvCxnSpPr>
      <xdr:spPr>
        <a:xfrm>
          <a:off x="9639300" y="13310211"/>
          <a:ext cx="838200" cy="4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102277</xdr:rowOff>
    </xdr:from>
    <xdr:ext cx="534377" cy="259045"/>
    <xdr:sp macro="" textlink="">
      <xdr:nvSpPr>
        <xdr:cNvPr id="399" name="普通建設事業費 （ うち新規整備　）平均値テキスト"/>
        <xdr:cNvSpPr txBox="1"/>
      </xdr:nvSpPr>
      <xdr:spPr>
        <a:xfrm>
          <a:off x="10528300" y="13132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79400</xdr:rowOff>
    </xdr:from>
    <xdr:to>
      <xdr:col>55</xdr:col>
      <xdr:colOff>50800</xdr:colOff>
      <xdr:row>78</xdr:row>
      <xdr:rowOff>9550</xdr:rowOff>
    </xdr:to>
    <xdr:sp macro="" textlink="">
      <xdr:nvSpPr>
        <xdr:cNvPr id="400" name="フローチャート: 判断 399"/>
        <xdr:cNvSpPr/>
      </xdr:nvSpPr>
      <xdr:spPr>
        <a:xfrm>
          <a:off x="104267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108561</xdr:rowOff>
    </xdr:from>
    <xdr:to>
      <xdr:col>50</xdr:col>
      <xdr:colOff>114300</xdr:colOff>
      <xdr:row>78</xdr:row>
      <xdr:rowOff>2577</xdr:rowOff>
    </xdr:to>
    <xdr:cxnSp macro="">
      <xdr:nvCxnSpPr>
        <xdr:cNvPr id="401" name="直線コネクタ 400"/>
        <xdr:cNvCxnSpPr/>
      </xdr:nvCxnSpPr>
      <xdr:spPr>
        <a:xfrm flipV="1">
          <a:off x="8750300" y="13310211"/>
          <a:ext cx="889000" cy="6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118078</xdr:rowOff>
    </xdr:from>
    <xdr:to>
      <xdr:col>50</xdr:col>
      <xdr:colOff>165100</xdr:colOff>
      <xdr:row>77</xdr:row>
      <xdr:rowOff>48228</xdr:rowOff>
    </xdr:to>
    <xdr:sp macro="" textlink="">
      <xdr:nvSpPr>
        <xdr:cNvPr id="402" name="フローチャート: 判断 401"/>
        <xdr:cNvSpPr/>
      </xdr:nvSpPr>
      <xdr:spPr>
        <a:xfrm>
          <a:off x="9588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64756</xdr:rowOff>
    </xdr:from>
    <xdr:ext cx="534377" cy="259045"/>
    <xdr:sp macro="" textlink="">
      <xdr:nvSpPr>
        <xdr:cNvPr id="403" name="テキスト ボックス 402"/>
        <xdr:cNvSpPr txBox="1"/>
      </xdr:nvSpPr>
      <xdr:spPr>
        <a:xfrm>
          <a:off x="9372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2577</xdr:rowOff>
    </xdr:from>
    <xdr:to>
      <xdr:col>45</xdr:col>
      <xdr:colOff>177800</xdr:colOff>
      <xdr:row>78</xdr:row>
      <xdr:rowOff>32006</xdr:rowOff>
    </xdr:to>
    <xdr:cxnSp macro="">
      <xdr:nvCxnSpPr>
        <xdr:cNvPr id="404" name="直線コネクタ 403"/>
        <xdr:cNvCxnSpPr/>
      </xdr:nvCxnSpPr>
      <xdr:spPr>
        <a:xfrm flipV="1">
          <a:off x="7861300" y="13375677"/>
          <a:ext cx="889000" cy="29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9485</xdr:rowOff>
    </xdr:from>
    <xdr:to>
      <xdr:col>46</xdr:col>
      <xdr:colOff>38100</xdr:colOff>
      <xdr:row>77</xdr:row>
      <xdr:rowOff>111085</xdr:rowOff>
    </xdr:to>
    <xdr:sp macro="" textlink="">
      <xdr:nvSpPr>
        <xdr:cNvPr id="405" name="フローチャート: 判断 404"/>
        <xdr:cNvSpPr/>
      </xdr:nvSpPr>
      <xdr:spPr>
        <a:xfrm>
          <a:off x="8699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127612</xdr:rowOff>
    </xdr:from>
    <xdr:ext cx="534377" cy="259045"/>
    <xdr:sp macro="" textlink="">
      <xdr:nvSpPr>
        <xdr:cNvPr id="406" name="テキスト ボックス 405"/>
        <xdr:cNvSpPr txBox="1"/>
      </xdr:nvSpPr>
      <xdr:spPr>
        <a:xfrm>
          <a:off x="8483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167315</xdr:rowOff>
    </xdr:from>
    <xdr:to>
      <xdr:col>41</xdr:col>
      <xdr:colOff>50800</xdr:colOff>
      <xdr:row>78</xdr:row>
      <xdr:rowOff>32006</xdr:rowOff>
    </xdr:to>
    <xdr:cxnSp macro="">
      <xdr:nvCxnSpPr>
        <xdr:cNvPr id="407" name="直線コネクタ 406"/>
        <xdr:cNvCxnSpPr/>
      </xdr:nvCxnSpPr>
      <xdr:spPr>
        <a:xfrm>
          <a:off x="6972300" y="13197515"/>
          <a:ext cx="889000" cy="20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109035</xdr:rowOff>
    </xdr:from>
    <xdr:to>
      <xdr:col>41</xdr:col>
      <xdr:colOff>101600</xdr:colOff>
      <xdr:row>77</xdr:row>
      <xdr:rowOff>39185</xdr:rowOff>
    </xdr:to>
    <xdr:sp macro="" textlink="">
      <xdr:nvSpPr>
        <xdr:cNvPr id="408" name="フローチャート: 判断 407"/>
        <xdr:cNvSpPr/>
      </xdr:nvSpPr>
      <xdr:spPr>
        <a:xfrm>
          <a:off x="7810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55712</xdr:rowOff>
    </xdr:from>
    <xdr:ext cx="534377" cy="259045"/>
    <xdr:sp macro="" textlink="">
      <xdr:nvSpPr>
        <xdr:cNvPr id="409" name="テキスト ボックス 408"/>
        <xdr:cNvSpPr txBox="1"/>
      </xdr:nvSpPr>
      <xdr:spPr>
        <a:xfrm>
          <a:off x="7594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95041</xdr:rowOff>
    </xdr:from>
    <xdr:to>
      <xdr:col>36</xdr:col>
      <xdr:colOff>165100</xdr:colOff>
      <xdr:row>77</xdr:row>
      <xdr:rowOff>25191</xdr:rowOff>
    </xdr:to>
    <xdr:sp macro="" textlink="">
      <xdr:nvSpPr>
        <xdr:cNvPr id="410" name="フローチャート: 判断 409"/>
        <xdr:cNvSpPr/>
      </xdr:nvSpPr>
      <xdr:spPr>
        <a:xfrm>
          <a:off x="6921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41717</xdr:rowOff>
    </xdr:from>
    <xdr:ext cx="534377" cy="259045"/>
    <xdr:sp macro="" textlink="">
      <xdr:nvSpPr>
        <xdr:cNvPr id="411" name="テキスト ボックス 410"/>
        <xdr:cNvSpPr txBox="1"/>
      </xdr:nvSpPr>
      <xdr:spPr>
        <a:xfrm>
          <a:off x="6705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98602</xdr:rowOff>
    </xdr:from>
    <xdr:to>
      <xdr:col>55</xdr:col>
      <xdr:colOff>50800</xdr:colOff>
      <xdr:row>78</xdr:row>
      <xdr:rowOff>28752</xdr:rowOff>
    </xdr:to>
    <xdr:sp macro="" textlink="">
      <xdr:nvSpPr>
        <xdr:cNvPr id="417" name="楕円 416"/>
        <xdr:cNvSpPr/>
      </xdr:nvSpPr>
      <xdr:spPr>
        <a:xfrm>
          <a:off x="10426700" y="133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77029</xdr:rowOff>
    </xdr:from>
    <xdr:ext cx="534377" cy="259045"/>
    <xdr:sp macro="" textlink="">
      <xdr:nvSpPr>
        <xdr:cNvPr id="418" name="普通建設事業費 （ うち新規整備　）該当値テキスト"/>
        <xdr:cNvSpPr txBox="1"/>
      </xdr:nvSpPr>
      <xdr:spPr>
        <a:xfrm>
          <a:off x="10528300" y="132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57761</xdr:rowOff>
    </xdr:from>
    <xdr:to>
      <xdr:col>50</xdr:col>
      <xdr:colOff>165100</xdr:colOff>
      <xdr:row>77</xdr:row>
      <xdr:rowOff>159361</xdr:rowOff>
    </xdr:to>
    <xdr:sp macro="" textlink="">
      <xdr:nvSpPr>
        <xdr:cNvPr id="419" name="楕円 418"/>
        <xdr:cNvSpPr/>
      </xdr:nvSpPr>
      <xdr:spPr>
        <a:xfrm>
          <a:off x="9588500" y="132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150488</xdr:rowOff>
    </xdr:from>
    <xdr:ext cx="534377" cy="259045"/>
    <xdr:sp macro="" textlink="">
      <xdr:nvSpPr>
        <xdr:cNvPr id="420" name="テキスト ボックス 419"/>
        <xdr:cNvSpPr txBox="1"/>
      </xdr:nvSpPr>
      <xdr:spPr>
        <a:xfrm>
          <a:off x="9372111" y="1335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123227</xdr:rowOff>
    </xdr:from>
    <xdr:to>
      <xdr:col>46</xdr:col>
      <xdr:colOff>38100</xdr:colOff>
      <xdr:row>78</xdr:row>
      <xdr:rowOff>53377</xdr:rowOff>
    </xdr:to>
    <xdr:sp macro="" textlink="">
      <xdr:nvSpPr>
        <xdr:cNvPr id="421" name="楕円 420"/>
        <xdr:cNvSpPr/>
      </xdr:nvSpPr>
      <xdr:spPr>
        <a:xfrm>
          <a:off x="8699500" y="133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44504</xdr:rowOff>
    </xdr:from>
    <xdr:ext cx="534377" cy="259045"/>
    <xdr:sp macro="" textlink="">
      <xdr:nvSpPr>
        <xdr:cNvPr id="422" name="テキスト ボックス 421"/>
        <xdr:cNvSpPr txBox="1"/>
      </xdr:nvSpPr>
      <xdr:spPr>
        <a:xfrm>
          <a:off x="8483111" y="1341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152656</xdr:rowOff>
    </xdr:from>
    <xdr:to>
      <xdr:col>41</xdr:col>
      <xdr:colOff>101600</xdr:colOff>
      <xdr:row>78</xdr:row>
      <xdr:rowOff>82806</xdr:rowOff>
    </xdr:to>
    <xdr:sp macro="" textlink="">
      <xdr:nvSpPr>
        <xdr:cNvPr id="423" name="楕円 422"/>
        <xdr:cNvSpPr/>
      </xdr:nvSpPr>
      <xdr:spPr>
        <a:xfrm>
          <a:off x="7810500" y="1335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73933</xdr:rowOff>
    </xdr:from>
    <xdr:ext cx="534377" cy="259045"/>
    <xdr:sp macro="" textlink="">
      <xdr:nvSpPr>
        <xdr:cNvPr id="424" name="テキスト ボックス 423"/>
        <xdr:cNvSpPr txBox="1"/>
      </xdr:nvSpPr>
      <xdr:spPr>
        <a:xfrm>
          <a:off x="7594111" y="134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116515</xdr:rowOff>
    </xdr:from>
    <xdr:to>
      <xdr:col>36</xdr:col>
      <xdr:colOff>165100</xdr:colOff>
      <xdr:row>77</xdr:row>
      <xdr:rowOff>46665</xdr:rowOff>
    </xdr:to>
    <xdr:sp macro="" textlink="">
      <xdr:nvSpPr>
        <xdr:cNvPr id="425" name="楕円 424"/>
        <xdr:cNvSpPr/>
      </xdr:nvSpPr>
      <xdr:spPr>
        <a:xfrm>
          <a:off x="6921500" y="131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37792</xdr:rowOff>
    </xdr:from>
    <xdr:ext cx="534377" cy="259045"/>
    <xdr:sp macro="" textlink="">
      <xdr:nvSpPr>
        <xdr:cNvPr id="426" name="テキスト ボックス 425"/>
        <xdr:cNvSpPr txBox="1"/>
      </xdr:nvSpPr>
      <xdr:spPr>
        <a:xfrm>
          <a:off x="6705111" y="1323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66179</xdr:rowOff>
    </xdr:from>
    <xdr:to>
      <xdr:col>54</xdr:col>
      <xdr:colOff>189865</xdr:colOff>
      <xdr:row>98</xdr:row>
      <xdr:rowOff>159809</xdr:rowOff>
    </xdr:to>
    <xdr:cxnSp macro="">
      <xdr:nvCxnSpPr>
        <xdr:cNvPr id="450" name="直線コネクタ 449"/>
        <xdr:cNvCxnSpPr/>
      </xdr:nvCxnSpPr>
      <xdr:spPr>
        <a:xfrm flipV="1">
          <a:off x="10475595" y="15668129"/>
          <a:ext cx="1270" cy="129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163636</xdr:rowOff>
    </xdr:from>
    <xdr:ext cx="534377" cy="259045"/>
    <xdr:sp macro="" textlink="">
      <xdr:nvSpPr>
        <xdr:cNvPr id="451" name="普通建設事業費 （ うち更新整備　）最小値テキスト"/>
        <xdr:cNvSpPr txBox="1"/>
      </xdr:nvSpPr>
      <xdr:spPr>
        <a:xfrm>
          <a:off x="10528300" y="1696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159809</xdr:rowOff>
    </xdr:from>
    <xdr:to>
      <xdr:col>55</xdr:col>
      <xdr:colOff>88900</xdr:colOff>
      <xdr:row>98</xdr:row>
      <xdr:rowOff>159809</xdr:rowOff>
    </xdr:to>
    <xdr:cxnSp macro="">
      <xdr:nvCxnSpPr>
        <xdr:cNvPr id="452" name="直線コネクタ 451"/>
        <xdr:cNvCxnSpPr/>
      </xdr:nvCxnSpPr>
      <xdr:spPr>
        <a:xfrm>
          <a:off x="10388600" y="1696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12856</xdr:rowOff>
    </xdr:from>
    <xdr:ext cx="599010" cy="259045"/>
    <xdr:sp macro="" textlink="">
      <xdr:nvSpPr>
        <xdr:cNvPr id="453" name="普通建設事業費 （ うち更新整備　）最大値テキスト"/>
        <xdr:cNvSpPr txBox="1"/>
      </xdr:nvSpPr>
      <xdr:spPr>
        <a:xfrm>
          <a:off x="10528300" y="1544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66179</xdr:rowOff>
    </xdr:from>
    <xdr:to>
      <xdr:col>55</xdr:col>
      <xdr:colOff>88900</xdr:colOff>
      <xdr:row>91</xdr:row>
      <xdr:rowOff>66179</xdr:rowOff>
    </xdr:to>
    <xdr:cxnSp macro="">
      <xdr:nvCxnSpPr>
        <xdr:cNvPr id="454" name="直線コネクタ 453"/>
        <xdr:cNvCxnSpPr/>
      </xdr:nvCxnSpPr>
      <xdr:spPr>
        <a:xfrm>
          <a:off x="10388600" y="15668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65672</xdr:rowOff>
    </xdr:from>
    <xdr:to>
      <xdr:col>55</xdr:col>
      <xdr:colOff>0</xdr:colOff>
      <xdr:row>97</xdr:row>
      <xdr:rowOff>82153</xdr:rowOff>
    </xdr:to>
    <xdr:cxnSp macro="">
      <xdr:nvCxnSpPr>
        <xdr:cNvPr id="455" name="直線コネクタ 454"/>
        <xdr:cNvCxnSpPr/>
      </xdr:nvCxnSpPr>
      <xdr:spPr>
        <a:xfrm flipV="1">
          <a:off x="9639300" y="16696322"/>
          <a:ext cx="8382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154822</xdr:rowOff>
    </xdr:from>
    <xdr:ext cx="534377" cy="259045"/>
    <xdr:sp macro="" textlink="">
      <xdr:nvSpPr>
        <xdr:cNvPr id="456" name="普通建設事業費 （ うち更新整備　）平均値テキスト"/>
        <xdr:cNvSpPr txBox="1"/>
      </xdr:nvSpPr>
      <xdr:spPr>
        <a:xfrm>
          <a:off x="10528300" y="16442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131945</xdr:rowOff>
    </xdr:from>
    <xdr:to>
      <xdr:col>55</xdr:col>
      <xdr:colOff>50800</xdr:colOff>
      <xdr:row>97</xdr:row>
      <xdr:rowOff>62095</xdr:rowOff>
    </xdr:to>
    <xdr:sp macro="" textlink="">
      <xdr:nvSpPr>
        <xdr:cNvPr id="457" name="フローチャート: 判断 456"/>
        <xdr:cNvSpPr/>
      </xdr:nvSpPr>
      <xdr:spPr>
        <a:xfrm>
          <a:off x="10426700" y="1659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82153</xdr:rowOff>
    </xdr:from>
    <xdr:to>
      <xdr:col>50</xdr:col>
      <xdr:colOff>114300</xdr:colOff>
      <xdr:row>98</xdr:row>
      <xdr:rowOff>16808</xdr:rowOff>
    </xdr:to>
    <xdr:cxnSp macro="">
      <xdr:nvCxnSpPr>
        <xdr:cNvPr id="458" name="直線コネクタ 457"/>
        <xdr:cNvCxnSpPr/>
      </xdr:nvCxnSpPr>
      <xdr:spPr>
        <a:xfrm flipV="1">
          <a:off x="8750300" y="16712803"/>
          <a:ext cx="889000" cy="106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133108</xdr:rowOff>
    </xdr:from>
    <xdr:to>
      <xdr:col>50</xdr:col>
      <xdr:colOff>165100</xdr:colOff>
      <xdr:row>97</xdr:row>
      <xdr:rowOff>63258</xdr:rowOff>
    </xdr:to>
    <xdr:sp macro="" textlink="">
      <xdr:nvSpPr>
        <xdr:cNvPr id="459" name="フローチャート: 判断 458"/>
        <xdr:cNvSpPr/>
      </xdr:nvSpPr>
      <xdr:spPr>
        <a:xfrm>
          <a:off x="9588500" y="165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79785</xdr:rowOff>
    </xdr:from>
    <xdr:ext cx="534377" cy="259045"/>
    <xdr:sp macro="" textlink="">
      <xdr:nvSpPr>
        <xdr:cNvPr id="460" name="テキスト ボックス 459"/>
        <xdr:cNvSpPr txBox="1"/>
      </xdr:nvSpPr>
      <xdr:spPr>
        <a:xfrm>
          <a:off x="9372111" y="16367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16808</xdr:rowOff>
    </xdr:from>
    <xdr:to>
      <xdr:col>45</xdr:col>
      <xdr:colOff>177800</xdr:colOff>
      <xdr:row>98</xdr:row>
      <xdr:rowOff>35469</xdr:rowOff>
    </xdr:to>
    <xdr:cxnSp macro="">
      <xdr:nvCxnSpPr>
        <xdr:cNvPr id="461" name="直線コネクタ 460"/>
        <xdr:cNvCxnSpPr/>
      </xdr:nvCxnSpPr>
      <xdr:spPr>
        <a:xfrm flipV="1">
          <a:off x="7861300" y="16818908"/>
          <a:ext cx="8890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18983</xdr:rowOff>
    </xdr:from>
    <xdr:to>
      <xdr:col>46</xdr:col>
      <xdr:colOff>38100</xdr:colOff>
      <xdr:row>97</xdr:row>
      <xdr:rowOff>120583</xdr:rowOff>
    </xdr:to>
    <xdr:sp macro="" textlink="">
      <xdr:nvSpPr>
        <xdr:cNvPr id="462" name="フローチャート: 判断 461"/>
        <xdr:cNvSpPr/>
      </xdr:nvSpPr>
      <xdr:spPr>
        <a:xfrm>
          <a:off x="8699500" y="1664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137110</xdr:rowOff>
    </xdr:from>
    <xdr:ext cx="534377" cy="259045"/>
    <xdr:sp macro="" textlink="">
      <xdr:nvSpPr>
        <xdr:cNvPr id="463" name="テキスト ボックス 462"/>
        <xdr:cNvSpPr txBox="1"/>
      </xdr:nvSpPr>
      <xdr:spPr>
        <a:xfrm>
          <a:off x="8483111" y="1642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165426</xdr:rowOff>
    </xdr:from>
    <xdr:to>
      <xdr:col>41</xdr:col>
      <xdr:colOff>50800</xdr:colOff>
      <xdr:row>98</xdr:row>
      <xdr:rowOff>35469</xdr:rowOff>
    </xdr:to>
    <xdr:cxnSp macro="">
      <xdr:nvCxnSpPr>
        <xdr:cNvPr id="464" name="直線コネクタ 463"/>
        <xdr:cNvCxnSpPr/>
      </xdr:nvCxnSpPr>
      <xdr:spPr>
        <a:xfrm>
          <a:off x="6972300" y="16796076"/>
          <a:ext cx="889000" cy="4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80632</xdr:rowOff>
    </xdr:from>
    <xdr:to>
      <xdr:col>41</xdr:col>
      <xdr:colOff>101600</xdr:colOff>
      <xdr:row>98</xdr:row>
      <xdr:rowOff>10782</xdr:rowOff>
    </xdr:to>
    <xdr:sp macro="" textlink="">
      <xdr:nvSpPr>
        <xdr:cNvPr id="465" name="フローチャート: 判断 464"/>
        <xdr:cNvSpPr/>
      </xdr:nvSpPr>
      <xdr:spPr>
        <a:xfrm>
          <a:off x="7810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27309</xdr:rowOff>
    </xdr:from>
    <xdr:ext cx="534377" cy="259045"/>
    <xdr:sp macro="" textlink="">
      <xdr:nvSpPr>
        <xdr:cNvPr id="466" name="テキスト ボックス 465"/>
        <xdr:cNvSpPr txBox="1"/>
      </xdr:nvSpPr>
      <xdr:spPr>
        <a:xfrm>
          <a:off x="7594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52240</xdr:rowOff>
    </xdr:from>
    <xdr:to>
      <xdr:col>36</xdr:col>
      <xdr:colOff>165100</xdr:colOff>
      <xdr:row>97</xdr:row>
      <xdr:rowOff>153840</xdr:rowOff>
    </xdr:to>
    <xdr:sp macro="" textlink="">
      <xdr:nvSpPr>
        <xdr:cNvPr id="467" name="フローチャート: 判断 466"/>
        <xdr:cNvSpPr/>
      </xdr:nvSpPr>
      <xdr:spPr>
        <a:xfrm>
          <a:off x="6921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170367</xdr:rowOff>
    </xdr:from>
    <xdr:ext cx="534377" cy="259045"/>
    <xdr:sp macro="" textlink="">
      <xdr:nvSpPr>
        <xdr:cNvPr id="468" name="テキスト ボックス 467"/>
        <xdr:cNvSpPr txBox="1"/>
      </xdr:nvSpPr>
      <xdr:spPr>
        <a:xfrm>
          <a:off x="6705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14872</xdr:rowOff>
    </xdr:from>
    <xdr:to>
      <xdr:col>55</xdr:col>
      <xdr:colOff>50800</xdr:colOff>
      <xdr:row>97</xdr:row>
      <xdr:rowOff>116472</xdr:rowOff>
    </xdr:to>
    <xdr:sp macro="" textlink="">
      <xdr:nvSpPr>
        <xdr:cNvPr id="474" name="楕円 473"/>
        <xdr:cNvSpPr/>
      </xdr:nvSpPr>
      <xdr:spPr>
        <a:xfrm>
          <a:off x="10426700" y="166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164749</xdr:rowOff>
    </xdr:from>
    <xdr:ext cx="534377" cy="259045"/>
    <xdr:sp macro="" textlink="">
      <xdr:nvSpPr>
        <xdr:cNvPr id="475" name="普通建設事業費 （ うち更新整備　）該当値テキスト"/>
        <xdr:cNvSpPr txBox="1"/>
      </xdr:nvSpPr>
      <xdr:spPr>
        <a:xfrm>
          <a:off x="10528300" y="166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31353</xdr:rowOff>
    </xdr:from>
    <xdr:to>
      <xdr:col>50</xdr:col>
      <xdr:colOff>165100</xdr:colOff>
      <xdr:row>97</xdr:row>
      <xdr:rowOff>132953</xdr:rowOff>
    </xdr:to>
    <xdr:sp macro="" textlink="">
      <xdr:nvSpPr>
        <xdr:cNvPr id="476" name="楕円 475"/>
        <xdr:cNvSpPr/>
      </xdr:nvSpPr>
      <xdr:spPr>
        <a:xfrm>
          <a:off x="9588500" y="1666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124080</xdr:rowOff>
    </xdr:from>
    <xdr:ext cx="534377" cy="259045"/>
    <xdr:sp macro="" textlink="">
      <xdr:nvSpPr>
        <xdr:cNvPr id="477" name="テキスト ボックス 476"/>
        <xdr:cNvSpPr txBox="1"/>
      </xdr:nvSpPr>
      <xdr:spPr>
        <a:xfrm>
          <a:off x="9372111" y="1675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137458</xdr:rowOff>
    </xdr:from>
    <xdr:to>
      <xdr:col>46</xdr:col>
      <xdr:colOff>38100</xdr:colOff>
      <xdr:row>98</xdr:row>
      <xdr:rowOff>67608</xdr:rowOff>
    </xdr:to>
    <xdr:sp macro="" textlink="">
      <xdr:nvSpPr>
        <xdr:cNvPr id="478" name="楕円 477"/>
        <xdr:cNvSpPr/>
      </xdr:nvSpPr>
      <xdr:spPr>
        <a:xfrm>
          <a:off x="8699500" y="167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58735</xdr:rowOff>
    </xdr:from>
    <xdr:ext cx="534377" cy="259045"/>
    <xdr:sp macro="" textlink="">
      <xdr:nvSpPr>
        <xdr:cNvPr id="479" name="テキスト ボックス 478"/>
        <xdr:cNvSpPr txBox="1"/>
      </xdr:nvSpPr>
      <xdr:spPr>
        <a:xfrm>
          <a:off x="8483111" y="1686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156119</xdr:rowOff>
    </xdr:from>
    <xdr:to>
      <xdr:col>41</xdr:col>
      <xdr:colOff>101600</xdr:colOff>
      <xdr:row>98</xdr:row>
      <xdr:rowOff>86269</xdr:rowOff>
    </xdr:to>
    <xdr:sp macro="" textlink="">
      <xdr:nvSpPr>
        <xdr:cNvPr id="480" name="楕円 479"/>
        <xdr:cNvSpPr/>
      </xdr:nvSpPr>
      <xdr:spPr>
        <a:xfrm>
          <a:off x="7810500" y="167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77396</xdr:rowOff>
    </xdr:from>
    <xdr:ext cx="534377" cy="259045"/>
    <xdr:sp macro="" textlink="">
      <xdr:nvSpPr>
        <xdr:cNvPr id="481" name="テキスト ボックス 480"/>
        <xdr:cNvSpPr txBox="1"/>
      </xdr:nvSpPr>
      <xdr:spPr>
        <a:xfrm>
          <a:off x="7594111" y="168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114626</xdr:rowOff>
    </xdr:from>
    <xdr:to>
      <xdr:col>36</xdr:col>
      <xdr:colOff>165100</xdr:colOff>
      <xdr:row>98</xdr:row>
      <xdr:rowOff>44776</xdr:rowOff>
    </xdr:to>
    <xdr:sp macro="" textlink="">
      <xdr:nvSpPr>
        <xdr:cNvPr id="482" name="楕円 481"/>
        <xdr:cNvSpPr/>
      </xdr:nvSpPr>
      <xdr:spPr>
        <a:xfrm>
          <a:off x="6921500" y="167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35903</xdr:rowOff>
    </xdr:from>
    <xdr:ext cx="534377" cy="259045"/>
    <xdr:sp macro="" textlink="">
      <xdr:nvSpPr>
        <xdr:cNvPr id="483" name="テキスト ボックス 482"/>
        <xdr:cNvSpPr txBox="1"/>
      </xdr:nvSpPr>
      <xdr:spPr>
        <a:xfrm>
          <a:off x="6705111" y="1683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6250</xdr:rowOff>
    </xdr:from>
    <xdr:to>
      <xdr:col>85</xdr:col>
      <xdr:colOff>126364</xdr:colOff>
      <xdr:row>38</xdr:row>
      <xdr:rowOff>139700</xdr:rowOff>
    </xdr:to>
    <xdr:cxnSp macro="">
      <xdr:nvCxnSpPr>
        <xdr:cNvPr id="505" name="直線コネクタ 504"/>
        <xdr:cNvCxnSpPr/>
      </xdr:nvCxnSpPr>
      <xdr:spPr>
        <a:xfrm flipV="1">
          <a:off x="16317595" y="5321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157984</xdr:rowOff>
    </xdr:from>
    <xdr:ext cx="249299" cy="259045"/>
    <xdr:sp macro="" textlink="">
      <xdr:nvSpPr>
        <xdr:cNvPr id="506" name="災害復旧事業費最小値テキスト"/>
        <xdr:cNvSpPr txBox="1"/>
      </xdr:nvSpPr>
      <xdr:spPr>
        <a:xfrm>
          <a:off x="16370300" y="6673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124377</xdr:rowOff>
    </xdr:from>
    <xdr:ext cx="599010" cy="259045"/>
    <xdr:sp macro="" textlink="">
      <xdr:nvSpPr>
        <xdr:cNvPr id="508" name="災害復旧事業費最大値テキスト"/>
        <xdr:cNvSpPr txBox="1"/>
      </xdr:nvSpPr>
      <xdr:spPr>
        <a:xfrm>
          <a:off x="16370300" y="509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6250</xdr:rowOff>
    </xdr:from>
    <xdr:to>
      <xdr:col>86</xdr:col>
      <xdr:colOff>25400</xdr:colOff>
      <xdr:row>31</xdr:row>
      <xdr:rowOff>6250</xdr:rowOff>
    </xdr:to>
    <xdr:cxnSp macro="">
      <xdr:nvCxnSpPr>
        <xdr:cNvPr id="509" name="直線コネクタ 508"/>
        <xdr:cNvCxnSpPr/>
      </xdr:nvCxnSpPr>
      <xdr:spPr>
        <a:xfrm>
          <a:off x="16230600" y="53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122999</xdr:rowOff>
    </xdr:from>
    <xdr:to>
      <xdr:col>85</xdr:col>
      <xdr:colOff>127000</xdr:colOff>
      <xdr:row>38</xdr:row>
      <xdr:rowOff>139700</xdr:rowOff>
    </xdr:to>
    <xdr:cxnSp macro="">
      <xdr:nvCxnSpPr>
        <xdr:cNvPr id="510" name="直線コネクタ 509"/>
        <xdr:cNvCxnSpPr/>
      </xdr:nvCxnSpPr>
      <xdr:spPr>
        <a:xfrm>
          <a:off x="15481300" y="6638099"/>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75434</xdr:rowOff>
    </xdr:from>
    <xdr:ext cx="534377" cy="259045"/>
    <xdr:sp macro="" textlink="">
      <xdr:nvSpPr>
        <xdr:cNvPr id="511" name="災害復旧事業費平均値テキスト"/>
        <xdr:cNvSpPr txBox="1"/>
      </xdr:nvSpPr>
      <xdr:spPr>
        <a:xfrm>
          <a:off x="16370300" y="6419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52557</xdr:rowOff>
    </xdr:from>
    <xdr:to>
      <xdr:col>85</xdr:col>
      <xdr:colOff>177800</xdr:colOff>
      <xdr:row>38</xdr:row>
      <xdr:rowOff>154157</xdr:rowOff>
    </xdr:to>
    <xdr:sp macro="" textlink="">
      <xdr:nvSpPr>
        <xdr:cNvPr id="512" name="フローチャート: 判断 511"/>
        <xdr:cNvSpPr/>
      </xdr:nvSpPr>
      <xdr:spPr>
        <a:xfrm>
          <a:off x="16268700" y="656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114085</xdr:rowOff>
    </xdr:from>
    <xdr:to>
      <xdr:col>81</xdr:col>
      <xdr:colOff>50800</xdr:colOff>
      <xdr:row>38</xdr:row>
      <xdr:rowOff>122999</xdr:rowOff>
    </xdr:to>
    <xdr:cxnSp macro="">
      <xdr:nvCxnSpPr>
        <xdr:cNvPr id="513" name="直線コネクタ 512"/>
        <xdr:cNvCxnSpPr/>
      </xdr:nvCxnSpPr>
      <xdr:spPr>
        <a:xfrm>
          <a:off x="14592300" y="6629185"/>
          <a:ext cx="889000" cy="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52852</xdr:rowOff>
    </xdr:from>
    <xdr:to>
      <xdr:col>81</xdr:col>
      <xdr:colOff>101600</xdr:colOff>
      <xdr:row>38</xdr:row>
      <xdr:rowOff>154452</xdr:rowOff>
    </xdr:to>
    <xdr:sp macro="" textlink="">
      <xdr:nvSpPr>
        <xdr:cNvPr id="514" name="フローチャート: 判断 513"/>
        <xdr:cNvSpPr/>
      </xdr:nvSpPr>
      <xdr:spPr>
        <a:xfrm>
          <a:off x="15430500" y="656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170979</xdr:rowOff>
    </xdr:from>
    <xdr:ext cx="534377" cy="259045"/>
    <xdr:sp macro="" textlink="">
      <xdr:nvSpPr>
        <xdr:cNvPr id="515" name="テキスト ボックス 514"/>
        <xdr:cNvSpPr txBox="1"/>
      </xdr:nvSpPr>
      <xdr:spPr>
        <a:xfrm>
          <a:off x="15214111" y="63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114085</xdr:rowOff>
    </xdr:from>
    <xdr:to>
      <xdr:col>76</xdr:col>
      <xdr:colOff>114300</xdr:colOff>
      <xdr:row>38</xdr:row>
      <xdr:rowOff>130940</xdr:rowOff>
    </xdr:to>
    <xdr:cxnSp macro="">
      <xdr:nvCxnSpPr>
        <xdr:cNvPr id="516" name="直線コネクタ 515"/>
        <xdr:cNvCxnSpPr/>
      </xdr:nvCxnSpPr>
      <xdr:spPr>
        <a:xfrm flipV="1">
          <a:off x="13703300" y="6629185"/>
          <a:ext cx="889000" cy="1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60016</xdr:rowOff>
    </xdr:from>
    <xdr:to>
      <xdr:col>76</xdr:col>
      <xdr:colOff>165100</xdr:colOff>
      <xdr:row>38</xdr:row>
      <xdr:rowOff>161616</xdr:rowOff>
    </xdr:to>
    <xdr:sp macro="" textlink="">
      <xdr:nvSpPr>
        <xdr:cNvPr id="517" name="フローチャート: 判断 516"/>
        <xdr:cNvSpPr/>
      </xdr:nvSpPr>
      <xdr:spPr>
        <a:xfrm>
          <a:off x="14541500" y="657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6693</xdr:rowOff>
    </xdr:from>
    <xdr:ext cx="534377" cy="259045"/>
    <xdr:sp macro="" textlink="">
      <xdr:nvSpPr>
        <xdr:cNvPr id="518" name="テキスト ボックス 517"/>
        <xdr:cNvSpPr txBox="1"/>
      </xdr:nvSpPr>
      <xdr:spPr>
        <a:xfrm>
          <a:off x="14325111" y="63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130940</xdr:rowOff>
    </xdr:from>
    <xdr:to>
      <xdr:col>71</xdr:col>
      <xdr:colOff>177800</xdr:colOff>
      <xdr:row>38</xdr:row>
      <xdr:rowOff>138317</xdr:rowOff>
    </xdr:to>
    <xdr:cxnSp macro="">
      <xdr:nvCxnSpPr>
        <xdr:cNvPr id="519" name="直線コネクタ 518"/>
        <xdr:cNvCxnSpPr/>
      </xdr:nvCxnSpPr>
      <xdr:spPr>
        <a:xfrm flipV="1">
          <a:off x="12814300" y="6646040"/>
          <a:ext cx="889000" cy="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0" name="フローチャート: 判断 519"/>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1" name="テキスト ボックス 520"/>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22" name="フローチャート: 判断 521"/>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23" name="テキスト ボックス 522"/>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30984</xdr:rowOff>
    </xdr:from>
    <xdr:ext cx="249299" cy="259045"/>
    <xdr:sp macro="" textlink="">
      <xdr:nvSpPr>
        <xdr:cNvPr id="530" name="災害復旧事業費該当値テキスト"/>
        <xdr:cNvSpPr txBox="1"/>
      </xdr:nvSpPr>
      <xdr:spPr>
        <a:xfrm>
          <a:off x="16370300" y="6546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72199</xdr:rowOff>
    </xdr:from>
    <xdr:to>
      <xdr:col>81</xdr:col>
      <xdr:colOff>101600</xdr:colOff>
      <xdr:row>39</xdr:row>
      <xdr:rowOff>2349</xdr:rowOff>
    </xdr:to>
    <xdr:sp macro="" textlink="">
      <xdr:nvSpPr>
        <xdr:cNvPr id="531" name="楕円 530"/>
        <xdr:cNvSpPr/>
      </xdr:nvSpPr>
      <xdr:spPr>
        <a:xfrm>
          <a:off x="15430500" y="658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164926</xdr:rowOff>
    </xdr:from>
    <xdr:ext cx="469744" cy="259045"/>
    <xdr:sp macro="" textlink="">
      <xdr:nvSpPr>
        <xdr:cNvPr id="532" name="テキスト ボックス 531"/>
        <xdr:cNvSpPr txBox="1"/>
      </xdr:nvSpPr>
      <xdr:spPr>
        <a:xfrm>
          <a:off x="15246428" y="668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63285</xdr:rowOff>
    </xdr:from>
    <xdr:to>
      <xdr:col>76</xdr:col>
      <xdr:colOff>165100</xdr:colOff>
      <xdr:row>38</xdr:row>
      <xdr:rowOff>164885</xdr:rowOff>
    </xdr:to>
    <xdr:sp macro="" textlink="">
      <xdr:nvSpPr>
        <xdr:cNvPr id="533" name="楕円 532"/>
        <xdr:cNvSpPr/>
      </xdr:nvSpPr>
      <xdr:spPr>
        <a:xfrm>
          <a:off x="14541500" y="65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156012</xdr:rowOff>
    </xdr:from>
    <xdr:ext cx="534377" cy="259045"/>
    <xdr:sp macro="" textlink="">
      <xdr:nvSpPr>
        <xdr:cNvPr id="534" name="テキスト ボックス 533"/>
        <xdr:cNvSpPr txBox="1"/>
      </xdr:nvSpPr>
      <xdr:spPr>
        <a:xfrm>
          <a:off x="14325111" y="667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80140</xdr:rowOff>
    </xdr:from>
    <xdr:to>
      <xdr:col>72</xdr:col>
      <xdr:colOff>38100</xdr:colOff>
      <xdr:row>39</xdr:row>
      <xdr:rowOff>10290</xdr:rowOff>
    </xdr:to>
    <xdr:sp macro="" textlink="">
      <xdr:nvSpPr>
        <xdr:cNvPr id="535" name="楕円 534"/>
        <xdr:cNvSpPr/>
      </xdr:nvSpPr>
      <xdr:spPr>
        <a:xfrm>
          <a:off x="13652500" y="65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1417</xdr:rowOff>
    </xdr:from>
    <xdr:ext cx="469744" cy="259045"/>
    <xdr:sp macro="" textlink="">
      <xdr:nvSpPr>
        <xdr:cNvPr id="536" name="テキスト ボックス 535"/>
        <xdr:cNvSpPr txBox="1"/>
      </xdr:nvSpPr>
      <xdr:spPr>
        <a:xfrm>
          <a:off x="13468428" y="66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87517</xdr:rowOff>
    </xdr:from>
    <xdr:to>
      <xdr:col>67</xdr:col>
      <xdr:colOff>101600</xdr:colOff>
      <xdr:row>39</xdr:row>
      <xdr:rowOff>17667</xdr:rowOff>
    </xdr:to>
    <xdr:sp macro="" textlink="">
      <xdr:nvSpPr>
        <xdr:cNvPr id="537" name="楕円 536"/>
        <xdr:cNvSpPr/>
      </xdr:nvSpPr>
      <xdr:spPr>
        <a:xfrm>
          <a:off x="12763500" y="66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8794</xdr:rowOff>
    </xdr:from>
    <xdr:ext cx="378565" cy="259045"/>
    <xdr:sp macro="" textlink="">
      <xdr:nvSpPr>
        <xdr:cNvPr id="538" name="テキスト ボックス 537"/>
        <xdr:cNvSpPr txBox="1"/>
      </xdr:nvSpPr>
      <xdr:spPr>
        <a:xfrm>
          <a:off x="12625017" y="6695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52" name="テキスト ボックス 551"/>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54" name="テキスト ボックス 553"/>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6" name="テキスト ボックス 555"/>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8" name="テキスト ボックス 557"/>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80264</xdr:rowOff>
    </xdr:from>
    <xdr:to>
      <xdr:col>85</xdr:col>
      <xdr:colOff>126364</xdr:colOff>
      <xdr:row>58</xdr:row>
      <xdr:rowOff>139700</xdr:rowOff>
    </xdr:to>
    <xdr:cxnSp macro="">
      <xdr:nvCxnSpPr>
        <xdr:cNvPr id="560" name="直線コネクタ 559"/>
        <xdr:cNvCxnSpPr/>
      </xdr:nvCxnSpPr>
      <xdr:spPr>
        <a:xfrm flipV="1">
          <a:off x="16317595" y="8652764"/>
          <a:ext cx="1269"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6875</xdr:rowOff>
    </xdr:from>
    <xdr:ext cx="249299" cy="259045"/>
    <xdr:sp macro="" textlink="">
      <xdr:nvSpPr>
        <xdr:cNvPr id="561" name="失業対策事業費最小値テキスト"/>
        <xdr:cNvSpPr txBox="1"/>
      </xdr:nvSpPr>
      <xdr:spPr>
        <a:xfrm>
          <a:off x="16370300" y="10122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26941</xdr:rowOff>
    </xdr:from>
    <xdr:ext cx="378565" cy="259045"/>
    <xdr:sp macro="" textlink="">
      <xdr:nvSpPr>
        <xdr:cNvPr id="563" name="失業対策事業費最大値テキスト"/>
        <xdr:cNvSpPr txBox="1"/>
      </xdr:nvSpPr>
      <xdr:spPr>
        <a:xfrm>
          <a:off x="16370300" y="8427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80264</xdr:rowOff>
    </xdr:from>
    <xdr:to>
      <xdr:col>86</xdr:col>
      <xdr:colOff>25400</xdr:colOff>
      <xdr:row>50</xdr:row>
      <xdr:rowOff>80264</xdr:rowOff>
    </xdr:to>
    <xdr:cxnSp macro="">
      <xdr:nvCxnSpPr>
        <xdr:cNvPr id="564" name="直線コネクタ 563"/>
        <xdr:cNvCxnSpPr/>
      </xdr:nvCxnSpPr>
      <xdr:spPr>
        <a:xfrm>
          <a:off x="16230600" y="86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95775</xdr:rowOff>
    </xdr:from>
    <xdr:ext cx="249299" cy="259045"/>
    <xdr:sp macro="" textlink="">
      <xdr:nvSpPr>
        <xdr:cNvPr id="566" name="失業対策事業費平均値テキスト"/>
        <xdr:cNvSpPr txBox="1"/>
      </xdr:nvSpPr>
      <xdr:spPr>
        <a:xfrm>
          <a:off x="16370300" y="9868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72898</xdr:rowOff>
    </xdr:from>
    <xdr:to>
      <xdr:col>85</xdr:col>
      <xdr:colOff>177800</xdr:colOff>
      <xdr:row>59</xdr:row>
      <xdr:rowOff>3048</xdr:rowOff>
    </xdr:to>
    <xdr:sp macro="" textlink="">
      <xdr:nvSpPr>
        <xdr:cNvPr id="567" name="フローチャート: 判断 566"/>
        <xdr:cNvSpPr/>
      </xdr:nvSpPr>
      <xdr:spPr>
        <a:xfrm>
          <a:off x="162687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36322</xdr:rowOff>
    </xdr:from>
    <xdr:to>
      <xdr:col>81</xdr:col>
      <xdr:colOff>101600</xdr:colOff>
      <xdr:row>58</xdr:row>
      <xdr:rowOff>137922</xdr:rowOff>
    </xdr:to>
    <xdr:sp macro="" textlink="">
      <xdr:nvSpPr>
        <xdr:cNvPr id="569" name="フローチャート: 判断 568"/>
        <xdr:cNvSpPr/>
      </xdr:nvSpPr>
      <xdr:spPr>
        <a:xfrm>
          <a:off x="15430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56</xdr:row>
      <xdr:rowOff>154449</xdr:rowOff>
    </xdr:from>
    <xdr:ext cx="313932" cy="259045"/>
    <xdr:sp macro="" textlink="">
      <xdr:nvSpPr>
        <xdr:cNvPr id="570" name="テキスト ボックス 569"/>
        <xdr:cNvSpPr txBox="1"/>
      </xdr:nvSpPr>
      <xdr:spPr>
        <a:xfrm>
          <a:off x="15324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47752</xdr:rowOff>
    </xdr:from>
    <xdr:to>
      <xdr:col>76</xdr:col>
      <xdr:colOff>165100</xdr:colOff>
      <xdr:row>58</xdr:row>
      <xdr:rowOff>149352</xdr:rowOff>
    </xdr:to>
    <xdr:sp macro="" textlink="">
      <xdr:nvSpPr>
        <xdr:cNvPr id="572" name="フローチャート: 判断 571"/>
        <xdr:cNvSpPr/>
      </xdr:nvSpPr>
      <xdr:spPr>
        <a:xfrm>
          <a:off x="14541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165879</xdr:rowOff>
    </xdr:from>
    <xdr:ext cx="313932" cy="259045"/>
    <xdr:sp macro="" textlink="">
      <xdr:nvSpPr>
        <xdr:cNvPr id="573" name="テキスト ボックス 572"/>
        <xdr:cNvSpPr txBox="1"/>
      </xdr:nvSpPr>
      <xdr:spPr>
        <a:xfrm>
          <a:off x="14435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38608</xdr:rowOff>
    </xdr:from>
    <xdr:to>
      <xdr:col>72</xdr:col>
      <xdr:colOff>38100</xdr:colOff>
      <xdr:row>58</xdr:row>
      <xdr:rowOff>140208</xdr:rowOff>
    </xdr:to>
    <xdr:sp macro="" textlink="">
      <xdr:nvSpPr>
        <xdr:cNvPr id="575" name="フローチャート: 判断 574"/>
        <xdr:cNvSpPr/>
      </xdr:nvSpPr>
      <xdr:spPr>
        <a:xfrm>
          <a:off x="13652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156735</xdr:rowOff>
    </xdr:from>
    <xdr:ext cx="313932" cy="259045"/>
    <xdr:sp macro="" textlink="">
      <xdr:nvSpPr>
        <xdr:cNvPr id="576" name="テキスト ボックス 575"/>
        <xdr:cNvSpPr txBox="1"/>
      </xdr:nvSpPr>
      <xdr:spPr>
        <a:xfrm>
          <a:off x="13546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31750</xdr:rowOff>
    </xdr:from>
    <xdr:to>
      <xdr:col>67</xdr:col>
      <xdr:colOff>101600</xdr:colOff>
      <xdr:row>58</xdr:row>
      <xdr:rowOff>133350</xdr:rowOff>
    </xdr:to>
    <xdr:sp macro="" textlink="">
      <xdr:nvSpPr>
        <xdr:cNvPr id="577" name="フローチャート: 判断 576"/>
        <xdr:cNvSpPr/>
      </xdr:nvSpPr>
      <xdr:spPr>
        <a:xfrm>
          <a:off x="12763500" y="99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149877</xdr:rowOff>
    </xdr:from>
    <xdr:ext cx="313932" cy="259045"/>
    <xdr:sp macro="" textlink="">
      <xdr:nvSpPr>
        <xdr:cNvPr id="578" name="テキスト ボックス 577"/>
        <xdr:cNvSpPr txBox="1"/>
      </xdr:nvSpPr>
      <xdr:spPr>
        <a:xfrm>
          <a:off x="12657333" y="97510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51325</xdr:rowOff>
    </xdr:from>
    <xdr:ext cx="249299" cy="259045"/>
    <xdr:sp macro="" textlink="">
      <xdr:nvSpPr>
        <xdr:cNvPr id="585" name="失業対策事業費該当値テキスト"/>
        <xdr:cNvSpPr txBox="1"/>
      </xdr:nvSpPr>
      <xdr:spPr>
        <a:xfrm>
          <a:off x="16370300" y="9995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7" name="テキスト ボックス 586"/>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9" name="テキスト ボックス 588"/>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1" name="テキスト ボックス 590"/>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161769</xdr:rowOff>
    </xdr:from>
    <xdr:to>
      <xdr:col>85</xdr:col>
      <xdr:colOff>126364</xdr:colOff>
      <xdr:row>78</xdr:row>
      <xdr:rowOff>134831</xdr:rowOff>
    </xdr:to>
    <xdr:cxnSp macro="">
      <xdr:nvCxnSpPr>
        <xdr:cNvPr id="615" name="直線コネクタ 614"/>
        <xdr:cNvCxnSpPr/>
      </xdr:nvCxnSpPr>
      <xdr:spPr>
        <a:xfrm flipV="1">
          <a:off x="16317595" y="12334719"/>
          <a:ext cx="1269" cy="1173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138658</xdr:rowOff>
    </xdr:from>
    <xdr:ext cx="469744" cy="259045"/>
    <xdr:sp macro="" textlink="">
      <xdr:nvSpPr>
        <xdr:cNvPr id="616" name="公債費最小値テキスト"/>
        <xdr:cNvSpPr txBox="1"/>
      </xdr:nvSpPr>
      <xdr:spPr>
        <a:xfrm>
          <a:off x="16370300" y="1351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134831</xdr:rowOff>
    </xdr:from>
    <xdr:to>
      <xdr:col>86</xdr:col>
      <xdr:colOff>25400</xdr:colOff>
      <xdr:row>78</xdr:row>
      <xdr:rowOff>134831</xdr:rowOff>
    </xdr:to>
    <xdr:cxnSp macro="">
      <xdr:nvCxnSpPr>
        <xdr:cNvPr id="617" name="直線コネクタ 616"/>
        <xdr:cNvCxnSpPr/>
      </xdr:nvCxnSpPr>
      <xdr:spPr>
        <a:xfrm>
          <a:off x="16230600" y="1350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108446</xdr:rowOff>
    </xdr:from>
    <xdr:ext cx="599010" cy="259045"/>
    <xdr:sp macro="" textlink="">
      <xdr:nvSpPr>
        <xdr:cNvPr id="618" name="公債費最大値テキスト"/>
        <xdr:cNvSpPr txBox="1"/>
      </xdr:nvSpPr>
      <xdr:spPr>
        <a:xfrm>
          <a:off x="16370300" y="1210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161769</xdr:rowOff>
    </xdr:from>
    <xdr:to>
      <xdr:col>86</xdr:col>
      <xdr:colOff>25400</xdr:colOff>
      <xdr:row>71</xdr:row>
      <xdr:rowOff>161769</xdr:rowOff>
    </xdr:to>
    <xdr:cxnSp macro="">
      <xdr:nvCxnSpPr>
        <xdr:cNvPr id="619" name="直線コネクタ 618"/>
        <xdr:cNvCxnSpPr/>
      </xdr:nvCxnSpPr>
      <xdr:spPr>
        <a:xfrm>
          <a:off x="16230600" y="1233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60299</xdr:rowOff>
    </xdr:from>
    <xdr:to>
      <xdr:col>85</xdr:col>
      <xdr:colOff>127000</xdr:colOff>
      <xdr:row>76</xdr:row>
      <xdr:rowOff>63283</xdr:rowOff>
    </xdr:to>
    <xdr:cxnSp macro="">
      <xdr:nvCxnSpPr>
        <xdr:cNvPr id="620" name="直線コネクタ 619"/>
        <xdr:cNvCxnSpPr/>
      </xdr:nvCxnSpPr>
      <xdr:spPr>
        <a:xfrm flipV="1">
          <a:off x="15481300" y="13090499"/>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109551</xdr:rowOff>
    </xdr:from>
    <xdr:ext cx="599010" cy="259045"/>
    <xdr:sp macro="" textlink="">
      <xdr:nvSpPr>
        <xdr:cNvPr id="621" name="公債費平均値テキスト"/>
        <xdr:cNvSpPr txBox="1"/>
      </xdr:nvSpPr>
      <xdr:spPr>
        <a:xfrm>
          <a:off x="16370300" y="127968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86674</xdr:rowOff>
    </xdr:from>
    <xdr:to>
      <xdr:col>85</xdr:col>
      <xdr:colOff>177800</xdr:colOff>
      <xdr:row>76</xdr:row>
      <xdr:rowOff>16824</xdr:rowOff>
    </xdr:to>
    <xdr:sp macro="" textlink="">
      <xdr:nvSpPr>
        <xdr:cNvPr id="622" name="フローチャート: 判断 621"/>
        <xdr:cNvSpPr/>
      </xdr:nvSpPr>
      <xdr:spPr>
        <a:xfrm>
          <a:off x="162687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63283</xdr:rowOff>
    </xdr:from>
    <xdr:to>
      <xdr:col>81</xdr:col>
      <xdr:colOff>50800</xdr:colOff>
      <xdr:row>76</xdr:row>
      <xdr:rowOff>107569</xdr:rowOff>
    </xdr:to>
    <xdr:cxnSp macro="">
      <xdr:nvCxnSpPr>
        <xdr:cNvPr id="623" name="直線コネクタ 622"/>
        <xdr:cNvCxnSpPr/>
      </xdr:nvCxnSpPr>
      <xdr:spPr>
        <a:xfrm flipV="1">
          <a:off x="14592300" y="13093483"/>
          <a:ext cx="889000" cy="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105153</xdr:rowOff>
    </xdr:from>
    <xdr:to>
      <xdr:col>81</xdr:col>
      <xdr:colOff>101600</xdr:colOff>
      <xdr:row>76</xdr:row>
      <xdr:rowOff>35303</xdr:rowOff>
    </xdr:to>
    <xdr:sp macro="" textlink="">
      <xdr:nvSpPr>
        <xdr:cNvPr id="624" name="フローチャート: 判断 623"/>
        <xdr:cNvSpPr/>
      </xdr:nvSpPr>
      <xdr:spPr>
        <a:xfrm>
          <a:off x="15430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51830</xdr:rowOff>
    </xdr:from>
    <xdr:ext cx="599010" cy="259045"/>
    <xdr:sp macro="" textlink="">
      <xdr:nvSpPr>
        <xdr:cNvPr id="625" name="テキスト ボックス 624"/>
        <xdr:cNvSpPr txBox="1"/>
      </xdr:nvSpPr>
      <xdr:spPr>
        <a:xfrm>
          <a:off x="15181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65980</xdr:rowOff>
    </xdr:from>
    <xdr:to>
      <xdr:col>76</xdr:col>
      <xdr:colOff>114300</xdr:colOff>
      <xdr:row>76</xdr:row>
      <xdr:rowOff>107569</xdr:rowOff>
    </xdr:to>
    <xdr:cxnSp macro="">
      <xdr:nvCxnSpPr>
        <xdr:cNvPr id="626" name="直線コネクタ 625"/>
        <xdr:cNvCxnSpPr/>
      </xdr:nvCxnSpPr>
      <xdr:spPr>
        <a:xfrm>
          <a:off x="13703300" y="13096180"/>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125348</xdr:rowOff>
    </xdr:from>
    <xdr:to>
      <xdr:col>76</xdr:col>
      <xdr:colOff>165100</xdr:colOff>
      <xdr:row>76</xdr:row>
      <xdr:rowOff>55497</xdr:rowOff>
    </xdr:to>
    <xdr:sp macro="" textlink="">
      <xdr:nvSpPr>
        <xdr:cNvPr id="627" name="フローチャート: 判断 626"/>
        <xdr:cNvSpPr/>
      </xdr:nvSpPr>
      <xdr:spPr>
        <a:xfrm>
          <a:off x="14541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72025</xdr:rowOff>
    </xdr:from>
    <xdr:ext cx="599010" cy="259045"/>
    <xdr:sp macro="" textlink="">
      <xdr:nvSpPr>
        <xdr:cNvPr id="628" name="テキスト ボックス 627"/>
        <xdr:cNvSpPr txBox="1"/>
      </xdr:nvSpPr>
      <xdr:spPr>
        <a:xfrm>
          <a:off x="14292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47743</xdr:rowOff>
    </xdr:from>
    <xdr:to>
      <xdr:col>71</xdr:col>
      <xdr:colOff>177800</xdr:colOff>
      <xdr:row>76</xdr:row>
      <xdr:rowOff>65980</xdr:rowOff>
    </xdr:to>
    <xdr:cxnSp macro="">
      <xdr:nvCxnSpPr>
        <xdr:cNvPr id="629" name="直線コネクタ 628"/>
        <xdr:cNvCxnSpPr/>
      </xdr:nvCxnSpPr>
      <xdr:spPr>
        <a:xfrm>
          <a:off x="12814300" y="1307794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0" name="フローチャート: 判断 629"/>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1" name="テキスト ボックス 630"/>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32" name="フローチャート: 判断 631"/>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33" name="テキスト ボックス 632"/>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9499</xdr:rowOff>
    </xdr:from>
    <xdr:to>
      <xdr:col>85</xdr:col>
      <xdr:colOff>177800</xdr:colOff>
      <xdr:row>76</xdr:row>
      <xdr:rowOff>111099</xdr:rowOff>
    </xdr:to>
    <xdr:sp macro="" textlink="">
      <xdr:nvSpPr>
        <xdr:cNvPr id="639" name="楕円 638"/>
        <xdr:cNvSpPr/>
      </xdr:nvSpPr>
      <xdr:spPr>
        <a:xfrm>
          <a:off x="16268700" y="1303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159376</xdr:rowOff>
    </xdr:from>
    <xdr:ext cx="534377" cy="259045"/>
    <xdr:sp macro="" textlink="">
      <xdr:nvSpPr>
        <xdr:cNvPr id="640" name="公債費該当値テキスト"/>
        <xdr:cNvSpPr txBox="1"/>
      </xdr:nvSpPr>
      <xdr:spPr>
        <a:xfrm>
          <a:off x="16370300" y="1301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12483</xdr:rowOff>
    </xdr:from>
    <xdr:to>
      <xdr:col>81</xdr:col>
      <xdr:colOff>101600</xdr:colOff>
      <xdr:row>76</xdr:row>
      <xdr:rowOff>114083</xdr:rowOff>
    </xdr:to>
    <xdr:sp macro="" textlink="">
      <xdr:nvSpPr>
        <xdr:cNvPr id="641" name="楕円 640"/>
        <xdr:cNvSpPr/>
      </xdr:nvSpPr>
      <xdr:spPr>
        <a:xfrm>
          <a:off x="15430500" y="130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105210</xdr:rowOff>
    </xdr:from>
    <xdr:ext cx="534377" cy="259045"/>
    <xdr:sp macro="" textlink="">
      <xdr:nvSpPr>
        <xdr:cNvPr id="642" name="テキスト ボックス 641"/>
        <xdr:cNvSpPr txBox="1"/>
      </xdr:nvSpPr>
      <xdr:spPr>
        <a:xfrm>
          <a:off x="15214111" y="1313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56769</xdr:rowOff>
    </xdr:from>
    <xdr:to>
      <xdr:col>76</xdr:col>
      <xdr:colOff>165100</xdr:colOff>
      <xdr:row>76</xdr:row>
      <xdr:rowOff>158369</xdr:rowOff>
    </xdr:to>
    <xdr:sp macro="" textlink="">
      <xdr:nvSpPr>
        <xdr:cNvPr id="643" name="楕円 642"/>
        <xdr:cNvSpPr/>
      </xdr:nvSpPr>
      <xdr:spPr>
        <a:xfrm>
          <a:off x="14541500" y="130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149496</xdr:rowOff>
    </xdr:from>
    <xdr:ext cx="534377" cy="259045"/>
    <xdr:sp macro="" textlink="">
      <xdr:nvSpPr>
        <xdr:cNvPr id="644" name="テキスト ボックス 643"/>
        <xdr:cNvSpPr txBox="1"/>
      </xdr:nvSpPr>
      <xdr:spPr>
        <a:xfrm>
          <a:off x="14325111" y="131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15180</xdr:rowOff>
    </xdr:from>
    <xdr:to>
      <xdr:col>72</xdr:col>
      <xdr:colOff>38100</xdr:colOff>
      <xdr:row>76</xdr:row>
      <xdr:rowOff>116780</xdr:rowOff>
    </xdr:to>
    <xdr:sp macro="" textlink="">
      <xdr:nvSpPr>
        <xdr:cNvPr id="645" name="楕円 644"/>
        <xdr:cNvSpPr/>
      </xdr:nvSpPr>
      <xdr:spPr>
        <a:xfrm>
          <a:off x="13652500" y="1304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107907</xdr:rowOff>
    </xdr:from>
    <xdr:ext cx="534377" cy="259045"/>
    <xdr:sp macro="" textlink="">
      <xdr:nvSpPr>
        <xdr:cNvPr id="646" name="テキスト ボックス 645"/>
        <xdr:cNvSpPr txBox="1"/>
      </xdr:nvSpPr>
      <xdr:spPr>
        <a:xfrm>
          <a:off x="13436111" y="131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168393</xdr:rowOff>
    </xdr:from>
    <xdr:to>
      <xdr:col>67</xdr:col>
      <xdr:colOff>101600</xdr:colOff>
      <xdr:row>76</xdr:row>
      <xdr:rowOff>98543</xdr:rowOff>
    </xdr:to>
    <xdr:sp macro="" textlink="">
      <xdr:nvSpPr>
        <xdr:cNvPr id="647" name="楕円 646"/>
        <xdr:cNvSpPr/>
      </xdr:nvSpPr>
      <xdr:spPr>
        <a:xfrm>
          <a:off x="12763500" y="1302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89670</xdr:rowOff>
    </xdr:from>
    <xdr:ext cx="534377" cy="259045"/>
    <xdr:sp macro="" textlink="">
      <xdr:nvSpPr>
        <xdr:cNvPr id="648" name="テキスト ボックス 647"/>
        <xdr:cNvSpPr txBox="1"/>
      </xdr:nvSpPr>
      <xdr:spPr>
        <a:xfrm>
          <a:off x="12547111" y="131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81572</xdr:rowOff>
    </xdr:from>
    <xdr:to>
      <xdr:col>85</xdr:col>
      <xdr:colOff>126364</xdr:colOff>
      <xdr:row>98</xdr:row>
      <xdr:rowOff>137716</xdr:rowOff>
    </xdr:to>
    <xdr:cxnSp macro="">
      <xdr:nvCxnSpPr>
        <xdr:cNvPr id="670" name="直線コネクタ 669"/>
        <xdr:cNvCxnSpPr/>
      </xdr:nvCxnSpPr>
      <xdr:spPr>
        <a:xfrm flipV="1">
          <a:off x="16317595" y="15683522"/>
          <a:ext cx="1269" cy="1256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141543</xdr:rowOff>
    </xdr:from>
    <xdr:ext cx="378565" cy="259045"/>
    <xdr:sp macro="" textlink="">
      <xdr:nvSpPr>
        <xdr:cNvPr id="671" name="積立金最小値テキスト"/>
        <xdr:cNvSpPr txBox="1"/>
      </xdr:nvSpPr>
      <xdr:spPr>
        <a:xfrm>
          <a:off x="16370300" y="16943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137716</xdr:rowOff>
    </xdr:from>
    <xdr:to>
      <xdr:col>86</xdr:col>
      <xdr:colOff>25400</xdr:colOff>
      <xdr:row>98</xdr:row>
      <xdr:rowOff>137716</xdr:rowOff>
    </xdr:to>
    <xdr:cxnSp macro="">
      <xdr:nvCxnSpPr>
        <xdr:cNvPr id="672" name="直線コネクタ 671"/>
        <xdr:cNvCxnSpPr/>
      </xdr:nvCxnSpPr>
      <xdr:spPr>
        <a:xfrm>
          <a:off x="16230600" y="169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28249</xdr:rowOff>
    </xdr:from>
    <xdr:ext cx="599010" cy="259045"/>
    <xdr:sp macro="" textlink="">
      <xdr:nvSpPr>
        <xdr:cNvPr id="673" name="積立金最大値テキスト"/>
        <xdr:cNvSpPr txBox="1"/>
      </xdr:nvSpPr>
      <xdr:spPr>
        <a:xfrm>
          <a:off x="16370300" y="15458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81572</xdr:rowOff>
    </xdr:from>
    <xdr:to>
      <xdr:col>86</xdr:col>
      <xdr:colOff>25400</xdr:colOff>
      <xdr:row>91</xdr:row>
      <xdr:rowOff>81572</xdr:rowOff>
    </xdr:to>
    <xdr:cxnSp macro="">
      <xdr:nvCxnSpPr>
        <xdr:cNvPr id="674" name="直線コネクタ 673"/>
        <xdr:cNvCxnSpPr/>
      </xdr:nvCxnSpPr>
      <xdr:spPr>
        <a:xfrm>
          <a:off x="16230600" y="15683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161810</xdr:rowOff>
    </xdr:from>
    <xdr:to>
      <xdr:col>85</xdr:col>
      <xdr:colOff>127000</xdr:colOff>
      <xdr:row>97</xdr:row>
      <xdr:rowOff>170410</xdr:rowOff>
    </xdr:to>
    <xdr:cxnSp macro="">
      <xdr:nvCxnSpPr>
        <xdr:cNvPr id="675" name="直線コネクタ 674"/>
        <xdr:cNvCxnSpPr/>
      </xdr:nvCxnSpPr>
      <xdr:spPr>
        <a:xfrm flipV="1">
          <a:off x="15481300" y="16792460"/>
          <a:ext cx="8382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68577</xdr:rowOff>
    </xdr:from>
    <xdr:ext cx="534377" cy="259045"/>
    <xdr:sp macro="" textlink="">
      <xdr:nvSpPr>
        <xdr:cNvPr id="676" name="積立金平均値テキスト"/>
        <xdr:cNvSpPr txBox="1"/>
      </xdr:nvSpPr>
      <xdr:spPr>
        <a:xfrm>
          <a:off x="16370300" y="1652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45700</xdr:rowOff>
    </xdr:from>
    <xdr:to>
      <xdr:col>85</xdr:col>
      <xdr:colOff>177800</xdr:colOff>
      <xdr:row>97</xdr:row>
      <xdr:rowOff>147300</xdr:rowOff>
    </xdr:to>
    <xdr:sp macro="" textlink="">
      <xdr:nvSpPr>
        <xdr:cNvPr id="677" name="フローチャート: 判断 676"/>
        <xdr:cNvSpPr/>
      </xdr:nvSpPr>
      <xdr:spPr>
        <a:xfrm>
          <a:off x="16268700" y="1667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170410</xdr:rowOff>
    </xdr:from>
    <xdr:to>
      <xdr:col>81</xdr:col>
      <xdr:colOff>50800</xdr:colOff>
      <xdr:row>98</xdr:row>
      <xdr:rowOff>1406</xdr:rowOff>
    </xdr:to>
    <xdr:cxnSp macro="">
      <xdr:nvCxnSpPr>
        <xdr:cNvPr id="678" name="直線コネクタ 677"/>
        <xdr:cNvCxnSpPr/>
      </xdr:nvCxnSpPr>
      <xdr:spPr>
        <a:xfrm flipV="1">
          <a:off x="14592300" y="16801060"/>
          <a:ext cx="8890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36725</xdr:rowOff>
    </xdr:from>
    <xdr:to>
      <xdr:col>81</xdr:col>
      <xdr:colOff>101600</xdr:colOff>
      <xdr:row>97</xdr:row>
      <xdr:rowOff>138325</xdr:rowOff>
    </xdr:to>
    <xdr:sp macro="" textlink="">
      <xdr:nvSpPr>
        <xdr:cNvPr id="679" name="フローチャート: 判断 678"/>
        <xdr:cNvSpPr/>
      </xdr:nvSpPr>
      <xdr:spPr>
        <a:xfrm>
          <a:off x="15430500" y="1666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154852</xdr:rowOff>
    </xdr:from>
    <xdr:ext cx="534377" cy="259045"/>
    <xdr:sp macro="" textlink="">
      <xdr:nvSpPr>
        <xdr:cNvPr id="680" name="テキスト ボックス 679"/>
        <xdr:cNvSpPr txBox="1"/>
      </xdr:nvSpPr>
      <xdr:spPr>
        <a:xfrm>
          <a:off x="15214111" y="1644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102091</xdr:rowOff>
    </xdr:from>
    <xdr:to>
      <xdr:col>76</xdr:col>
      <xdr:colOff>114300</xdr:colOff>
      <xdr:row>98</xdr:row>
      <xdr:rowOff>1406</xdr:rowOff>
    </xdr:to>
    <xdr:cxnSp macro="">
      <xdr:nvCxnSpPr>
        <xdr:cNvPr id="681" name="直線コネクタ 680"/>
        <xdr:cNvCxnSpPr/>
      </xdr:nvCxnSpPr>
      <xdr:spPr>
        <a:xfrm>
          <a:off x="13703300" y="16732741"/>
          <a:ext cx="889000" cy="7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29172</xdr:rowOff>
    </xdr:from>
    <xdr:to>
      <xdr:col>76</xdr:col>
      <xdr:colOff>165100</xdr:colOff>
      <xdr:row>97</xdr:row>
      <xdr:rowOff>130772</xdr:rowOff>
    </xdr:to>
    <xdr:sp macro="" textlink="">
      <xdr:nvSpPr>
        <xdr:cNvPr id="682" name="フローチャート: 判断 681"/>
        <xdr:cNvSpPr/>
      </xdr:nvSpPr>
      <xdr:spPr>
        <a:xfrm>
          <a:off x="14541500" y="166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147299</xdr:rowOff>
    </xdr:from>
    <xdr:ext cx="534377" cy="259045"/>
    <xdr:sp macro="" textlink="">
      <xdr:nvSpPr>
        <xdr:cNvPr id="683" name="テキスト ボックス 682"/>
        <xdr:cNvSpPr txBox="1"/>
      </xdr:nvSpPr>
      <xdr:spPr>
        <a:xfrm>
          <a:off x="14325111" y="164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102091</xdr:rowOff>
    </xdr:from>
    <xdr:to>
      <xdr:col>71</xdr:col>
      <xdr:colOff>177800</xdr:colOff>
      <xdr:row>98</xdr:row>
      <xdr:rowOff>54177</xdr:rowOff>
    </xdr:to>
    <xdr:cxnSp macro="">
      <xdr:nvCxnSpPr>
        <xdr:cNvPr id="684" name="直線コネクタ 683"/>
        <xdr:cNvCxnSpPr/>
      </xdr:nvCxnSpPr>
      <xdr:spPr>
        <a:xfrm flipV="1">
          <a:off x="12814300" y="16732741"/>
          <a:ext cx="889000" cy="12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37396</xdr:rowOff>
    </xdr:from>
    <xdr:to>
      <xdr:col>72</xdr:col>
      <xdr:colOff>38100</xdr:colOff>
      <xdr:row>97</xdr:row>
      <xdr:rowOff>138996</xdr:rowOff>
    </xdr:to>
    <xdr:sp macro="" textlink="">
      <xdr:nvSpPr>
        <xdr:cNvPr id="685" name="フローチャート: 判断 684"/>
        <xdr:cNvSpPr/>
      </xdr:nvSpPr>
      <xdr:spPr>
        <a:xfrm>
          <a:off x="13652500" y="166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155523</xdr:rowOff>
    </xdr:from>
    <xdr:ext cx="534377" cy="259045"/>
    <xdr:sp macro="" textlink="">
      <xdr:nvSpPr>
        <xdr:cNvPr id="686" name="テキスト ボックス 685"/>
        <xdr:cNvSpPr txBox="1"/>
      </xdr:nvSpPr>
      <xdr:spPr>
        <a:xfrm>
          <a:off x="13436111" y="1644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81868</xdr:rowOff>
    </xdr:from>
    <xdr:to>
      <xdr:col>67</xdr:col>
      <xdr:colOff>101600</xdr:colOff>
      <xdr:row>98</xdr:row>
      <xdr:rowOff>12018</xdr:rowOff>
    </xdr:to>
    <xdr:sp macro="" textlink="">
      <xdr:nvSpPr>
        <xdr:cNvPr id="687" name="フローチャート: 判断 686"/>
        <xdr:cNvSpPr/>
      </xdr:nvSpPr>
      <xdr:spPr>
        <a:xfrm>
          <a:off x="12763500" y="1671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28545</xdr:rowOff>
    </xdr:from>
    <xdr:ext cx="534377" cy="259045"/>
    <xdr:sp macro="" textlink="">
      <xdr:nvSpPr>
        <xdr:cNvPr id="688" name="テキスト ボックス 687"/>
        <xdr:cNvSpPr txBox="1"/>
      </xdr:nvSpPr>
      <xdr:spPr>
        <a:xfrm>
          <a:off x="12547111" y="1648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111010</xdr:rowOff>
    </xdr:from>
    <xdr:to>
      <xdr:col>85</xdr:col>
      <xdr:colOff>177800</xdr:colOff>
      <xdr:row>98</xdr:row>
      <xdr:rowOff>41160</xdr:rowOff>
    </xdr:to>
    <xdr:sp macro="" textlink="">
      <xdr:nvSpPr>
        <xdr:cNvPr id="694" name="楕円 693"/>
        <xdr:cNvSpPr/>
      </xdr:nvSpPr>
      <xdr:spPr>
        <a:xfrm>
          <a:off x="16268700" y="167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89437</xdr:rowOff>
    </xdr:from>
    <xdr:ext cx="534377" cy="259045"/>
    <xdr:sp macro="" textlink="">
      <xdr:nvSpPr>
        <xdr:cNvPr id="695" name="積立金該当値テキスト"/>
        <xdr:cNvSpPr txBox="1"/>
      </xdr:nvSpPr>
      <xdr:spPr>
        <a:xfrm>
          <a:off x="16370300" y="1672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119610</xdr:rowOff>
    </xdr:from>
    <xdr:to>
      <xdr:col>81</xdr:col>
      <xdr:colOff>101600</xdr:colOff>
      <xdr:row>98</xdr:row>
      <xdr:rowOff>49760</xdr:rowOff>
    </xdr:to>
    <xdr:sp macro="" textlink="">
      <xdr:nvSpPr>
        <xdr:cNvPr id="696" name="楕円 695"/>
        <xdr:cNvSpPr/>
      </xdr:nvSpPr>
      <xdr:spPr>
        <a:xfrm>
          <a:off x="15430500" y="1675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40887</xdr:rowOff>
    </xdr:from>
    <xdr:ext cx="534377" cy="259045"/>
    <xdr:sp macro="" textlink="">
      <xdr:nvSpPr>
        <xdr:cNvPr id="697" name="テキスト ボックス 696"/>
        <xdr:cNvSpPr txBox="1"/>
      </xdr:nvSpPr>
      <xdr:spPr>
        <a:xfrm>
          <a:off x="15214111" y="1684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122056</xdr:rowOff>
    </xdr:from>
    <xdr:to>
      <xdr:col>76</xdr:col>
      <xdr:colOff>165100</xdr:colOff>
      <xdr:row>98</xdr:row>
      <xdr:rowOff>52206</xdr:rowOff>
    </xdr:to>
    <xdr:sp macro="" textlink="">
      <xdr:nvSpPr>
        <xdr:cNvPr id="698" name="楕円 697"/>
        <xdr:cNvSpPr/>
      </xdr:nvSpPr>
      <xdr:spPr>
        <a:xfrm>
          <a:off x="14541500" y="1675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43333</xdr:rowOff>
    </xdr:from>
    <xdr:ext cx="534377" cy="259045"/>
    <xdr:sp macro="" textlink="">
      <xdr:nvSpPr>
        <xdr:cNvPr id="699" name="テキスト ボックス 698"/>
        <xdr:cNvSpPr txBox="1"/>
      </xdr:nvSpPr>
      <xdr:spPr>
        <a:xfrm>
          <a:off x="14325111" y="1684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51291</xdr:rowOff>
    </xdr:from>
    <xdr:to>
      <xdr:col>72</xdr:col>
      <xdr:colOff>38100</xdr:colOff>
      <xdr:row>97</xdr:row>
      <xdr:rowOff>152891</xdr:rowOff>
    </xdr:to>
    <xdr:sp macro="" textlink="">
      <xdr:nvSpPr>
        <xdr:cNvPr id="700" name="楕円 699"/>
        <xdr:cNvSpPr/>
      </xdr:nvSpPr>
      <xdr:spPr>
        <a:xfrm>
          <a:off x="13652500" y="1668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144018</xdr:rowOff>
    </xdr:from>
    <xdr:ext cx="534377" cy="259045"/>
    <xdr:sp macro="" textlink="">
      <xdr:nvSpPr>
        <xdr:cNvPr id="701" name="テキスト ボックス 700"/>
        <xdr:cNvSpPr txBox="1"/>
      </xdr:nvSpPr>
      <xdr:spPr>
        <a:xfrm>
          <a:off x="13436111" y="167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3377</xdr:rowOff>
    </xdr:from>
    <xdr:to>
      <xdr:col>67</xdr:col>
      <xdr:colOff>101600</xdr:colOff>
      <xdr:row>98</xdr:row>
      <xdr:rowOff>104977</xdr:rowOff>
    </xdr:to>
    <xdr:sp macro="" textlink="">
      <xdr:nvSpPr>
        <xdr:cNvPr id="702" name="楕円 701"/>
        <xdr:cNvSpPr/>
      </xdr:nvSpPr>
      <xdr:spPr>
        <a:xfrm>
          <a:off x="12763500" y="1680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96104</xdr:rowOff>
    </xdr:from>
    <xdr:ext cx="534377" cy="259045"/>
    <xdr:sp macro="" textlink="">
      <xdr:nvSpPr>
        <xdr:cNvPr id="703" name="テキスト ボックス 702"/>
        <xdr:cNvSpPr txBox="1"/>
      </xdr:nvSpPr>
      <xdr:spPr>
        <a:xfrm>
          <a:off x="12547111" y="16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47155</xdr:rowOff>
    </xdr:from>
    <xdr:to>
      <xdr:col>116</xdr:col>
      <xdr:colOff>62864</xdr:colOff>
      <xdr:row>39</xdr:row>
      <xdr:rowOff>44450</xdr:rowOff>
    </xdr:to>
    <xdr:cxnSp macro="">
      <xdr:nvCxnSpPr>
        <xdr:cNvPr id="727" name="直線コネクタ 726"/>
        <xdr:cNvCxnSpPr/>
      </xdr:nvCxnSpPr>
      <xdr:spPr>
        <a:xfrm flipV="1">
          <a:off x="22159595" y="5362105"/>
          <a:ext cx="1269" cy="136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165282</xdr:rowOff>
    </xdr:from>
    <xdr:ext cx="534377" cy="259045"/>
    <xdr:sp macro="" textlink="">
      <xdr:nvSpPr>
        <xdr:cNvPr id="730" name="投資及び出資金最大値テキスト"/>
        <xdr:cNvSpPr txBox="1"/>
      </xdr:nvSpPr>
      <xdr:spPr>
        <a:xfrm>
          <a:off x="22212300" y="513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47155</xdr:rowOff>
    </xdr:from>
    <xdr:to>
      <xdr:col>116</xdr:col>
      <xdr:colOff>152400</xdr:colOff>
      <xdr:row>31</xdr:row>
      <xdr:rowOff>47155</xdr:rowOff>
    </xdr:to>
    <xdr:cxnSp macro="">
      <xdr:nvCxnSpPr>
        <xdr:cNvPr id="731" name="直線コネクタ 730"/>
        <xdr:cNvCxnSpPr/>
      </xdr:nvCxnSpPr>
      <xdr:spPr>
        <a:xfrm>
          <a:off x="22072600" y="5362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4293</xdr:rowOff>
    </xdr:from>
    <xdr:to>
      <xdr:col>116</xdr:col>
      <xdr:colOff>63500</xdr:colOff>
      <xdr:row>37</xdr:row>
      <xdr:rowOff>13322</xdr:rowOff>
    </xdr:to>
    <xdr:cxnSp macro="">
      <xdr:nvCxnSpPr>
        <xdr:cNvPr id="732" name="直線コネクタ 731"/>
        <xdr:cNvCxnSpPr/>
      </xdr:nvCxnSpPr>
      <xdr:spPr>
        <a:xfrm>
          <a:off x="21323300" y="6347943"/>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27627</xdr:rowOff>
    </xdr:from>
    <xdr:ext cx="469744" cy="259045"/>
    <xdr:sp macro="" textlink="">
      <xdr:nvSpPr>
        <xdr:cNvPr id="733" name="投資及び出資金平均値テキスト"/>
        <xdr:cNvSpPr txBox="1"/>
      </xdr:nvSpPr>
      <xdr:spPr>
        <a:xfrm>
          <a:off x="22212300" y="65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49200</xdr:rowOff>
    </xdr:from>
    <xdr:to>
      <xdr:col>116</xdr:col>
      <xdr:colOff>114300</xdr:colOff>
      <xdr:row>38</xdr:row>
      <xdr:rowOff>150800</xdr:rowOff>
    </xdr:to>
    <xdr:sp macro="" textlink="">
      <xdr:nvSpPr>
        <xdr:cNvPr id="734" name="フローチャート: 判断 733"/>
        <xdr:cNvSpPr/>
      </xdr:nvSpPr>
      <xdr:spPr>
        <a:xfrm>
          <a:off x="221107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4293</xdr:rowOff>
    </xdr:from>
    <xdr:to>
      <xdr:col>111</xdr:col>
      <xdr:colOff>177800</xdr:colOff>
      <xdr:row>37</xdr:row>
      <xdr:rowOff>62700</xdr:rowOff>
    </xdr:to>
    <xdr:cxnSp macro="">
      <xdr:nvCxnSpPr>
        <xdr:cNvPr id="735" name="直線コネクタ 734"/>
        <xdr:cNvCxnSpPr/>
      </xdr:nvCxnSpPr>
      <xdr:spPr>
        <a:xfrm flipV="1">
          <a:off x="20434300" y="6347943"/>
          <a:ext cx="889000" cy="5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38265</xdr:rowOff>
    </xdr:from>
    <xdr:to>
      <xdr:col>112</xdr:col>
      <xdr:colOff>38100</xdr:colOff>
      <xdr:row>38</xdr:row>
      <xdr:rowOff>139865</xdr:rowOff>
    </xdr:to>
    <xdr:sp macro="" textlink="">
      <xdr:nvSpPr>
        <xdr:cNvPr id="736" name="フローチャート: 判断 735"/>
        <xdr:cNvSpPr/>
      </xdr:nvSpPr>
      <xdr:spPr>
        <a:xfrm>
          <a:off x="21272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130992</xdr:rowOff>
    </xdr:from>
    <xdr:ext cx="469744" cy="259045"/>
    <xdr:sp macro="" textlink="">
      <xdr:nvSpPr>
        <xdr:cNvPr id="737" name="テキスト ボックス 736"/>
        <xdr:cNvSpPr txBox="1"/>
      </xdr:nvSpPr>
      <xdr:spPr>
        <a:xfrm>
          <a:off x="21088428" y="664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62700</xdr:rowOff>
    </xdr:from>
    <xdr:to>
      <xdr:col>107</xdr:col>
      <xdr:colOff>50800</xdr:colOff>
      <xdr:row>37</xdr:row>
      <xdr:rowOff>68643</xdr:rowOff>
    </xdr:to>
    <xdr:cxnSp macro="">
      <xdr:nvCxnSpPr>
        <xdr:cNvPr id="738" name="直線コネクタ 737"/>
        <xdr:cNvCxnSpPr/>
      </xdr:nvCxnSpPr>
      <xdr:spPr>
        <a:xfrm flipV="1">
          <a:off x="19545300" y="6406350"/>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54953</xdr:rowOff>
    </xdr:from>
    <xdr:to>
      <xdr:col>107</xdr:col>
      <xdr:colOff>101600</xdr:colOff>
      <xdr:row>38</xdr:row>
      <xdr:rowOff>156553</xdr:rowOff>
    </xdr:to>
    <xdr:sp macro="" textlink="">
      <xdr:nvSpPr>
        <xdr:cNvPr id="739" name="フローチャート: 判断 738"/>
        <xdr:cNvSpPr/>
      </xdr:nvSpPr>
      <xdr:spPr>
        <a:xfrm>
          <a:off x="20383500" y="657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147680</xdr:rowOff>
    </xdr:from>
    <xdr:ext cx="469744" cy="259045"/>
    <xdr:sp macro="" textlink="">
      <xdr:nvSpPr>
        <xdr:cNvPr id="740" name="テキスト ボックス 739"/>
        <xdr:cNvSpPr txBox="1"/>
      </xdr:nvSpPr>
      <xdr:spPr>
        <a:xfrm>
          <a:off x="20199428" y="66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56299</xdr:rowOff>
    </xdr:from>
    <xdr:to>
      <xdr:col>102</xdr:col>
      <xdr:colOff>114300</xdr:colOff>
      <xdr:row>37</xdr:row>
      <xdr:rowOff>68643</xdr:rowOff>
    </xdr:to>
    <xdr:cxnSp macro="">
      <xdr:nvCxnSpPr>
        <xdr:cNvPr id="741" name="直線コネクタ 740"/>
        <xdr:cNvCxnSpPr/>
      </xdr:nvCxnSpPr>
      <xdr:spPr>
        <a:xfrm>
          <a:off x="18656300" y="6399949"/>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51943</xdr:rowOff>
    </xdr:from>
    <xdr:to>
      <xdr:col>102</xdr:col>
      <xdr:colOff>165100</xdr:colOff>
      <xdr:row>38</xdr:row>
      <xdr:rowOff>153543</xdr:rowOff>
    </xdr:to>
    <xdr:sp macro="" textlink="">
      <xdr:nvSpPr>
        <xdr:cNvPr id="742" name="フローチャート: 判断 741"/>
        <xdr:cNvSpPr/>
      </xdr:nvSpPr>
      <xdr:spPr>
        <a:xfrm>
          <a:off x="19494500" y="656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144670</xdr:rowOff>
    </xdr:from>
    <xdr:ext cx="469744" cy="259045"/>
    <xdr:sp macro="" textlink="">
      <xdr:nvSpPr>
        <xdr:cNvPr id="743" name="テキスト ボックス 742"/>
        <xdr:cNvSpPr txBox="1"/>
      </xdr:nvSpPr>
      <xdr:spPr>
        <a:xfrm>
          <a:off x="19310428" y="66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167043</xdr:rowOff>
    </xdr:from>
    <xdr:to>
      <xdr:col>98</xdr:col>
      <xdr:colOff>38100</xdr:colOff>
      <xdr:row>38</xdr:row>
      <xdr:rowOff>97193</xdr:rowOff>
    </xdr:to>
    <xdr:sp macro="" textlink="">
      <xdr:nvSpPr>
        <xdr:cNvPr id="744" name="フローチャート: 判断 743"/>
        <xdr:cNvSpPr/>
      </xdr:nvSpPr>
      <xdr:spPr>
        <a:xfrm>
          <a:off x="18605500" y="651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88320</xdr:rowOff>
    </xdr:from>
    <xdr:ext cx="469744" cy="259045"/>
    <xdr:sp macro="" textlink="">
      <xdr:nvSpPr>
        <xdr:cNvPr id="745" name="テキスト ボックス 744"/>
        <xdr:cNvSpPr txBox="1"/>
      </xdr:nvSpPr>
      <xdr:spPr>
        <a:xfrm>
          <a:off x="18421428" y="660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133972</xdr:rowOff>
    </xdr:from>
    <xdr:to>
      <xdr:col>116</xdr:col>
      <xdr:colOff>114300</xdr:colOff>
      <xdr:row>37</xdr:row>
      <xdr:rowOff>64122</xdr:rowOff>
    </xdr:to>
    <xdr:sp macro="" textlink="">
      <xdr:nvSpPr>
        <xdr:cNvPr id="751" name="楕円 750"/>
        <xdr:cNvSpPr/>
      </xdr:nvSpPr>
      <xdr:spPr>
        <a:xfrm>
          <a:off x="22110700" y="630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156849</xdr:rowOff>
    </xdr:from>
    <xdr:ext cx="469744" cy="259045"/>
    <xdr:sp macro="" textlink="">
      <xdr:nvSpPr>
        <xdr:cNvPr id="752" name="投資及び出資金該当値テキスト"/>
        <xdr:cNvSpPr txBox="1"/>
      </xdr:nvSpPr>
      <xdr:spPr>
        <a:xfrm>
          <a:off x="22212300" y="6157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124943</xdr:rowOff>
    </xdr:from>
    <xdr:to>
      <xdr:col>112</xdr:col>
      <xdr:colOff>38100</xdr:colOff>
      <xdr:row>37</xdr:row>
      <xdr:rowOff>55093</xdr:rowOff>
    </xdr:to>
    <xdr:sp macro="" textlink="">
      <xdr:nvSpPr>
        <xdr:cNvPr id="753" name="楕円 752"/>
        <xdr:cNvSpPr/>
      </xdr:nvSpPr>
      <xdr:spPr>
        <a:xfrm>
          <a:off x="21272500" y="629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71620</xdr:rowOff>
    </xdr:from>
    <xdr:ext cx="534377" cy="259045"/>
    <xdr:sp macro="" textlink="">
      <xdr:nvSpPr>
        <xdr:cNvPr id="754" name="テキスト ボックス 753"/>
        <xdr:cNvSpPr txBox="1"/>
      </xdr:nvSpPr>
      <xdr:spPr>
        <a:xfrm>
          <a:off x="21056111" y="6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11900</xdr:rowOff>
    </xdr:from>
    <xdr:to>
      <xdr:col>107</xdr:col>
      <xdr:colOff>101600</xdr:colOff>
      <xdr:row>37</xdr:row>
      <xdr:rowOff>113500</xdr:rowOff>
    </xdr:to>
    <xdr:sp macro="" textlink="">
      <xdr:nvSpPr>
        <xdr:cNvPr id="755" name="楕円 754"/>
        <xdr:cNvSpPr/>
      </xdr:nvSpPr>
      <xdr:spPr>
        <a:xfrm>
          <a:off x="20383500" y="63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130027</xdr:rowOff>
    </xdr:from>
    <xdr:ext cx="469744" cy="259045"/>
    <xdr:sp macro="" textlink="">
      <xdr:nvSpPr>
        <xdr:cNvPr id="756" name="テキスト ボックス 755"/>
        <xdr:cNvSpPr txBox="1"/>
      </xdr:nvSpPr>
      <xdr:spPr>
        <a:xfrm>
          <a:off x="20199428" y="613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17843</xdr:rowOff>
    </xdr:from>
    <xdr:to>
      <xdr:col>102</xdr:col>
      <xdr:colOff>165100</xdr:colOff>
      <xdr:row>37</xdr:row>
      <xdr:rowOff>119443</xdr:rowOff>
    </xdr:to>
    <xdr:sp macro="" textlink="">
      <xdr:nvSpPr>
        <xdr:cNvPr id="757" name="楕円 756"/>
        <xdr:cNvSpPr/>
      </xdr:nvSpPr>
      <xdr:spPr>
        <a:xfrm>
          <a:off x="19494500" y="6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135970</xdr:rowOff>
    </xdr:from>
    <xdr:ext cx="469744" cy="259045"/>
    <xdr:sp macro="" textlink="">
      <xdr:nvSpPr>
        <xdr:cNvPr id="758" name="テキスト ボックス 757"/>
        <xdr:cNvSpPr txBox="1"/>
      </xdr:nvSpPr>
      <xdr:spPr>
        <a:xfrm>
          <a:off x="19310428" y="613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5499</xdr:rowOff>
    </xdr:from>
    <xdr:to>
      <xdr:col>98</xdr:col>
      <xdr:colOff>38100</xdr:colOff>
      <xdr:row>37</xdr:row>
      <xdr:rowOff>107099</xdr:rowOff>
    </xdr:to>
    <xdr:sp macro="" textlink="">
      <xdr:nvSpPr>
        <xdr:cNvPr id="759" name="楕円 758"/>
        <xdr:cNvSpPr/>
      </xdr:nvSpPr>
      <xdr:spPr>
        <a:xfrm>
          <a:off x="18605500" y="634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123626</xdr:rowOff>
    </xdr:from>
    <xdr:ext cx="469744" cy="259045"/>
    <xdr:sp macro="" textlink="">
      <xdr:nvSpPr>
        <xdr:cNvPr id="760" name="テキスト ボックス 759"/>
        <xdr:cNvSpPr txBox="1"/>
      </xdr:nvSpPr>
      <xdr:spPr>
        <a:xfrm>
          <a:off x="18421428" y="612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0" name="テキスト ボックス 779"/>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2" name="テキスト ボックス 78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4" name="テキスト ボックス 78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136859</xdr:rowOff>
    </xdr:from>
    <xdr:to>
      <xdr:col>116</xdr:col>
      <xdr:colOff>62864</xdr:colOff>
      <xdr:row>59</xdr:row>
      <xdr:rowOff>98878</xdr:rowOff>
    </xdr:to>
    <xdr:cxnSp macro="">
      <xdr:nvCxnSpPr>
        <xdr:cNvPr id="786" name="直線コネクタ 785"/>
        <xdr:cNvCxnSpPr/>
      </xdr:nvCxnSpPr>
      <xdr:spPr>
        <a:xfrm flipV="1">
          <a:off x="22159595" y="8709359"/>
          <a:ext cx="1269" cy="150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83536</xdr:rowOff>
    </xdr:from>
    <xdr:ext cx="599010" cy="259045"/>
    <xdr:sp macro="" textlink="">
      <xdr:nvSpPr>
        <xdr:cNvPr id="789" name="貸付金最大値テキスト"/>
        <xdr:cNvSpPr txBox="1"/>
      </xdr:nvSpPr>
      <xdr:spPr>
        <a:xfrm>
          <a:off x="22212300" y="848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136859</xdr:rowOff>
    </xdr:from>
    <xdr:to>
      <xdr:col>116</xdr:col>
      <xdr:colOff>152400</xdr:colOff>
      <xdr:row>50</xdr:row>
      <xdr:rowOff>136859</xdr:rowOff>
    </xdr:to>
    <xdr:cxnSp macro="">
      <xdr:nvCxnSpPr>
        <xdr:cNvPr id="790" name="直線コネクタ 789"/>
        <xdr:cNvCxnSpPr/>
      </xdr:nvCxnSpPr>
      <xdr:spPr>
        <a:xfrm>
          <a:off x="22072600" y="8709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46072</xdr:rowOff>
    </xdr:from>
    <xdr:to>
      <xdr:col>116</xdr:col>
      <xdr:colOff>63500</xdr:colOff>
      <xdr:row>58</xdr:row>
      <xdr:rowOff>81244</xdr:rowOff>
    </xdr:to>
    <xdr:cxnSp macro="">
      <xdr:nvCxnSpPr>
        <xdr:cNvPr id="791" name="直線コネクタ 790"/>
        <xdr:cNvCxnSpPr/>
      </xdr:nvCxnSpPr>
      <xdr:spPr>
        <a:xfrm flipV="1">
          <a:off x="21323300" y="9990172"/>
          <a:ext cx="838200" cy="3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126415</xdr:rowOff>
    </xdr:from>
    <xdr:ext cx="469744" cy="259045"/>
    <xdr:sp macro="" textlink="">
      <xdr:nvSpPr>
        <xdr:cNvPr id="792" name="貸付金平均値テキスト"/>
        <xdr:cNvSpPr txBox="1"/>
      </xdr:nvSpPr>
      <xdr:spPr>
        <a:xfrm>
          <a:off x="22212300" y="10070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147988</xdr:rowOff>
    </xdr:from>
    <xdr:to>
      <xdr:col>116</xdr:col>
      <xdr:colOff>114300</xdr:colOff>
      <xdr:row>59</xdr:row>
      <xdr:rowOff>78138</xdr:rowOff>
    </xdr:to>
    <xdr:sp macro="" textlink="">
      <xdr:nvSpPr>
        <xdr:cNvPr id="793" name="フローチャート: 判断 792"/>
        <xdr:cNvSpPr/>
      </xdr:nvSpPr>
      <xdr:spPr>
        <a:xfrm>
          <a:off x="22110700" y="1009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46910</xdr:rowOff>
    </xdr:from>
    <xdr:to>
      <xdr:col>111</xdr:col>
      <xdr:colOff>177800</xdr:colOff>
      <xdr:row>58</xdr:row>
      <xdr:rowOff>81244</xdr:rowOff>
    </xdr:to>
    <xdr:cxnSp macro="">
      <xdr:nvCxnSpPr>
        <xdr:cNvPr id="794" name="直線コネクタ 793"/>
        <xdr:cNvCxnSpPr/>
      </xdr:nvCxnSpPr>
      <xdr:spPr>
        <a:xfrm>
          <a:off x="20434300" y="9991010"/>
          <a:ext cx="889000" cy="3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159973</xdr:rowOff>
    </xdr:from>
    <xdr:to>
      <xdr:col>112</xdr:col>
      <xdr:colOff>38100</xdr:colOff>
      <xdr:row>59</xdr:row>
      <xdr:rowOff>90123</xdr:rowOff>
    </xdr:to>
    <xdr:sp macro="" textlink="">
      <xdr:nvSpPr>
        <xdr:cNvPr id="795" name="フローチャート: 判断 794"/>
        <xdr:cNvSpPr/>
      </xdr:nvSpPr>
      <xdr:spPr>
        <a:xfrm>
          <a:off x="21272500" y="1010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81250</xdr:rowOff>
    </xdr:from>
    <xdr:ext cx="469744" cy="259045"/>
    <xdr:sp macro="" textlink="">
      <xdr:nvSpPr>
        <xdr:cNvPr id="796" name="テキスト ボックス 795"/>
        <xdr:cNvSpPr txBox="1"/>
      </xdr:nvSpPr>
      <xdr:spPr>
        <a:xfrm>
          <a:off x="21088428" y="101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46910</xdr:rowOff>
    </xdr:from>
    <xdr:to>
      <xdr:col>107</xdr:col>
      <xdr:colOff>50800</xdr:colOff>
      <xdr:row>58</xdr:row>
      <xdr:rowOff>88733</xdr:rowOff>
    </xdr:to>
    <xdr:cxnSp macro="">
      <xdr:nvCxnSpPr>
        <xdr:cNvPr id="797" name="直線コネクタ 796"/>
        <xdr:cNvCxnSpPr/>
      </xdr:nvCxnSpPr>
      <xdr:spPr>
        <a:xfrm flipV="1">
          <a:off x="19545300" y="9991010"/>
          <a:ext cx="889000" cy="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161541</xdr:rowOff>
    </xdr:from>
    <xdr:to>
      <xdr:col>107</xdr:col>
      <xdr:colOff>101600</xdr:colOff>
      <xdr:row>59</xdr:row>
      <xdr:rowOff>91691</xdr:rowOff>
    </xdr:to>
    <xdr:sp macro="" textlink="">
      <xdr:nvSpPr>
        <xdr:cNvPr id="798" name="フローチャート: 判断 797"/>
        <xdr:cNvSpPr/>
      </xdr:nvSpPr>
      <xdr:spPr>
        <a:xfrm>
          <a:off x="20383500" y="1010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82818</xdr:rowOff>
    </xdr:from>
    <xdr:ext cx="469744" cy="259045"/>
    <xdr:sp macro="" textlink="">
      <xdr:nvSpPr>
        <xdr:cNvPr id="799" name="テキスト ボックス 798"/>
        <xdr:cNvSpPr txBox="1"/>
      </xdr:nvSpPr>
      <xdr:spPr>
        <a:xfrm>
          <a:off x="20199428" y="1019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88733</xdr:rowOff>
    </xdr:from>
    <xdr:to>
      <xdr:col>102</xdr:col>
      <xdr:colOff>114300</xdr:colOff>
      <xdr:row>58</xdr:row>
      <xdr:rowOff>92957</xdr:rowOff>
    </xdr:to>
    <xdr:cxnSp macro="">
      <xdr:nvCxnSpPr>
        <xdr:cNvPr id="800" name="直線コネクタ 799"/>
        <xdr:cNvCxnSpPr/>
      </xdr:nvCxnSpPr>
      <xdr:spPr>
        <a:xfrm flipV="1">
          <a:off x="18656300" y="10032833"/>
          <a:ext cx="889000" cy="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160920</xdr:rowOff>
    </xdr:from>
    <xdr:to>
      <xdr:col>102</xdr:col>
      <xdr:colOff>165100</xdr:colOff>
      <xdr:row>59</xdr:row>
      <xdr:rowOff>91070</xdr:rowOff>
    </xdr:to>
    <xdr:sp macro="" textlink="">
      <xdr:nvSpPr>
        <xdr:cNvPr id="801" name="フローチャート: 判断 800"/>
        <xdr:cNvSpPr/>
      </xdr:nvSpPr>
      <xdr:spPr>
        <a:xfrm>
          <a:off x="19494500" y="1010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82197</xdr:rowOff>
    </xdr:from>
    <xdr:ext cx="469744" cy="259045"/>
    <xdr:sp macro="" textlink="">
      <xdr:nvSpPr>
        <xdr:cNvPr id="802" name="テキスト ボックス 801"/>
        <xdr:cNvSpPr txBox="1"/>
      </xdr:nvSpPr>
      <xdr:spPr>
        <a:xfrm>
          <a:off x="19310428" y="1019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155096</xdr:rowOff>
    </xdr:from>
    <xdr:to>
      <xdr:col>98</xdr:col>
      <xdr:colOff>38100</xdr:colOff>
      <xdr:row>59</xdr:row>
      <xdr:rowOff>85246</xdr:rowOff>
    </xdr:to>
    <xdr:sp macro="" textlink="">
      <xdr:nvSpPr>
        <xdr:cNvPr id="803" name="フローチャート: 判断 802"/>
        <xdr:cNvSpPr/>
      </xdr:nvSpPr>
      <xdr:spPr>
        <a:xfrm>
          <a:off x="18605500" y="100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76373</xdr:rowOff>
    </xdr:from>
    <xdr:ext cx="469744" cy="259045"/>
    <xdr:sp macro="" textlink="">
      <xdr:nvSpPr>
        <xdr:cNvPr id="804" name="テキスト ボックス 803"/>
        <xdr:cNvSpPr txBox="1"/>
      </xdr:nvSpPr>
      <xdr:spPr>
        <a:xfrm>
          <a:off x="18421428" y="10191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166722</xdr:rowOff>
    </xdr:from>
    <xdr:to>
      <xdr:col>116</xdr:col>
      <xdr:colOff>114300</xdr:colOff>
      <xdr:row>58</xdr:row>
      <xdr:rowOff>96872</xdr:rowOff>
    </xdr:to>
    <xdr:sp macro="" textlink="">
      <xdr:nvSpPr>
        <xdr:cNvPr id="810" name="楕円 809"/>
        <xdr:cNvSpPr/>
      </xdr:nvSpPr>
      <xdr:spPr>
        <a:xfrm>
          <a:off x="22110700" y="99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18149</xdr:rowOff>
    </xdr:from>
    <xdr:ext cx="534377" cy="259045"/>
    <xdr:sp macro="" textlink="">
      <xdr:nvSpPr>
        <xdr:cNvPr id="811" name="貸付金該当値テキスト"/>
        <xdr:cNvSpPr txBox="1"/>
      </xdr:nvSpPr>
      <xdr:spPr>
        <a:xfrm>
          <a:off x="22212300" y="97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30444</xdr:rowOff>
    </xdr:from>
    <xdr:to>
      <xdr:col>112</xdr:col>
      <xdr:colOff>38100</xdr:colOff>
      <xdr:row>58</xdr:row>
      <xdr:rowOff>132044</xdr:rowOff>
    </xdr:to>
    <xdr:sp macro="" textlink="">
      <xdr:nvSpPr>
        <xdr:cNvPr id="812" name="楕円 811"/>
        <xdr:cNvSpPr/>
      </xdr:nvSpPr>
      <xdr:spPr>
        <a:xfrm>
          <a:off x="21272500" y="997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148571</xdr:rowOff>
    </xdr:from>
    <xdr:ext cx="534377" cy="259045"/>
    <xdr:sp macro="" textlink="">
      <xdr:nvSpPr>
        <xdr:cNvPr id="813" name="テキスト ボックス 812"/>
        <xdr:cNvSpPr txBox="1"/>
      </xdr:nvSpPr>
      <xdr:spPr>
        <a:xfrm>
          <a:off x="21056111" y="974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167560</xdr:rowOff>
    </xdr:from>
    <xdr:to>
      <xdr:col>107</xdr:col>
      <xdr:colOff>101600</xdr:colOff>
      <xdr:row>58</xdr:row>
      <xdr:rowOff>97710</xdr:rowOff>
    </xdr:to>
    <xdr:sp macro="" textlink="">
      <xdr:nvSpPr>
        <xdr:cNvPr id="814" name="楕円 813"/>
        <xdr:cNvSpPr/>
      </xdr:nvSpPr>
      <xdr:spPr>
        <a:xfrm>
          <a:off x="20383500" y="994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114237</xdr:rowOff>
    </xdr:from>
    <xdr:ext cx="534377" cy="259045"/>
    <xdr:sp macro="" textlink="">
      <xdr:nvSpPr>
        <xdr:cNvPr id="815" name="テキスト ボックス 814"/>
        <xdr:cNvSpPr txBox="1"/>
      </xdr:nvSpPr>
      <xdr:spPr>
        <a:xfrm>
          <a:off x="20167111" y="971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37933</xdr:rowOff>
    </xdr:from>
    <xdr:to>
      <xdr:col>102</xdr:col>
      <xdr:colOff>165100</xdr:colOff>
      <xdr:row>58</xdr:row>
      <xdr:rowOff>139533</xdr:rowOff>
    </xdr:to>
    <xdr:sp macro="" textlink="">
      <xdr:nvSpPr>
        <xdr:cNvPr id="816" name="楕円 815"/>
        <xdr:cNvSpPr/>
      </xdr:nvSpPr>
      <xdr:spPr>
        <a:xfrm>
          <a:off x="19494500" y="998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156060</xdr:rowOff>
    </xdr:from>
    <xdr:ext cx="534377" cy="259045"/>
    <xdr:sp macro="" textlink="">
      <xdr:nvSpPr>
        <xdr:cNvPr id="817" name="テキスト ボックス 816"/>
        <xdr:cNvSpPr txBox="1"/>
      </xdr:nvSpPr>
      <xdr:spPr>
        <a:xfrm>
          <a:off x="19278111" y="97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42157</xdr:rowOff>
    </xdr:from>
    <xdr:to>
      <xdr:col>98</xdr:col>
      <xdr:colOff>38100</xdr:colOff>
      <xdr:row>58</xdr:row>
      <xdr:rowOff>143757</xdr:rowOff>
    </xdr:to>
    <xdr:sp macro="" textlink="">
      <xdr:nvSpPr>
        <xdr:cNvPr id="818" name="楕円 817"/>
        <xdr:cNvSpPr/>
      </xdr:nvSpPr>
      <xdr:spPr>
        <a:xfrm>
          <a:off x="18605500" y="998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160284</xdr:rowOff>
    </xdr:from>
    <xdr:ext cx="534377" cy="259045"/>
    <xdr:sp macro="" textlink="">
      <xdr:nvSpPr>
        <xdr:cNvPr id="819" name="テキスト ボックス 818"/>
        <xdr:cNvSpPr txBox="1"/>
      </xdr:nvSpPr>
      <xdr:spPr>
        <a:xfrm>
          <a:off x="18389111" y="976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30" name="直線コネクタ 82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31" name="テキスト ボックス 83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2" name="直線コネクタ 83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3" name="テキスト ボックス 832"/>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4" name="直線コネクタ 83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5" name="テキスト ボックス 834"/>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38" name="直線コネクタ 83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54627</xdr:rowOff>
    </xdr:from>
    <xdr:ext cx="595419" cy="259045"/>
    <xdr:sp macro="" textlink="">
      <xdr:nvSpPr>
        <xdr:cNvPr id="839" name="テキスト ボックス 838"/>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0" name="直線コネクタ 83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70</xdr:row>
      <xdr:rowOff>111777</xdr:rowOff>
    </xdr:from>
    <xdr:ext cx="595419" cy="259045"/>
    <xdr:sp macro="" textlink="">
      <xdr:nvSpPr>
        <xdr:cNvPr id="841" name="テキスト ボックス 840"/>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2" name="直線コネクタ 84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68</xdr:row>
      <xdr:rowOff>168927</xdr:rowOff>
    </xdr:from>
    <xdr:ext cx="595419" cy="259045"/>
    <xdr:sp macro="" textlink="">
      <xdr:nvSpPr>
        <xdr:cNvPr id="843" name="テキスト ボックス 842"/>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79483</xdr:rowOff>
    </xdr:from>
    <xdr:to>
      <xdr:col>116</xdr:col>
      <xdr:colOff>62864</xdr:colOff>
      <xdr:row>78</xdr:row>
      <xdr:rowOff>132975</xdr:rowOff>
    </xdr:to>
    <xdr:cxnSp macro="">
      <xdr:nvCxnSpPr>
        <xdr:cNvPr id="847" name="直線コネクタ 846"/>
        <xdr:cNvCxnSpPr/>
      </xdr:nvCxnSpPr>
      <xdr:spPr>
        <a:xfrm flipV="1">
          <a:off x="22159595" y="12080983"/>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136802</xdr:rowOff>
    </xdr:from>
    <xdr:ext cx="534377" cy="259045"/>
    <xdr:sp macro="" textlink="">
      <xdr:nvSpPr>
        <xdr:cNvPr id="848" name="繰出金最小値テキスト"/>
        <xdr:cNvSpPr txBox="1"/>
      </xdr:nvSpPr>
      <xdr:spPr>
        <a:xfrm>
          <a:off x="22212300" y="1350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132975</xdr:rowOff>
    </xdr:from>
    <xdr:to>
      <xdr:col>116</xdr:col>
      <xdr:colOff>152400</xdr:colOff>
      <xdr:row>78</xdr:row>
      <xdr:rowOff>132975</xdr:rowOff>
    </xdr:to>
    <xdr:cxnSp macro="">
      <xdr:nvCxnSpPr>
        <xdr:cNvPr id="849" name="直線コネクタ 848"/>
        <xdr:cNvCxnSpPr/>
      </xdr:nvCxnSpPr>
      <xdr:spPr>
        <a:xfrm>
          <a:off x="22072600" y="1350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26160</xdr:rowOff>
    </xdr:from>
    <xdr:ext cx="599010" cy="259045"/>
    <xdr:sp macro="" textlink="">
      <xdr:nvSpPr>
        <xdr:cNvPr id="850" name="繰出金最大値テキスト"/>
        <xdr:cNvSpPr txBox="1"/>
      </xdr:nvSpPr>
      <xdr:spPr>
        <a:xfrm>
          <a:off x="22212300" y="1185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79483</xdr:rowOff>
    </xdr:from>
    <xdr:to>
      <xdr:col>116</xdr:col>
      <xdr:colOff>152400</xdr:colOff>
      <xdr:row>70</xdr:row>
      <xdr:rowOff>79483</xdr:rowOff>
    </xdr:to>
    <xdr:cxnSp macro="">
      <xdr:nvCxnSpPr>
        <xdr:cNvPr id="851" name="直線コネクタ 850"/>
        <xdr:cNvCxnSpPr/>
      </xdr:nvCxnSpPr>
      <xdr:spPr>
        <a:xfrm>
          <a:off x="22072600" y="1208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153901</xdr:rowOff>
    </xdr:from>
    <xdr:to>
      <xdr:col>116</xdr:col>
      <xdr:colOff>63500</xdr:colOff>
      <xdr:row>73</xdr:row>
      <xdr:rowOff>27172</xdr:rowOff>
    </xdr:to>
    <xdr:cxnSp macro="">
      <xdr:nvCxnSpPr>
        <xdr:cNvPr id="852" name="直線コネクタ 851"/>
        <xdr:cNvCxnSpPr/>
      </xdr:nvCxnSpPr>
      <xdr:spPr>
        <a:xfrm>
          <a:off x="21323300" y="12498301"/>
          <a:ext cx="838200" cy="4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158272</xdr:rowOff>
    </xdr:from>
    <xdr:ext cx="534377" cy="259045"/>
    <xdr:sp macro="" textlink="">
      <xdr:nvSpPr>
        <xdr:cNvPr id="853" name="繰出金平均値テキスト"/>
        <xdr:cNvSpPr txBox="1"/>
      </xdr:nvSpPr>
      <xdr:spPr>
        <a:xfrm>
          <a:off x="22212300" y="12845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8395</xdr:rowOff>
    </xdr:from>
    <xdr:to>
      <xdr:col>116</xdr:col>
      <xdr:colOff>114300</xdr:colOff>
      <xdr:row>75</xdr:row>
      <xdr:rowOff>109995</xdr:rowOff>
    </xdr:to>
    <xdr:sp macro="" textlink="">
      <xdr:nvSpPr>
        <xdr:cNvPr id="854" name="フローチャート: 判断 853"/>
        <xdr:cNvSpPr/>
      </xdr:nvSpPr>
      <xdr:spPr>
        <a:xfrm>
          <a:off x="22110700" y="128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153901</xdr:rowOff>
    </xdr:from>
    <xdr:to>
      <xdr:col>111</xdr:col>
      <xdr:colOff>177800</xdr:colOff>
      <xdr:row>73</xdr:row>
      <xdr:rowOff>76216</xdr:rowOff>
    </xdr:to>
    <xdr:cxnSp macro="">
      <xdr:nvCxnSpPr>
        <xdr:cNvPr id="855" name="直線コネクタ 854"/>
        <xdr:cNvCxnSpPr/>
      </xdr:nvCxnSpPr>
      <xdr:spPr>
        <a:xfrm flipV="1">
          <a:off x="20434300" y="12498301"/>
          <a:ext cx="889000" cy="93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7176</xdr:rowOff>
    </xdr:from>
    <xdr:to>
      <xdr:col>112</xdr:col>
      <xdr:colOff>38100</xdr:colOff>
      <xdr:row>75</xdr:row>
      <xdr:rowOff>108776</xdr:rowOff>
    </xdr:to>
    <xdr:sp macro="" textlink="">
      <xdr:nvSpPr>
        <xdr:cNvPr id="856" name="フローチャート: 判断 855"/>
        <xdr:cNvSpPr/>
      </xdr:nvSpPr>
      <xdr:spPr>
        <a:xfrm>
          <a:off x="21272500" y="1286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99903</xdr:rowOff>
    </xdr:from>
    <xdr:ext cx="534377" cy="259045"/>
    <xdr:sp macro="" textlink="">
      <xdr:nvSpPr>
        <xdr:cNvPr id="857" name="テキスト ボックス 856"/>
        <xdr:cNvSpPr txBox="1"/>
      </xdr:nvSpPr>
      <xdr:spPr>
        <a:xfrm>
          <a:off x="21056111" y="1295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76216</xdr:rowOff>
    </xdr:from>
    <xdr:to>
      <xdr:col>107</xdr:col>
      <xdr:colOff>50800</xdr:colOff>
      <xdr:row>73</xdr:row>
      <xdr:rowOff>100847</xdr:rowOff>
    </xdr:to>
    <xdr:cxnSp macro="">
      <xdr:nvCxnSpPr>
        <xdr:cNvPr id="858" name="直線コネクタ 857"/>
        <xdr:cNvCxnSpPr/>
      </xdr:nvCxnSpPr>
      <xdr:spPr>
        <a:xfrm flipV="1">
          <a:off x="19545300" y="12592066"/>
          <a:ext cx="889000" cy="2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15272</xdr:rowOff>
    </xdr:from>
    <xdr:to>
      <xdr:col>107</xdr:col>
      <xdr:colOff>101600</xdr:colOff>
      <xdr:row>75</xdr:row>
      <xdr:rowOff>116872</xdr:rowOff>
    </xdr:to>
    <xdr:sp macro="" textlink="">
      <xdr:nvSpPr>
        <xdr:cNvPr id="859" name="フローチャート: 判断 858"/>
        <xdr:cNvSpPr/>
      </xdr:nvSpPr>
      <xdr:spPr>
        <a:xfrm>
          <a:off x="203835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107999</xdr:rowOff>
    </xdr:from>
    <xdr:ext cx="534377" cy="259045"/>
    <xdr:sp macro="" textlink="">
      <xdr:nvSpPr>
        <xdr:cNvPr id="860" name="テキスト ボックス 859"/>
        <xdr:cNvSpPr txBox="1"/>
      </xdr:nvSpPr>
      <xdr:spPr>
        <a:xfrm>
          <a:off x="20167111" y="1296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100847</xdr:rowOff>
    </xdr:from>
    <xdr:to>
      <xdr:col>102</xdr:col>
      <xdr:colOff>114300</xdr:colOff>
      <xdr:row>73</xdr:row>
      <xdr:rowOff>145510</xdr:rowOff>
    </xdr:to>
    <xdr:cxnSp macro="">
      <xdr:nvCxnSpPr>
        <xdr:cNvPr id="861" name="直線コネクタ 860"/>
        <xdr:cNvCxnSpPr/>
      </xdr:nvCxnSpPr>
      <xdr:spPr>
        <a:xfrm flipV="1">
          <a:off x="18656300" y="12616697"/>
          <a:ext cx="889000" cy="4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8480</xdr:rowOff>
    </xdr:from>
    <xdr:to>
      <xdr:col>102</xdr:col>
      <xdr:colOff>165100</xdr:colOff>
      <xdr:row>75</xdr:row>
      <xdr:rowOff>110080</xdr:rowOff>
    </xdr:to>
    <xdr:sp macro="" textlink="">
      <xdr:nvSpPr>
        <xdr:cNvPr id="862" name="フローチャート: 判断 861"/>
        <xdr:cNvSpPr/>
      </xdr:nvSpPr>
      <xdr:spPr>
        <a:xfrm>
          <a:off x="19494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101207</xdr:rowOff>
    </xdr:from>
    <xdr:ext cx="534377" cy="259045"/>
    <xdr:sp macro="" textlink="">
      <xdr:nvSpPr>
        <xdr:cNvPr id="863" name="テキスト ボックス 862"/>
        <xdr:cNvSpPr txBox="1"/>
      </xdr:nvSpPr>
      <xdr:spPr>
        <a:xfrm>
          <a:off x="19278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4146</xdr:rowOff>
    </xdr:from>
    <xdr:to>
      <xdr:col>98</xdr:col>
      <xdr:colOff>38100</xdr:colOff>
      <xdr:row>75</xdr:row>
      <xdr:rowOff>105746</xdr:rowOff>
    </xdr:to>
    <xdr:sp macro="" textlink="">
      <xdr:nvSpPr>
        <xdr:cNvPr id="864" name="フローチャート: 判断 863"/>
        <xdr:cNvSpPr/>
      </xdr:nvSpPr>
      <xdr:spPr>
        <a:xfrm>
          <a:off x="18605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96873</xdr:rowOff>
    </xdr:from>
    <xdr:ext cx="534377" cy="259045"/>
    <xdr:sp macro="" textlink="">
      <xdr:nvSpPr>
        <xdr:cNvPr id="865" name="テキスト ボックス 864"/>
        <xdr:cNvSpPr txBox="1"/>
      </xdr:nvSpPr>
      <xdr:spPr>
        <a:xfrm>
          <a:off x="18389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147822</xdr:rowOff>
    </xdr:from>
    <xdr:to>
      <xdr:col>116</xdr:col>
      <xdr:colOff>114300</xdr:colOff>
      <xdr:row>73</xdr:row>
      <xdr:rowOff>77972</xdr:rowOff>
    </xdr:to>
    <xdr:sp macro="" textlink="">
      <xdr:nvSpPr>
        <xdr:cNvPr id="871" name="楕円 870"/>
        <xdr:cNvSpPr/>
      </xdr:nvSpPr>
      <xdr:spPr>
        <a:xfrm>
          <a:off x="22110700" y="124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170699</xdr:rowOff>
    </xdr:from>
    <xdr:ext cx="599010" cy="259045"/>
    <xdr:sp macro="" textlink="">
      <xdr:nvSpPr>
        <xdr:cNvPr id="872" name="繰出金該当値テキスト"/>
        <xdr:cNvSpPr txBox="1"/>
      </xdr:nvSpPr>
      <xdr:spPr>
        <a:xfrm>
          <a:off x="22212300" y="1234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103101</xdr:rowOff>
    </xdr:from>
    <xdr:to>
      <xdr:col>112</xdr:col>
      <xdr:colOff>38100</xdr:colOff>
      <xdr:row>73</xdr:row>
      <xdr:rowOff>33251</xdr:rowOff>
    </xdr:to>
    <xdr:sp macro="" textlink="">
      <xdr:nvSpPr>
        <xdr:cNvPr id="873" name="楕円 872"/>
        <xdr:cNvSpPr/>
      </xdr:nvSpPr>
      <xdr:spPr>
        <a:xfrm>
          <a:off x="21272500" y="124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49778</xdr:rowOff>
    </xdr:from>
    <xdr:ext cx="599010" cy="259045"/>
    <xdr:sp macro="" textlink="">
      <xdr:nvSpPr>
        <xdr:cNvPr id="874" name="テキスト ボックス 873"/>
        <xdr:cNvSpPr txBox="1"/>
      </xdr:nvSpPr>
      <xdr:spPr>
        <a:xfrm>
          <a:off x="21023795" y="12222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25416</xdr:rowOff>
    </xdr:from>
    <xdr:to>
      <xdr:col>107</xdr:col>
      <xdr:colOff>101600</xdr:colOff>
      <xdr:row>73</xdr:row>
      <xdr:rowOff>127016</xdr:rowOff>
    </xdr:to>
    <xdr:sp macro="" textlink="">
      <xdr:nvSpPr>
        <xdr:cNvPr id="875" name="楕円 874"/>
        <xdr:cNvSpPr/>
      </xdr:nvSpPr>
      <xdr:spPr>
        <a:xfrm>
          <a:off x="20383500" y="1254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143543</xdr:rowOff>
    </xdr:from>
    <xdr:ext cx="599010" cy="259045"/>
    <xdr:sp macro="" textlink="">
      <xdr:nvSpPr>
        <xdr:cNvPr id="876" name="テキスト ボックス 875"/>
        <xdr:cNvSpPr txBox="1"/>
      </xdr:nvSpPr>
      <xdr:spPr>
        <a:xfrm>
          <a:off x="20134795" y="12316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50047</xdr:rowOff>
    </xdr:from>
    <xdr:to>
      <xdr:col>102</xdr:col>
      <xdr:colOff>165100</xdr:colOff>
      <xdr:row>73</xdr:row>
      <xdr:rowOff>151647</xdr:rowOff>
    </xdr:to>
    <xdr:sp macro="" textlink="">
      <xdr:nvSpPr>
        <xdr:cNvPr id="877" name="楕円 876"/>
        <xdr:cNvSpPr/>
      </xdr:nvSpPr>
      <xdr:spPr>
        <a:xfrm>
          <a:off x="19494500" y="1256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168174</xdr:rowOff>
    </xdr:from>
    <xdr:ext cx="599010" cy="259045"/>
    <xdr:sp macro="" textlink="">
      <xdr:nvSpPr>
        <xdr:cNvPr id="878" name="テキスト ボックス 877"/>
        <xdr:cNvSpPr txBox="1"/>
      </xdr:nvSpPr>
      <xdr:spPr>
        <a:xfrm>
          <a:off x="19245795" y="12341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94710</xdr:rowOff>
    </xdr:from>
    <xdr:to>
      <xdr:col>98</xdr:col>
      <xdr:colOff>38100</xdr:colOff>
      <xdr:row>74</xdr:row>
      <xdr:rowOff>24860</xdr:rowOff>
    </xdr:to>
    <xdr:sp macro="" textlink="">
      <xdr:nvSpPr>
        <xdr:cNvPr id="879" name="楕円 878"/>
        <xdr:cNvSpPr/>
      </xdr:nvSpPr>
      <xdr:spPr>
        <a:xfrm>
          <a:off x="18605500" y="1261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41387</xdr:rowOff>
    </xdr:from>
    <xdr:ext cx="599010" cy="259045"/>
    <xdr:sp macro="" textlink="">
      <xdr:nvSpPr>
        <xdr:cNvPr id="880" name="テキスト ボックス 879"/>
        <xdr:cNvSpPr txBox="1"/>
      </xdr:nvSpPr>
      <xdr:spPr>
        <a:xfrm>
          <a:off x="18356795" y="1238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5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普通建設事業費のうち平成２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年度の値が突出しているのは、</a:t>
          </a:r>
          <a:r>
            <a:rPr kumimoji="1" lang="ja-JP" altLang="en-US" sz="1100">
              <a:solidFill>
                <a:schemeClr val="dk1"/>
              </a:solidFill>
              <a:effectLst/>
              <a:latin typeface="+mn-lt"/>
              <a:ea typeface="+mn-ea"/>
              <a:cs typeface="+mn-cs"/>
            </a:rPr>
            <a:t>畜産・酪農収益力強化整備等特別対策事業による大型の施設整備及び勇足小学校大規模改修</a:t>
          </a:r>
          <a:r>
            <a:rPr kumimoji="1" lang="ja-JP" altLang="ja-JP" sz="1100">
              <a:solidFill>
                <a:schemeClr val="dk1"/>
              </a:solidFill>
              <a:effectLst/>
              <a:latin typeface="+mn-lt"/>
              <a:ea typeface="+mn-ea"/>
              <a:cs typeface="+mn-cs"/>
            </a:rPr>
            <a:t>学校によるものであり、また、普通建設事業費（うち新規整備）のうち平成２６年度の値が突出しているのは、農業基盤整備促進事業など、大型の農業用施設整備を行ったことによる。</a:t>
          </a:r>
          <a:endParaRPr lang="ja-JP" altLang="ja-JP" sz="1400">
            <a:effectLst/>
          </a:endParaRPr>
        </a:p>
        <a:p>
          <a:pPr>
            <a:lnSpc>
              <a:spcPts val="1500"/>
            </a:lnSpc>
          </a:pPr>
          <a:r>
            <a:rPr kumimoji="1" lang="ja-JP" altLang="ja-JP" sz="1100">
              <a:solidFill>
                <a:schemeClr val="dk1"/>
              </a:solidFill>
              <a:effectLst/>
              <a:latin typeface="+mn-lt"/>
              <a:ea typeface="+mn-ea"/>
              <a:cs typeface="+mn-cs"/>
            </a:rPr>
            <a:t>　貸付金についても中小企業融資貸付金の額が大きいため、類似団体平均と比較すると大きく上回って推移しており、平成２８年度の値が突出しているのは平成２９年開設の認定こども園に対する地域総合整備資金貸付事業による。</a:t>
          </a:r>
          <a:r>
            <a:rPr kumimoji="1" lang="ja-JP" altLang="en-US" sz="1100">
              <a:solidFill>
                <a:schemeClr val="dk1"/>
              </a:solidFill>
              <a:effectLst/>
              <a:latin typeface="+mn-lt"/>
              <a:ea typeface="+mn-ea"/>
              <a:cs typeface="+mn-cs"/>
            </a:rPr>
            <a:t>また、平成３０年度の値が突出しているのは、農業振興基金貸付金による。</a:t>
          </a:r>
          <a:endParaRPr lang="ja-JP" altLang="ja-JP" sz="1400">
            <a:effectLst/>
          </a:endParaRPr>
        </a:p>
        <a:p>
          <a:pPr>
            <a:lnSpc>
              <a:spcPts val="1500"/>
            </a:lnSpc>
          </a:pPr>
          <a:r>
            <a:rPr kumimoji="1" lang="ja-JP" altLang="ja-JP" sz="1100">
              <a:solidFill>
                <a:schemeClr val="dk1"/>
              </a:solidFill>
              <a:effectLst/>
              <a:latin typeface="+mn-lt"/>
              <a:ea typeface="+mn-ea"/>
              <a:cs typeface="+mn-cs"/>
            </a:rPr>
            <a:t>　公債費については過去の既発債償還完了によりその値が一時減少するが、学校施設の大規模改修や橋梁長寿命化など大型事業の実施による起債の償還を控えていることから、さらに増加に転じる見込みとなっている。</a:t>
          </a:r>
          <a:endParaRPr lang="ja-JP" altLang="ja-JP" sz="1400">
            <a:effectLst/>
          </a:endParaRPr>
        </a:p>
        <a:p>
          <a:pPr>
            <a:lnSpc>
              <a:spcPts val="1500"/>
            </a:lnSpc>
          </a:pPr>
          <a:r>
            <a:rPr kumimoji="1" lang="ja-JP" altLang="ja-JP" sz="1100">
              <a:solidFill>
                <a:schemeClr val="dk1"/>
              </a:solidFill>
              <a:effectLst/>
              <a:latin typeface="+mn-lt"/>
              <a:ea typeface="+mn-ea"/>
              <a:cs typeface="+mn-cs"/>
            </a:rPr>
            <a:t>　人件費、投資及び出資金及び繰出金の値が軒並み類似団体を上回っているのは、民間事業者の参入を見込めない不採算部門の福祉・医療サービス等の事業について、直営で運営していることが大きな要因である。</a:t>
          </a:r>
          <a:endParaRPr lang="ja-JP" altLang="ja-JP" sz="1400">
            <a:effectLst/>
          </a:endParaRPr>
        </a:p>
        <a:p>
          <a:pPr>
            <a:lnSpc>
              <a:spcPts val="1500"/>
            </a:lnSpc>
          </a:pPr>
          <a:r>
            <a:rPr kumimoji="1" lang="ja-JP" altLang="ja-JP" sz="1100">
              <a:solidFill>
                <a:schemeClr val="dk1"/>
              </a:solidFill>
              <a:effectLst/>
              <a:latin typeface="+mn-lt"/>
              <a:ea typeface="+mn-ea"/>
              <a:cs typeface="+mn-cs"/>
            </a:rPr>
            <a:t>　今後はそれらサービスについて収益の確保方策を検討するとともに、さらなる経常経費の削減に努める。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北海道本別町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7,087
7,052
391.91
6,986,650
6,845,892
139,898
3,934,650
7,033,440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30.1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1524</xdr:rowOff>
    </xdr:from>
    <xdr:to>
      <xdr:col>24</xdr:col>
      <xdr:colOff>62865</xdr:colOff>
      <xdr:row>38</xdr:row>
      <xdr:rowOff>153670</xdr:rowOff>
    </xdr:to>
    <xdr:cxnSp macro="">
      <xdr:nvCxnSpPr>
        <xdr:cNvPr id="56" name="直線コネクタ 55"/>
        <xdr:cNvCxnSpPr/>
      </xdr:nvCxnSpPr>
      <xdr:spPr>
        <a:xfrm flipV="1">
          <a:off x="4633595" y="5316474"/>
          <a:ext cx="1270" cy="135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157497</xdr:rowOff>
    </xdr:from>
    <xdr:ext cx="469744" cy="259045"/>
    <xdr:sp macro="" textlink="">
      <xdr:nvSpPr>
        <xdr:cNvPr id="57" name="議会費最小値テキスト"/>
        <xdr:cNvSpPr txBox="1"/>
      </xdr:nvSpPr>
      <xdr:spPr>
        <a:xfrm>
          <a:off x="4686300" y="667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153670</xdr:rowOff>
    </xdr:from>
    <xdr:to>
      <xdr:col>24</xdr:col>
      <xdr:colOff>152400</xdr:colOff>
      <xdr:row>38</xdr:row>
      <xdr:rowOff>153670</xdr:rowOff>
    </xdr:to>
    <xdr:cxnSp macro="">
      <xdr:nvCxnSpPr>
        <xdr:cNvPr id="58" name="直線コネクタ 57"/>
        <xdr:cNvCxnSpPr/>
      </xdr:nvCxnSpPr>
      <xdr:spPr>
        <a:xfrm>
          <a:off x="4546600" y="666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119651</xdr:rowOff>
    </xdr:from>
    <xdr:ext cx="534377" cy="259045"/>
    <xdr:sp macro="" textlink="">
      <xdr:nvSpPr>
        <xdr:cNvPr id="59" name="議会費最大値テキスト"/>
        <xdr:cNvSpPr txBox="1"/>
      </xdr:nvSpPr>
      <xdr:spPr>
        <a:xfrm>
          <a:off x="4686300" y="50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1524</xdr:rowOff>
    </xdr:from>
    <xdr:to>
      <xdr:col>24</xdr:col>
      <xdr:colOff>152400</xdr:colOff>
      <xdr:row>31</xdr:row>
      <xdr:rowOff>1524</xdr:rowOff>
    </xdr:to>
    <xdr:cxnSp macro="">
      <xdr:nvCxnSpPr>
        <xdr:cNvPr id="60" name="直線コネクタ 59"/>
        <xdr:cNvCxnSpPr/>
      </xdr:nvCxnSpPr>
      <xdr:spPr>
        <a:xfrm>
          <a:off x="4546600" y="531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156845</xdr:rowOff>
    </xdr:from>
    <xdr:to>
      <xdr:col>24</xdr:col>
      <xdr:colOff>63500</xdr:colOff>
      <xdr:row>35</xdr:row>
      <xdr:rowOff>167005</xdr:rowOff>
    </xdr:to>
    <xdr:cxnSp macro="">
      <xdr:nvCxnSpPr>
        <xdr:cNvPr id="61" name="直線コネクタ 60"/>
        <xdr:cNvCxnSpPr/>
      </xdr:nvCxnSpPr>
      <xdr:spPr>
        <a:xfrm>
          <a:off x="3797300" y="6157595"/>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130065</xdr:rowOff>
    </xdr:from>
    <xdr:ext cx="534377" cy="259045"/>
    <xdr:sp macro="" textlink="">
      <xdr:nvSpPr>
        <xdr:cNvPr id="62" name="議会費平均値テキスト"/>
        <xdr:cNvSpPr txBox="1"/>
      </xdr:nvSpPr>
      <xdr:spPr>
        <a:xfrm>
          <a:off x="4686300" y="595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107188</xdr:rowOff>
    </xdr:from>
    <xdr:to>
      <xdr:col>24</xdr:col>
      <xdr:colOff>114300</xdr:colOff>
      <xdr:row>36</xdr:row>
      <xdr:rowOff>37338</xdr:rowOff>
    </xdr:to>
    <xdr:sp macro="" textlink="">
      <xdr:nvSpPr>
        <xdr:cNvPr id="63" name="フローチャート: 判断 62"/>
        <xdr:cNvSpPr/>
      </xdr:nvSpPr>
      <xdr:spPr>
        <a:xfrm>
          <a:off x="45847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156845</xdr:rowOff>
    </xdr:from>
    <xdr:to>
      <xdr:col>19</xdr:col>
      <xdr:colOff>177800</xdr:colOff>
      <xdr:row>36</xdr:row>
      <xdr:rowOff>10922</xdr:rowOff>
    </xdr:to>
    <xdr:cxnSp macro="">
      <xdr:nvCxnSpPr>
        <xdr:cNvPr id="64" name="直線コネクタ 63"/>
        <xdr:cNvCxnSpPr/>
      </xdr:nvCxnSpPr>
      <xdr:spPr>
        <a:xfrm flipV="1">
          <a:off x="2908300" y="615759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111506</xdr:rowOff>
    </xdr:from>
    <xdr:to>
      <xdr:col>20</xdr:col>
      <xdr:colOff>38100</xdr:colOff>
      <xdr:row>36</xdr:row>
      <xdr:rowOff>41656</xdr:rowOff>
    </xdr:to>
    <xdr:sp macro="" textlink="">
      <xdr:nvSpPr>
        <xdr:cNvPr id="65" name="フローチャート: 判断 64"/>
        <xdr:cNvSpPr/>
      </xdr:nvSpPr>
      <xdr:spPr>
        <a:xfrm>
          <a:off x="3746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32783</xdr:rowOff>
    </xdr:from>
    <xdr:ext cx="534377" cy="259045"/>
    <xdr:sp macro="" textlink="">
      <xdr:nvSpPr>
        <xdr:cNvPr id="66" name="テキスト ボックス 65"/>
        <xdr:cNvSpPr txBox="1"/>
      </xdr:nvSpPr>
      <xdr:spPr>
        <a:xfrm>
          <a:off x="3530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9144</xdr:rowOff>
    </xdr:from>
    <xdr:to>
      <xdr:col>15</xdr:col>
      <xdr:colOff>50800</xdr:colOff>
      <xdr:row>36</xdr:row>
      <xdr:rowOff>10922</xdr:rowOff>
    </xdr:to>
    <xdr:cxnSp macro="">
      <xdr:nvCxnSpPr>
        <xdr:cNvPr id="67" name="直線コネクタ 66"/>
        <xdr:cNvCxnSpPr/>
      </xdr:nvCxnSpPr>
      <xdr:spPr>
        <a:xfrm>
          <a:off x="2019300" y="6009894"/>
          <a:ext cx="889000" cy="17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140970</xdr:rowOff>
    </xdr:from>
    <xdr:to>
      <xdr:col>15</xdr:col>
      <xdr:colOff>101600</xdr:colOff>
      <xdr:row>36</xdr:row>
      <xdr:rowOff>71120</xdr:rowOff>
    </xdr:to>
    <xdr:sp macro="" textlink="">
      <xdr:nvSpPr>
        <xdr:cNvPr id="68" name="フローチャート: 判断 67"/>
        <xdr:cNvSpPr/>
      </xdr:nvSpPr>
      <xdr:spPr>
        <a:xfrm>
          <a:off x="2857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62247</xdr:rowOff>
    </xdr:from>
    <xdr:ext cx="534377" cy="259045"/>
    <xdr:sp macro="" textlink="">
      <xdr:nvSpPr>
        <xdr:cNvPr id="69" name="テキスト ボックス 68"/>
        <xdr:cNvSpPr txBox="1"/>
      </xdr:nvSpPr>
      <xdr:spPr>
        <a:xfrm>
          <a:off x="2641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9144</xdr:rowOff>
    </xdr:from>
    <xdr:to>
      <xdr:col>10</xdr:col>
      <xdr:colOff>114300</xdr:colOff>
      <xdr:row>35</xdr:row>
      <xdr:rowOff>152273</xdr:rowOff>
    </xdr:to>
    <xdr:cxnSp macro="">
      <xdr:nvCxnSpPr>
        <xdr:cNvPr id="70" name="直線コネクタ 69"/>
        <xdr:cNvCxnSpPr/>
      </xdr:nvCxnSpPr>
      <xdr:spPr>
        <a:xfrm flipV="1">
          <a:off x="1130300" y="6009894"/>
          <a:ext cx="889000" cy="1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56261</xdr:rowOff>
    </xdr:from>
    <xdr:to>
      <xdr:col>10</xdr:col>
      <xdr:colOff>165100</xdr:colOff>
      <xdr:row>35</xdr:row>
      <xdr:rowOff>157861</xdr:rowOff>
    </xdr:to>
    <xdr:sp macro="" textlink="">
      <xdr:nvSpPr>
        <xdr:cNvPr id="71" name="フローチャート: 判断 70"/>
        <xdr:cNvSpPr/>
      </xdr:nvSpPr>
      <xdr:spPr>
        <a:xfrm>
          <a:off x="1968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148988</xdr:rowOff>
    </xdr:from>
    <xdr:ext cx="534377" cy="259045"/>
    <xdr:sp macro="" textlink="">
      <xdr:nvSpPr>
        <xdr:cNvPr id="72" name="テキスト ボックス 71"/>
        <xdr:cNvSpPr txBox="1"/>
      </xdr:nvSpPr>
      <xdr:spPr>
        <a:xfrm>
          <a:off x="1752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44323</xdr:rowOff>
    </xdr:from>
    <xdr:to>
      <xdr:col>6</xdr:col>
      <xdr:colOff>38100</xdr:colOff>
      <xdr:row>35</xdr:row>
      <xdr:rowOff>145923</xdr:rowOff>
    </xdr:to>
    <xdr:sp macro="" textlink="">
      <xdr:nvSpPr>
        <xdr:cNvPr id="73" name="フローチャート: 判断 72"/>
        <xdr:cNvSpPr/>
      </xdr:nvSpPr>
      <xdr:spPr>
        <a:xfrm>
          <a:off x="1079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162450</xdr:rowOff>
    </xdr:from>
    <xdr:ext cx="534377" cy="259045"/>
    <xdr:sp macro="" textlink="">
      <xdr:nvSpPr>
        <xdr:cNvPr id="74" name="テキスト ボックス 73"/>
        <xdr:cNvSpPr txBox="1"/>
      </xdr:nvSpPr>
      <xdr:spPr>
        <a:xfrm>
          <a:off x="863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116205</xdr:rowOff>
    </xdr:from>
    <xdr:to>
      <xdr:col>24</xdr:col>
      <xdr:colOff>114300</xdr:colOff>
      <xdr:row>36</xdr:row>
      <xdr:rowOff>46355</xdr:rowOff>
    </xdr:to>
    <xdr:sp macro="" textlink="">
      <xdr:nvSpPr>
        <xdr:cNvPr id="80" name="楕円 79"/>
        <xdr:cNvSpPr/>
      </xdr:nvSpPr>
      <xdr:spPr>
        <a:xfrm>
          <a:off x="4584700" y="611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94632</xdr:rowOff>
    </xdr:from>
    <xdr:ext cx="534377" cy="259045"/>
    <xdr:sp macro="" textlink="">
      <xdr:nvSpPr>
        <xdr:cNvPr id="81" name="議会費該当値テキスト"/>
        <xdr:cNvSpPr txBox="1"/>
      </xdr:nvSpPr>
      <xdr:spPr>
        <a:xfrm>
          <a:off x="4686300" y="60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106045</xdr:rowOff>
    </xdr:from>
    <xdr:to>
      <xdr:col>20</xdr:col>
      <xdr:colOff>38100</xdr:colOff>
      <xdr:row>36</xdr:row>
      <xdr:rowOff>36195</xdr:rowOff>
    </xdr:to>
    <xdr:sp macro="" textlink="">
      <xdr:nvSpPr>
        <xdr:cNvPr id="82" name="楕円 81"/>
        <xdr:cNvSpPr/>
      </xdr:nvSpPr>
      <xdr:spPr>
        <a:xfrm>
          <a:off x="3746500" y="610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52722</xdr:rowOff>
    </xdr:from>
    <xdr:ext cx="534377" cy="259045"/>
    <xdr:sp macro="" textlink="">
      <xdr:nvSpPr>
        <xdr:cNvPr id="83" name="テキスト ボックス 82"/>
        <xdr:cNvSpPr txBox="1"/>
      </xdr:nvSpPr>
      <xdr:spPr>
        <a:xfrm>
          <a:off x="3530111" y="588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131572</xdr:rowOff>
    </xdr:from>
    <xdr:to>
      <xdr:col>15</xdr:col>
      <xdr:colOff>101600</xdr:colOff>
      <xdr:row>36</xdr:row>
      <xdr:rowOff>61722</xdr:rowOff>
    </xdr:to>
    <xdr:sp macro="" textlink="">
      <xdr:nvSpPr>
        <xdr:cNvPr id="84" name="楕円 83"/>
        <xdr:cNvSpPr/>
      </xdr:nvSpPr>
      <xdr:spPr>
        <a:xfrm>
          <a:off x="2857500" y="613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78249</xdr:rowOff>
    </xdr:from>
    <xdr:ext cx="534377" cy="259045"/>
    <xdr:sp macro="" textlink="">
      <xdr:nvSpPr>
        <xdr:cNvPr id="85" name="テキスト ボックス 84"/>
        <xdr:cNvSpPr txBox="1"/>
      </xdr:nvSpPr>
      <xdr:spPr>
        <a:xfrm>
          <a:off x="2641111" y="590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129794</xdr:rowOff>
    </xdr:from>
    <xdr:to>
      <xdr:col>10</xdr:col>
      <xdr:colOff>165100</xdr:colOff>
      <xdr:row>35</xdr:row>
      <xdr:rowOff>59944</xdr:rowOff>
    </xdr:to>
    <xdr:sp macro="" textlink="">
      <xdr:nvSpPr>
        <xdr:cNvPr id="86" name="楕円 85"/>
        <xdr:cNvSpPr/>
      </xdr:nvSpPr>
      <xdr:spPr>
        <a:xfrm>
          <a:off x="1968500" y="595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76471</xdr:rowOff>
    </xdr:from>
    <xdr:ext cx="534377" cy="259045"/>
    <xdr:sp macro="" textlink="">
      <xdr:nvSpPr>
        <xdr:cNvPr id="87" name="テキスト ボックス 86"/>
        <xdr:cNvSpPr txBox="1"/>
      </xdr:nvSpPr>
      <xdr:spPr>
        <a:xfrm>
          <a:off x="1752111" y="573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101473</xdr:rowOff>
    </xdr:from>
    <xdr:to>
      <xdr:col>6</xdr:col>
      <xdr:colOff>38100</xdr:colOff>
      <xdr:row>36</xdr:row>
      <xdr:rowOff>31623</xdr:rowOff>
    </xdr:to>
    <xdr:sp macro="" textlink="">
      <xdr:nvSpPr>
        <xdr:cNvPr id="88" name="楕円 87"/>
        <xdr:cNvSpPr/>
      </xdr:nvSpPr>
      <xdr:spPr>
        <a:xfrm>
          <a:off x="1079500" y="610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22750</xdr:rowOff>
    </xdr:from>
    <xdr:ext cx="534377" cy="259045"/>
    <xdr:sp macro="" textlink="">
      <xdr:nvSpPr>
        <xdr:cNvPr id="89" name="テキスト ボックス 88"/>
        <xdr:cNvSpPr txBox="1"/>
      </xdr:nvSpPr>
      <xdr:spPr>
        <a:xfrm>
          <a:off x="863111" y="619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86201</xdr:rowOff>
    </xdr:from>
    <xdr:to>
      <xdr:col>24</xdr:col>
      <xdr:colOff>62865</xdr:colOff>
      <xdr:row>58</xdr:row>
      <xdr:rowOff>63664</xdr:rowOff>
    </xdr:to>
    <xdr:cxnSp macro="">
      <xdr:nvCxnSpPr>
        <xdr:cNvPr id="115" name="直線コネクタ 114"/>
        <xdr:cNvCxnSpPr/>
      </xdr:nvCxnSpPr>
      <xdr:spPr>
        <a:xfrm flipV="1">
          <a:off x="4633595" y="8487251"/>
          <a:ext cx="1270" cy="1520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67491</xdr:rowOff>
    </xdr:from>
    <xdr:ext cx="534377" cy="259045"/>
    <xdr:sp macro="" textlink="">
      <xdr:nvSpPr>
        <xdr:cNvPr id="116" name="総務費最小値テキスト"/>
        <xdr:cNvSpPr txBox="1"/>
      </xdr:nvSpPr>
      <xdr:spPr>
        <a:xfrm>
          <a:off x="4686300" y="10011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63664</xdr:rowOff>
    </xdr:from>
    <xdr:to>
      <xdr:col>24</xdr:col>
      <xdr:colOff>152400</xdr:colOff>
      <xdr:row>58</xdr:row>
      <xdr:rowOff>63664</xdr:rowOff>
    </xdr:to>
    <xdr:cxnSp macro="">
      <xdr:nvCxnSpPr>
        <xdr:cNvPr id="117" name="直線コネクタ 116"/>
        <xdr:cNvCxnSpPr/>
      </xdr:nvCxnSpPr>
      <xdr:spPr>
        <a:xfrm>
          <a:off x="4546600" y="10007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32878</xdr:rowOff>
    </xdr:from>
    <xdr:ext cx="599010" cy="259045"/>
    <xdr:sp macro="" textlink="">
      <xdr:nvSpPr>
        <xdr:cNvPr id="118" name="総務費最大値テキスト"/>
        <xdr:cNvSpPr txBox="1"/>
      </xdr:nvSpPr>
      <xdr:spPr>
        <a:xfrm>
          <a:off x="4686300" y="8262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86201</xdr:rowOff>
    </xdr:from>
    <xdr:to>
      <xdr:col>24</xdr:col>
      <xdr:colOff>152400</xdr:colOff>
      <xdr:row>49</xdr:row>
      <xdr:rowOff>86201</xdr:rowOff>
    </xdr:to>
    <xdr:cxnSp macro="">
      <xdr:nvCxnSpPr>
        <xdr:cNvPr id="119" name="直線コネクタ 118"/>
        <xdr:cNvCxnSpPr/>
      </xdr:nvCxnSpPr>
      <xdr:spPr>
        <a:xfrm>
          <a:off x="4546600" y="8487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161443</xdr:rowOff>
    </xdr:from>
    <xdr:to>
      <xdr:col>24</xdr:col>
      <xdr:colOff>63500</xdr:colOff>
      <xdr:row>57</xdr:row>
      <xdr:rowOff>5214</xdr:rowOff>
    </xdr:to>
    <xdr:cxnSp macro="">
      <xdr:nvCxnSpPr>
        <xdr:cNvPr id="120" name="直線コネクタ 119"/>
        <xdr:cNvCxnSpPr/>
      </xdr:nvCxnSpPr>
      <xdr:spPr>
        <a:xfrm flipV="1">
          <a:off x="3797300" y="9762643"/>
          <a:ext cx="838200" cy="1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166507</xdr:rowOff>
    </xdr:from>
    <xdr:ext cx="599010" cy="259045"/>
    <xdr:sp macro="" textlink="">
      <xdr:nvSpPr>
        <xdr:cNvPr id="121" name="総務費平均値テキスト"/>
        <xdr:cNvSpPr txBox="1"/>
      </xdr:nvSpPr>
      <xdr:spPr>
        <a:xfrm>
          <a:off x="4686300" y="9424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143630</xdr:rowOff>
    </xdr:from>
    <xdr:to>
      <xdr:col>24</xdr:col>
      <xdr:colOff>114300</xdr:colOff>
      <xdr:row>56</xdr:row>
      <xdr:rowOff>73780</xdr:rowOff>
    </xdr:to>
    <xdr:sp macro="" textlink="">
      <xdr:nvSpPr>
        <xdr:cNvPr id="122" name="フローチャート: 判断 121"/>
        <xdr:cNvSpPr/>
      </xdr:nvSpPr>
      <xdr:spPr>
        <a:xfrm>
          <a:off x="4584700" y="957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129100</xdr:rowOff>
    </xdr:from>
    <xdr:to>
      <xdr:col>19</xdr:col>
      <xdr:colOff>177800</xdr:colOff>
      <xdr:row>57</xdr:row>
      <xdr:rowOff>5214</xdr:rowOff>
    </xdr:to>
    <xdr:cxnSp macro="">
      <xdr:nvCxnSpPr>
        <xdr:cNvPr id="123" name="直線コネクタ 122"/>
        <xdr:cNvCxnSpPr/>
      </xdr:nvCxnSpPr>
      <xdr:spPr>
        <a:xfrm>
          <a:off x="2908300" y="9730300"/>
          <a:ext cx="889000" cy="4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153588</xdr:rowOff>
    </xdr:from>
    <xdr:to>
      <xdr:col>20</xdr:col>
      <xdr:colOff>38100</xdr:colOff>
      <xdr:row>56</xdr:row>
      <xdr:rowOff>83738</xdr:rowOff>
    </xdr:to>
    <xdr:sp macro="" textlink="">
      <xdr:nvSpPr>
        <xdr:cNvPr id="124" name="フローチャート: 判断 123"/>
        <xdr:cNvSpPr/>
      </xdr:nvSpPr>
      <xdr:spPr>
        <a:xfrm>
          <a:off x="3746500" y="9583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100265</xdr:rowOff>
    </xdr:from>
    <xdr:ext cx="599010" cy="259045"/>
    <xdr:sp macro="" textlink="">
      <xdr:nvSpPr>
        <xdr:cNvPr id="125" name="テキスト ボックス 124"/>
        <xdr:cNvSpPr txBox="1"/>
      </xdr:nvSpPr>
      <xdr:spPr>
        <a:xfrm>
          <a:off x="3497795" y="9358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129100</xdr:rowOff>
    </xdr:from>
    <xdr:to>
      <xdr:col>15</xdr:col>
      <xdr:colOff>50800</xdr:colOff>
      <xdr:row>56</xdr:row>
      <xdr:rowOff>142610</xdr:rowOff>
    </xdr:to>
    <xdr:cxnSp macro="">
      <xdr:nvCxnSpPr>
        <xdr:cNvPr id="126" name="直線コネクタ 125"/>
        <xdr:cNvCxnSpPr/>
      </xdr:nvCxnSpPr>
      <xdr:spPr>
        <a:xfrm flipV="1">
          <a:off x="2019300" y="9730300"/>
          <a:ext cx="889000" cy="1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2515</xdr:rowOff>
    </xdr:from>
    <xdr:to>
      <xdr:col>15</xdr:col>
      <xdr:colOff>101600</xdr:colOff>
      <xdr:row>56</xdr:row>
      <xdr:rowOff>104115</xdr:rowOff>
    </xdr:to>
    <xdr:sp macro="" textlink="">
      <xdr:nvSpPr>
        <xdr:cNvPr id="127" name="フローチャート: 判断 126"/>
        <xdr:cNvSpPr/>
      </xdr:nvSpPr>
      <xdr:spPr>
        <a:xfrm>
          <a:off x="28575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120642</xdr:rowOff>
    </xdr:from>
    <xdr:ext cx="599010" cy="259045"/>
    <xdr:sp macro="" textlink="">
      <xdr:nvSpPr>
        <xdr:cNvPr id="128" name="テキスト ボックス 127"/>
        <xdr:cNvSpPr txBox="1"/>
      </xdr:nvSpPr>
      <xdr:spPr>
        <a:xfrm>
          <a:off x="2608795" y="937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142610</xdr:rowOff>
    </xdr:from>
    <xdr:to>
      <xdr:col>10</xdr:col>
      <xdr:colOff>114300</xdr:colOff>
      <xdr:row>57</xdr:row>
      <xdr:rowOff>13274</xdr:rowOff>
    </xdr:to>
    <xdr:cxnSp macro="">
      <xdr:nvCxnSpPr>
        <xdr:cNvPr id="129" name="直線コネクタ 128"/>
        <xdr:cNvCxnSpPr/>
      </xdr:nvCxnSpPr>
      <xdr:spPr>
        <a:xfrm flipV="1">
          <a:off x="1130300" y="9743810"/>
          <a:ext cx="889000" cy="4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18269</xdr:rowOff>
    </xdr:from>
    <xdr:to>
      <xdr:col>10</xdr:col>
      <xdr:colOff>165100</xdr:colOff>
      <xdr:row>56</xdr:row>
      <xdr:rowOff>119869</xdr:rowOff>
    </xdr:to>
    <xdr:sp macro="" textlink="">
      <xdr:nvSpPr>
        <xdr:cNvPr id="130" name="フローチャート: 判断 129"/>
        <xdr:cNvSpPr/>
      </xdr:nvSpPr>
      <xdr:spPr>
        <a:xfrm>
          <a:off x="1968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136396</xdr:rowOff>
    </xdr:from>
    <xdr:ext cx="599010" cy="259045"/>
    <xdr:sp macro="" textlink="">
      <xdr:nvSpPr>
        <xdr:cNvPr id="131" name="テキスト ボックス 130"/>
        <xdr:cNvSpPr txBox="1"/>
      </xdr:nvSpPr>
      <xdr:spPr>
        <a:xfrm>
          <a:off x="1719795"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62536</xdr:rowOff>
    </xdr:from>
    <xdr:to>
      <xdr:col>6</xdr:col>
      <xdr:colOff>38100</xdr:colOff>
      <xdr:row>56</xdr:row>
      <xdr:rowOff>164136</xdr:rowOff>
    </xdr:to>
    <xdr:sp macro="" textlink="">
      <xdr:nvSpPr>
        <xdr:cNvPr id="132" name="フローチャート: 判断 131"/>
        <xdr:cNvSpPr/>
      </xdr:nvSpPr>
      <xdr:spPr>
        <a:xfrm>
          <a:off x="1079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9213</xdr:rowOff>
    </xdr:from>
    <xdr:ext cx="599010" cy="259045"/>
    <xdr:sp macro="" textlink="">
      <xdr:nvSpPr>
        <xdr:cNvPr id="133" name="テキスト ボックス 132"/>
        <xdr:cNvSpPr txBox="1"/>
      </xdr:nvSpPr>
      <xdr:spPr>
        <a:xfrm>
          <a:off x="830795"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110643</xdr:rowOff>
    </xdr:from>
    <xdr:to>
      <xdr:col>24</xdr:col>
      <xdr:colOff>114300</xdr:colOff>
      <xdr:row>57</xdr:row>
      <xdr:rowOff>40793</xdr:rowOff>
    </xdr:to>
    <xdr:sp macro="" textlink="">
      <xdr:nvSpPr>
        <xdr:cNvPr id="139" name="楕円 138"/>
        <xdr:cNvSpPr/>
      </xdr:nvSpPr>
      <xdr:spPr>
        <a:xfrm>
          <a:off x="4584700" y="971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89070</xdr:rowOff>
    </xdr:from>
    <xdr:ext cx="599010" cy="259045"/>
    <xdr:sp macro="" textlink="">
      <xdr:nvSpPr>
        <xdr:cNvPr id="140" name="総務費該当値テキスト"/>
        <xdr:cNvSpPr txBox="1"/>
      </xdr:nvSpPr>
      <xdr:spPr>
        <a:xfrm>
          <a:off x="4686300" y="969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125864</xdr:rowOff>
    </xdr:from>
    <xdr:to>
      <xdr:col>20</xdr:col>
      <xdr:colOff>38100</xdr:colOff>
      <xdr:row>57</xdr:row>
      <xdr:rowOff>56014</xdr:rowOff>
    </xdr:to>
    <xdr:sp macro="" textlink="">
      <xdr:nvSpPr>
        <xdr:cNvPr id="141" name="楕円 140"/>
        <xdr:cNvSpPr/>
      </xdr:nvSpPr>
      <xdr:spPr>
        <a:xfrm>
          <a:off x="3746500" y="972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47141</xdr:rowOff>
    </xdr:from>
    <xdr:ext cx="599010" cy="259045"/>
    <xdr:sp macro="" textlink="">
      <xdr:nvSpPr>
        <xdr:cNvPr id="142" name="テキスト ボックス 141"/>
        <xdr:cNvSpPr txBox="1"/>
      </xdr:nvSpPr>
      <xdr:spPr>
        <a:xfrm>
          <a:off x="3497795" y="981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78300</xdr:rowOff>
    </xdr:from>
    <xdr:to>
      <xdr:col>15</xdr:col>
      <xdr:colOff>101600</xdr:colOff>
      <xdr:row>57</xdr:row>
      <xdr:rowOff>8450</xdr:rowOff>
    </xdr:to>
    <xdr:sp macro="" textlink="">
      <xdr:nvSpPr>
        <xdr:cNvPr id="143" name="楕円 142"/>
        <xdr:cNvSpPr/>
      </xdr:nvSpPr>
      <xdr:spPr>
        <a:xfrm>
          <a:off x="2857500" y="96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171027</xdr:rowOff>
    </xdr:from>
    <xdr:ext cx="599010" cy="259045"/>
    <xdr:sp macro="" textlink="">
      <xdr:nvSpPr>
        <xdr:cNvPr id="144" name="テキスト ボックス 143"/>
        <xdr:cNvSpPr txBox="1"/>
      </xdr:nvSpPr>
      <xdr:spPr>
        <a:xfrm>
          <a:off x="2608795" y="977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91810</xdr:rowOff>
    </xdr:from>
    <xdr:to>
      <xdr:col>10</xdr:col>
      <xdr:colOff>165100</xdr:colOff>
      <xdr:row>57</xdr:row>
      <xdr:rowOff>21960</xdr:rowOff>
    </xdr:to>
    <xdr:sp macro="" textlink="">
      <xdr:nvSpPr>
        <xdr:cNvPr id="145" name="楕円 144"/>
        <xdr:cNvSpPr/>
      </xdr:nvSpPr>
      <xdr:spPr>
        <a:xfrm>
          <a:off x="1968500" y="96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13087</xdr:rowOff>
    </xdr:from>
    <xdr:ext cx="599010" cy="259045"/>
    <xdr:sp macro="" textlink="">
      <xdr:nvSpPr>
        <xdr:cNvPr id="146" name="テキスト ボックス 145"/>
        <xdr:cNvSpPr txBox="1"/>
      </xdr:nvSpPr>
      <xdr:spPr>
        <a:xfrm>
          <a:off x="1719795" y="978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133924</xdr:rowOff>
    </xdr:from>
    <xdr:to>
      <xdr:col>6</xdr:col>
      <xdr:colOff>38100</xdr:colOff>
      <xdr:row>57</xdr:row>
      <xdr:rowOff>64074</xdr:rowOff>
    </xdr:to>
    <xdr:sp macro="" textlink="">
      <xdr:nvSpPr>
        <xdr:cNvPr id="147" name="楕円 146"/>
        <xdr:cNvSpPr/>
      </xdr:nvSpPr>
      <xdr:spPr>
        <a:xfrm>
          <a:off x="1079500" y="973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55201</xdr:rowOff>
    </xdr:from>
    <xdr:ext cx="599010" cy="259045"/>
    <xdr:sp macro="" textlink="">
      <xdr:nvSpPr>
        <xdr:cNvPr id="148" name="テキスト ボックス 147"/>
        <xdr:cNvSpPr txBox="1"/>
      </xdr:nvSpPr>
      <xdr:spPr>
        <a:xfrm>
          <a:off x="830795" y="982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10513</xdr:rowOff>
    </xdr:from>
    <xdr:to>
      <xdr:col>24</xdr:col>
      <xdr:colOff>62865</xdr:colOff>
      <xdr:row>77</xdr:row>
      <xdr:rowOff>164331</xdr:rowOff>
    </xdr:to>
    <xdr:cxnSp macro="">
      <xdr:nvCxnSpPr>
        <xdr:cNvPr id="169" name="直線コネクタ 168"/>
        <xdr:cNvCxnSpPr/>
      </xdr:nvCxnSpPr>
      <xdr:spPr>
        <a:xfrm flipV="1">
          <a:off x="4633595" y="12183463"/>
          <a:ext cx="1270" cy="118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168158</xdr:rowOff>
    </xdr:from>
    <xdr:ext cx="599010" cy="259045"/>
    <xdr:sp macro="" textlink="">
      <xdr:nvSpPr>
        <xdr:cNvPr id="170" name="民生費最小値テキスト"/>
        <xdr:cNvSpPr txBox="1"/>
      </xdr:nvSpPr>
      <xdr:spPr>
        <a:xfrm>
          <a:off x="4686300" y="1336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164331</xdr:rowOff>
    </xdr:from>
    <xdr:to>
      <xdr:col>24</xdr:col>
      <xdr:colOff>152400</xdr:colOff>
      <xdr:row>77</xdr:row>
      <xdr:rowOff>164331</xdr:rowOff>
    </xdr:to>
    <xdr:cxnSp macro="">
      <xdr:nvCxnSpPr>
        <xdr:cNvPr id="171" name="直線コネクタ 170"/>
        <xdr:cNvCxnSpPr/>
      </xdr:nvCxnSpPr>
      <xdr:spPr>
        <a:xfrm>
          <a:off x="4546600" y="1336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128640</xdr:rowOff>
    </xdr:from>
    <xdr:ext cx="599010" cy="259045"/>
    <xdr:sp macro="" textlink="">
      <xdr:nvSpPr>
        <xdr:cNvPr id="172" name="民生費最大値テキスト"/>
        <xdr:cNvSpPr txBox="1"/>
      </xdr:nvSpPr>
      <xdr:spPr>
        <a:xfrm>
          <a:off x="4686300" y="1195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312,605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10513</xdr:rowOff>
    </xdr:from>
    <xdr:to>
      <xdr:col>24</xdr:col>
      <xdr:colOff>152400</xdr:colOff>
      <xdr:row>71</xdr:row>
      <xdr:rowOff>10513</xdr:rowOff>
    </xdr:to>
    <xdr:cxnSp macro="">
      <xdr:nvCxnSpPr>
        <xdr:cNvPr id="173" name="直線コネクタ 172"/>
        <xdr:cNvCxnSpPr/>
      </xdr:nvCxnSpPr>
      <xdr:spPr>
        <a:xfrm>
          <a:off x="4546600" y="1218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88396</xdr:rowOff>
    </xdr:from>
    <xdr:to>
      <xdr:col>24</xdr:col>
      <xdr:colOff>63500</xdr:colOff>
      <xdr:row>74</xdr:row>
      <xdr:rowOff>102267</xdr:rowOff>
    </xdr:to>
    <xdr:cxnSp macro="">
      <xdr:nvCxnSpPr>
        <xdr:cNvPr id="174" name="直線コネクタ 173"/>
        <xdr:cNvCxnSpPr/>
      </xdr:nvCxnSpPr>
      <xdr:spPr>
        <a:xfrm>
          <a:off x="3797300" y="12775696"/>
          <a:ext cx="838200" cy="1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140010</xdr:rowOff>
    </xdr:from>
    <xdr:ext cx="599010" cy="259045"/>
    <xdr:sp macro="" textlink="">
      <xdr:nvSpPr>
        <xdr:cNvPr id="175" name="民生費平均値テキスト"/>
        <xdr:cNvSpPr txBox="1"/>
      </xdr:nvSpPr>
      <xdr:spPr>
        <a:xfrm>
          <a:off x="4686300" y="1282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161583</xdr:rowOff>
    </xdr:from>
    <xdr:to>
      <xdr:col>24</xdr:col>
      <xdr:colOff>114300</xdr:colOff>
      <xdr:row>75</xdr:row>
      <xdr:rowOff>91733</xdr:rowOff>
    </xdr:to>
    <xdr:sp macro="" textlink="">
      <xdr:nvSpPr>
        <xdr:cNvPr id="176" name="フローチャート: 判断 175"/>
        <xdr:cNvSpPr/>
      </xdr:nvSpPr>
      <xdr:spPr>
        <a:xfrm>
          <a:off x="4584700" y="1284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94345</xdr:rowOff>
    </xdr:from>
    <xdr:to>
      <xdr:col>19</xdr:col>
      <xdr:colOff>177800</xdr:colOff>
      <xdr:row>74</xdr:row>
      <xdr:rowOff>88396</xdr:rowOff>
    </xdr:to>
    <xdr:cxnSp macro="">
      <xdr:nvCxnSpPr>
        <xdr:cNvPr id="177" name="直線コネクタ 176"/>
        <xdr:cNvCxnSpPr/>
      </xdr:nvCxnSpPr>
      <xdr:spPr>
        <a:xfrm>
          <a:off x="2908300" y="12610195"/>
          <a:ext cx="889000" cy="16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139278</xdr:rowOff>
    </xdr:from>
    <xdr:to>
      <xdr:col>20</xdr:col>
      <xdr:colOff>38100</xdr:colOff>
      <xdr:row>75</xdr:row>
      <xdr:rowOff>69428</xdr:rowOff>
    </xdr:to>
    <xdr:sp macro="" textlink="">
      <xdr:nvSpPr>
        <xdr:cNvPr id="178" name="フローチャート: 判断 177"/>
        <xdr:cNvSpPr/>
      </xdr:nvSpPr>
      <xdr:spPr>
        <a:xfrm>
          <a:off x="3746500" y="1282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60555</xdr:rowOff>
    </xdr:from>
    <xdr:ext cx="599010" cy="259045"/>
    <xdr:sp macro="" textlink="">
      <xdr:nvSpPr>
        <xdr:cNvPr id="179" name="テキスト ボックス 178"/>
        <xdr:cNvSpPr txBox="1"/>
      </xdr:nvSpPr>
      <xdr:spPr>
        <a:xfrm>
          <a:off x="3497795" y="1291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94345</xdr:rowOff>
    </xdr:from>
    <xdr:to>
      <xdr:col>15</xdr:col>
      <xdr:colOff>50800</xdr:colOff>
      <xdr:row>75</xdr:row>
      <xdr:rowOff>16570</xdr:rowOff>
    </xdr:to>
    <xdr:cxnSp macro="">
      <xdr:nvCxnSpPr>
        <xdr:cNvPr id="180" name="直線コネクタ 179"/>
        <xdr:cNvCxnSpPr/>
      </xdr:nvCxnSpPr>
      <xdr:spPr>
        <a:xfrm flipV="1">
          <a:off x="2019300" y="12610195"/>
          <a:ext cx="889000" cy="2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13753</xdr:rowOff>
    </xdr:from>
    <xdr:to>
      <xdr:col>15</xdr:col>
      <xdr:colOff>101600</xdr:colOff>
      <xdr:row>75</xdr:row>
      <xdr:rowOff>115353</xdr:rowOff>
    </xdr:to>
    <xdr:sp macro="" textlink="">
      <xdr:nvSpPr>
        <xdr:cNvPr id="181" name="フローチャート: 判断 180"/>
        <xdr:cNvSpPr/>
      </xdr:nvSpPr>
      <xdr:spPr>
        <a:xfrm>
          <a:off x="2857500" y="128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106480</xdr:rowOff>
    </xdr:from>
    <xdr:ext cx="599010" cy="259045"/>
    <xdr:sp macro="" textlink="">
      <xdr:nvSpPr>
        <xdr:cNvPr id="182" name="テキスト ボックス 181"/>
        <xdr:cNvSpPr txBox="1"/>
      </xdr:nvSpPr>
      <xdr:spPr>
        <a:xfrm>
          <a:off x="2608795" y="12965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167589</xdr:rowOff>
    </xdr:from>
    <xdr:to>
      <xdr:col>10</xdr:col>
      <xdr:colOff>114300</xdr:colOff>
      <xdr:row>75</xdr:row>
      <xdr:rowOff>16570</xdr:rowOff>
    </xdr:to>
    <xdr:cxnSp macro="">
      <xdr:nvCxnSpPr>
        <xdr:cNvPr id="183" name="直線コネクタ 182"/>
        <xdr:cNvCxnSpPr/>
      </xdr:nvCxnSpPr>
      <xdr:spPr>
        <a:xfrm>
          <a:off x="1130300" y="12854889"/>
          <a:ext cx="889000" cy="2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75407</xdr:rowOff>
    </xdr:from>
    <xdr:to>
      <xdr:col>10</xdr:col>
      <xdr:colOff>165100</xdr:colOff>
      <xdr:row>76</xdr:row>
      <xdr:rowOff>5556</xdr:rowOff>
    </xdr:to>
    <xdr:sp macro="" textlink="">
      <xdr:nvSpPr>
        <xdr:cNvPr id="184" name="フローチャート: 判断 183"/>
        <xdr:cNvSpPr/>
      </xdr:nvSpPr>
      <xdr:spPr>
        <a:xfrm>
          <a:off x="1968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168133</xdr:rowOff>
    </xdr:from>
    <xdr:ext cx="599010" cy="259045"/>
    <xdr:sp macro="" textlink="">
      <xdr:nvSpPr>
        <xdr:cNvPr id="185" name="テキスト ボックス 184"/>
        <xdr:cNvSpPr txBox="1"/>
      </xdr:nvSpPr>
      <xdr:spPr>
        <a:xfrm>
          <a:off x="1719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72710</xdr:rowOff>
    </xdr:from>
    <xdr:to>
      <xdr:col>6</xdr:col>
      <xdr:colOff>38100</xdr:colOff>
      <xdr:row>76</xdr:row>
      <xdr:rowOff>2859</xdr:rowOff>
    </xdr:to>
    <xdr:sp macro="" textlink="">
      <xdr:nvSpPr>
        <xdr:cNvPr id="186" name="フローチャート: 判断 185"/>
        <xdr:cNvSpPr/>
      </xdr:nvSpPr>
      <xdr:spPr>
        <a:xfrm>
          <a:off x="1079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165436</xdr:rowOff>
    </xdr:from>
    <xdr:ext cx="599010" cy="259045"/>
    <xdr:sp macro="" textlink="">
      <xdr:nvSpPr>
        <xdr:cNvPr id="187" name="テキスト ボックス 186"/>
        <xdr:cNvSpPr txBox="1"/>
      </xdr:nvSpPr>
      <xdr:spPr>
        <a:xfrm>
          <a:off x="830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51467</xdr:rowOff>
    </xdr:from>
    <xdr:to>
      <xdr:col>24</xdr:col>
      <xdr:colOff>114300</xdr:colOff>
      <xdr:row>74</xdr:row>
      <xdr:rowOff>153067</xdr:rowOff>
    </xdr:to>
    <xdr:sp macro="" textlink="">
      <xdr:nvSpPr>
        <xdr:cNvPr id="193" name="楕円 192"/>
        <xdr:cNvSpPr/>
      </xdr:nvSpPr>
      <xdr:spPr>
        <a:xfrm>
          <a:off x="4584700" y="127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74344</xdr:rowOff>
    </xdr:from>
    <xdr:ext cx="599010" cy="259045"/>
    <xdr:sp macro="" textlink="">
      <xdr:nvSpPr>
        <xdr:cNvPr id="194" name="民生費該当値テキスト"/>
        <xdr:cNvSpPr txBox="1"/>
      </xdr:nvSpPr>
      <xdr:spPr>
        <a:xfrm>
          <a:off x="4686300" y="1259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37596</xdr:rowOff>
    </xdr:from>
    <xdr:to>
      <xdr:col>20</xdr:col>
      <xdr:colOff>38100</xdr:colOff>
      <xdr:row>74</xdr:row>
      <xdr:rowOff>139196</xdr:rowOff>
    </xdr:to>
    <xdr:sp macro="" textlink="">
      <xdr:nvSpPr>
        <xdr:cNvPr id="195" name="楕円 194"/>
        <xdr:cNvSpPr/>
      </xdr:nvSpPr>
      <xdr:spPr>
        <a:xfrm>
          <a:off x="3746500" y="12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155723</xdr:rowOff>
    </xdr:from>
    <xdr:ext cx="599010" cy="259045"/>
    <xdr:sp macro="" textlink="">
      <xdr:nvSpPr>
        <xdr:cNvPr id="196" name="テキスト ボックス 195"/>
        <xdr:cNvSpPr txBox="1"/>
      </xdr:nvSpPr>
      <xdr:spPr>
        <a:xfrm>
          <a:off x="3497795" y="1250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43545</xdr:rowOff>
    </xdr:from>
    <xdr:to>
      <xdr:col>15</xdr:col>
      <xdr:colOff>101600</xdr:colOff>
      <xdr:row>73</xdr:row>
      <xdr:rowOff>145145</xdr:rowOff>
    </xdr:to>
    <xdr:sp macro="" textlink="">
      <xdr:nvSpPr>
        <xdr:cNvPr id="197" name="楕円 196"/>
        <xdr:cNvSpPr/>
      </xdr:nvSpPr>
      <xdr:spPr>
        <a:xfrm>
          <a:off x="2857500" y="1255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161672</xdr:rowOff>
    </xdr:from>
    <xdr:ext cx="599010" cy="259045"/>
    <xdr:sp macro="" textlink="">
      <xdr:nvSpPr>
        <xdr:cNvPr id="198" name="テキスト ボックス 197"/>
        <xdr:cNvSpPr txBox="1"/>
      </xdr:nvSpPr>
      <xdr:spPr>
        <a:xfrm>
          <a:off x="2608795" y="1233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137220</xdr:rowOff>
    </xdr:from>
    <xdr:to>
      <xdr:col>10</xdr:col>
      <xdr:colOff>165100</xdr:colOff>
      <xdr:row>75</xdr:row>
      <xdr:rowOff>67370</xdr:rowOff>
    </xdr:to>
    <xdr:sp macro="" textlink="">
      <xdr:nvSpPr>
        <xdr:cNvPr id="199" name="楕円 198"/>
        <xdr:cNvSpPr/>
      </xdr:nvSpPr>
      <xdr:spPr>
        <a:xfrm>
          <a:off x="1968500" y="128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83897</xdr:rowOff>
    </xdr:from>
    <xdr:ext cx="599010" cy="259045"/>
    <xdr:sp macro="" textlink="">
      <xdr:nvSpPr>
        <xdr:cNvPr id="200" name="テキスト ボックス 199"/>
        <xdr:cNvSpPr txBox="1"/>
      </xdr:nvSpPr>
      <xdr:spPr>
        <a:xfrm>
          <a:off x="1719795" y="12599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116789</xdr:rowOff>
    </xdr:from>
    <xdr:to>
      <xdr:col>6</xdr:col>
      <xdr:colOff>38100</xdr:colOff>
      <xdr:row>75</xdr:row>
      <xdr:rowOff>46939</xdr:rowOff>
    </xdr:to>
    <xdr:sp macro="" textlink="">
      <xdr:nvSpPr>
        <xdr:cNvPr id="201" name="楕円 200"/>
        <xdr:cNvSpPr/>
      </xdr:nvSpPr>
      <xdr:spPr>
        <a:xfrm>
          <a:off x="1079500" y="1280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63466</xdr:rowOff>
    </xdr:from>
    <xdr:ext cx="599010" cy="259045"/>
    <xdr:sp macro="" textlink="">
      <xdr:nvSpPr>
        <xdr:cNvPr id="202" name="テキスト ボックス 201"/>
        <xdr:cNvSpPr txBox="1"/>
      </xdr:nvSpPr>
      <xdr:spPr>
        <a:xfrm>
          <a:off x="830795" y="1257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37401</xdr:rowOff>
    </xdr:from>
    <xdr:to>
      <xdr:col>24</xdr:col>
      <xdr:colOff>62865</xdr:colOff>
      <xdr:row>98</xdr:row>
      <xdr:rowOff>40176</xdr:rowOff>
    </xdr:to>
    <xdr:cxnSp macro="">
      <xdr:nvCxnSpPr>
        <xdr:cNvPr id="226" name="直線コネクタ 225"/>
        <xdr:cNvCxnSpPr/>
      </xdr:nvCxnSpPr>
      <xdr:spPr>
        <a:xfrm flipV="1">
          <a:off x="4633595" y="15467901"/>
          <a:ext cx="1270" cy="1374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44003</xdr:rowOff>
    </xdr:from>
    <xdr:ext cx="534377" cy="259045"/>
    <xdr:sp macro="" textlink="">
      <xdr:nvSpPr>
        <xdr:cNvPr id="227" name="衛生費最小値テキスト"/>
        <xdr:cNvSpPr txBox="1"/>
      </xdr:nvSpPr>
      <xdr:spPr>
        <a:xfrm>
          <a:off x="4686300" y="1684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40176</xdr:rowOff>
    </xdr:from>
    <xdr:to>
      <xdr:col>24</xdr:col>
      <xdr:colOff>152400</xdr:colOff>
      <xdr:row>98</xdr:row>
      <xdr:rowOff>40176</xdr:rowOff>
    </xdr:to>
    <xdr:cxnSp macro="">
      <xdr:nvCxnSpPr>
        <xdr:cNvPr id="228" name="直線コネクタ 227"/>
        <xdr:cNvCxnSpPr/>
      </xdr:nvCxnSpPr>
      <xdr:spPr>
        <a:xfrm>
          <a:off x="4546600" y="1684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155528</xdr:rowOff>
    </xdr:from>
    <xdr:ext cx="599010" cy="259045"/>
    <xdr:sp macro="" textlink="">
      <xdr:nvSpPr>
        <xdr:cNvPr id="229" name="衛生費最大値テキスト"/>
        <xdr:cNvSpPr txBox="1"/>
      </xdr:nvSpPr>
      <xdr:spPr>
        <a:xfrm>
          <a:off x="4686300" y="152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37401</xdr:rowOff>
    </xdr:from>
    <xdr:to>
      <xdr:col>24</xdr:col>
      <xdr:colOff>152400</xdr:colOff>
      <xdr:row>90</xdr:row>
      <xdr:rowOff>37401</xdr:rowOff>
    </xdr:to>
    <xdr:cxnSp macro="">
      <xdr:nvCxnSpPr>
        <xdr:cNvPr id="230" name="直線コネクタ 229"/>
        <xdr:cNvCxnSpPr/>
      </xdr:nvCxnSpPr>
      <xdr:spPr>
        <a:xfrm>
          <a:off x="4546600" y="154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83648</xdr:rowOff>
    </xdr:from>
    <xdr:to>
      <xdr:col>24</xdr:col>
      <xdr:colOff>63500</xdr:colOff>
      <xdr:row>94</xdr:row>
      <xdr:rowOff>90681</xdr:rowOff>
    </xdr:to>
    <xdr:cxnSp macro="">
      <xdr:nvCxnSpPr>
        <xdr:cNvPr id="231" name="直線コネクタ 230"/>
        <xdr:cNvCxnSpPr/>
      </xdr:nvCxnSpPr>
      <xdr:spPr>
        <a:xfrm>
          <a:off x="3797300" y="16199948"/>
          <a:ext cx="838200" cy="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25950</xdr:rowOff>
    </xdr:from>
    <xdr:ext cx="534377" cy="259045"/>
    <xdr:sp macro="" textlink="">
      <xdr:nvSpPr>
        <xdr:cNvPr id="232" name="衛生費平均値テキスト"/>
        <xdr:cNvSpPr txBox="1"/>
      </xdr:nvSpPr>
      <xdr:spPr>
        <a:xfrm>
          <a:off x="4686300" y="16313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47523</xdr:rowOff>
    </xdr:from>
    <xdr:to>
      <xdr:col>24</xdr:col>
      <xdr:colOff>114300</xdr:colOff>
      <xdr:row>95</xdr:row>
      <xdr:rowOff>149123</xdr:rowOff>
    </xdr:to>
    <xdr:sp macro="" textlink="">
      <xdr:nvSpPr>
        <xdr:cNvPr id="233" name="フローチャート: 判断 232"/>
        <xdr:cNvSpPr/>
      </xdr:nvSpPr>
      <xdr:spPr>
        <a:xfrm>
          <a:off x="4584700" y="1633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53625</xdr:rowOff>
    </xdr:from>
    <xdr:to>
      <xdr:col>19</xdr:col>
      <xdr:colOff>177800</xdr:colOff>
      <xdr:row>94</xdr:row>
      <xdr:rowOff>83648</xdr:rowOff>
    </xdr:to>
    <xdr:cxnSp macro="">
      <xdr:nvCxnSpPr>
        <xdr:cNvPr id="234" name="直線コネクタ 233"/>
        <xdr:cNvCxnSpPr/>
      </xdr:nvCxnSpPr>
      <xdr:spPr>
        <a:xfrm>
          <a:off x="2908300" y="1616992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5" name="フローチャート: 判断 234"/>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116437</xdr:rowOff>
    </xdr:from>
    <xdr:ext cx="534377" cy="259045"/>
    <xdr:sp macro="" textlink="">
      <xdr:nvSpPr>
        <xdr:cNvPr id="236" name="テキスト ボックス 235"/>
        <xdr:cNvSpPr txBox="1"/>
      </xdr:nvSpPr>
      <xdr:spPr>
        <a:xfrm>
          <a:off x="3530111" y="1640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53625</xdr:rowOff>
    </xdr:from>
    <xdr:to>
      <xdr:col>15</xdr:col>
      <xdr:colOff>50800</xdr:colOff>
      <xdr:row>94</xdr:row>
      <xdr:rowOff>129603</xdr:rowOff>
    </xdr:to>
    <xdr:cxnSp macro="">
      <xdr:nvCxnSpPr>
        <xdr:cNvPr id="237" name="直線コネクタ 236"/>
        <xdr:cNvCxnSpPr/>
      </xdr:nvCxnSpPr>
      <xdr:spPr>
        <a:xfrm flipV="1">
          <a:off x="2019300" y="16169925"/>
          <a:ext cx="889000" cy="7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58679</xdr:rowOff>
    </xdr:from>
    <xdr:to>
      <xdr:col>15</xdr:col>
      <xdr:colOff>101600</xdr:colOff>
      <xdr:row>95</xdr:row>
      <xdr:rowOff>160279</xdr:rowOff>
    </xdr:to>
    <xdr:sp macro="" textlink="">
      <xdr:nvSpPr>
        <xdr:cNvPr id="238" name="フローチャート: 判断 237"/>
        <xdr:cNvSpPr/>
      </xdr:nvSpPr>
      <xdr:spPr>
        <a:xfrm>
          <a:off x="28575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151406</xdr:rowOff>
    </xdr:from>
    <xdr:ext cx="534377" cy="259045"/>
    <xdr:sp macro="" textlink="">
      <xdr:nvSpPr>
        <xdr:cNvPr id="239" name="テキスト ボックス 238"/>
        <xdr:cNvSpPr txBox="1"/>
      </xdr:nvSpPr>
      <xdr:spPr>
        <a:xfrm>
          <a:off x="2641111" y="164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96678</xdr:rowOff>
    </xdr:from>
    <xdr:to>
      <xdr:col>10</xdr:col>
      <xdr:colOff>114300</xdr:colOff>
      <xdr:row>94</xdr:row>
      <xdr:rowOff>129603</xdr:rowOff>
    </xdr:to>
    <xdr:cxnSp macro="">
      <xdr:nvCxnSpPr>
        <xdr:cNvPr id="240" name="直線コネクタ 239"/>
        <xdr:cNvCxnSpPr/>
      </xdr:nvCxnSpPr>
      <xdr:spPr>
        <a:xfrm>
          <a:off x="1130300" y="16212978"/>
          <a:ext cx="889000" cy="3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82919</xdr:rowOff>
    </xdr:from>
    <xdr:to>
      <xdr:col>10</xdr:col>
      <xdr:colOff>165100</xdr:colOff>
      <xdr:row>96</xdr:row>
      <xdr:rowOff>13069</xdr:rowOff>
    </xdr:to>
    <xdr:sp macro="" textlink="">
      <xdr:nvSpPr>
        <xdr:cNvPr id="241" name="フローチャート: 判断 240"/>
        <xdr:cNvSpPr/>
      </xdr:nvSpPr>
      <xdr:spPr>
        <a:xfrm>
          <a:off x="1968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4196</xdr:rowOff>
    </xdr:from>
    <xdr:ext cx="534377" cy="259045"/>
    <xdr:sp macro="" textlink="">
      <xdr:nvSpPr>
        <xdr:cNvPr id="242" name="テキスト ボックス 241"/>
        <xdr:cNvSpPr txBox="1"/>
      </xdr:nvSpPr>
      <xdr:spPr>
        <a:xfrm>
          <a:off x="1752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58519</xdr:rowOff>
    </xdr:from>
    <xdr:to>
      <xdr:col>6</xdr:col>
      <xdr:colOff>38100</xdr:colOff>
      <xdr:row>95</xdr:row>
      <xdr:rowOff>160119</xdr:rowOff>
    </xdr:to>
    <xdr:sp macro="" textlink="">
      <xdr:nvSpPr>
        <xdr:cNvPr id="243" name="フローチャート: 判断 242"/>
        <xdr:cNvSpPr/>
      </xdr:nvSpPr>
      <xdr:spPr>
        <a:xfrm>
          <a:off x="1079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151246</xdr:rowOff>
    </xdr:from>
    <xdr:ext cx="534377" cy="259045"/>
    <xdr:sp macro="" textlink="">
      <xdr:nvSpPr>
        <xdr:cNvPr id="244" name="テキスト ボックス 243"/>
        <xdr:cNvSpPr txBox="1"/>
      </xdr:nvSpPr>
      <xdr:spPr>
        <a:xfrm>
          <a:off x="863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39881</xdr:rowOff>
    </xdr:from>
    <xdr:to>
      <xdr:col>24</xdr:col>
      <xdr:colOff>114300</xdr:colOff>
      <xdr:row>94</xdr:row>
      <xdr:rowOff>141481</xdr:rowOff>
    </xdr:to>
    <xdr:sp macro="" textlink="">
      <xdr:nvSpPr>
        <xdr:cNvPr id="250" name="楕円 249"/>
        <xdr:cNvSpPr/>
      </xdr:nvSpPr>
      <xdr:spPr>
        <a:xfrm>
          <a:off x="4584700" y="161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62758</xdr:rowOff>
    </xdr:from>
    <xdr:ext cx="599010" cy="259045"/>
    <xdr:sp macro="" textlink="">
      <xdr:nvSpPr>
        <xdr:cNvPr id="251" name="衛生費該当値テキスト"/>
        <xdr:cNvSpPr txBox="1"/>
      </xdr:nvSpPr>
      <xdr:spPr>
        <a:xfrm>
          <a:off x="4686300" y="16007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32848</xdr:rowOff>
    </xdr:from>
    <xdr:to>
      <xdr:col>20</xdr:col>
      <xdr:colOff>38100</xdr:colOff>
      <xdr:row>94</xdr:row>
      <xdr:rowOff>134448</xdr:rowOff>
    </xdr:to>
    <xdr:sp macro="" textlink="">
      <xdr:nvSpPr>
        <xdr:cNvPr id="252" name="楕円 251"/>
        <xdr:cNvSpPr/>
      </xdr:nvSpPr>
      <xdr:spPr>
        <a:xfrm>
          <a:off x="3746500" y="161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150975</xdr:rowOff>
    </xdr:from>
    <xdr:ext cx="599010" cy="259045"/>
    <xdr:sp macro="" textlink="">
      <xdr:nvSpPr>
        <xdr:cNvPr id="253" name="テキスト ボックス 252"/>
        <xdr:cNvSpPr txBox="1"/>
      </xdr:nvSpPr>
      <xdr:spPr>
        <a:xfrm>
          <a:off x="3497795" y="1592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2825</xdr:rowOff>
    </xdr:from>
    <xdr:to>
      <xdr:col>15</xdr:col>
      <xdr:colOff>101600</xdr:colOff>
      <xdr:row>94</xdr:row>
      <xdr:rowOff>104425</xdr:rowOff>
    </xdr:to>
    <xdr:sp macro="" textlink="">
      <xdr:nvSpPr>
        <xdr:cNvPr id="254" name="楕円 253"/>
        <xdr:cNvSpPr/>
      </xdr:nvSpPr>
      <xdr:spPr>
        <a:xfrm>
          <a:off x="2857500" y="161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120952</xdr:rowOff>
    </xdr:from>
    <xdr:ext cx="599010" cy="259045"/>
    <xdr:sp macro="" textlink="">
      <xdr:nvSpPr>
        <xdr:cNvPr id="255" name="テキスト ボックス 254"/>
        <xdr:cNvSpPr txBox="1"/>
      </xdr:nvSpPr>
      <xdr:spPr>
        <a:xfrm>
          <a:off x="2608795" y="158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78803</xdr:rowOff>
    </xdr:from>
    <xdr:to>
      <xdr:col>10</xdr:col>
      <xdr:colOff>165100</xdr:colOff>
      <xdr:row>95</xdr:row>
      <xdr:rowOff>8953</xdr:rowOff>
    </xdr:to>
    <xdr:sp macro="" textlink="">
      <xdr:nvSpPr>
        <xdr:cNvPr id="256" name="楕円 255"/>
        <xdr:cNvSpPr/>
      </xdr:nvSpPr>
      <xdr:spPr>
        <a:xfrm>
          <a:off x="1968500" y="161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25480</xdr:rowOff>
    </xdr:from>
    <xdr:ext cx="599010" cy="259045"/>
    <xdr:sp macro="" textlink="">
      <xdr:nvSpPr>
        <xdr:cNvPr id="257" name="テキスト ボックス 256"/>
        <xdr:cNvSpPr txBox="1"/>
      </xdr:nvSpPr>
      <xdr:spPr>
        <a:xfrm>
          <a:off x="1719795" y="1597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45878</xdr:rowOff>
    </xdr:from>
    <xdr:to>
      <xdr:col>6</xdr:col>
      <xdr:colOff>38100</xdr:colOff>
      <xdr:row>94</xdr:row>
      <xdr:rowOff>147478</xdr:rowOff>
    </xdr:to>
    <xdr:sp macro="" textlink="">
      <xdr:nvSpPr>
        <xdr:cNvPr id="258" name="楕円 257"/>
        <xdr:cNvSpPr/>
      </xdr:nvSpPr>
      <xdr:spPr>
        <a:xfrm>
          <a:off x="1079500" y="161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164005</xdr:rowOff>
    </xdr:from>
    <xdr:ext cx="599010" cy="259045"/>
    <xdr:sp macro="" textlink="">
      <xdr:nvSpPr>
        <xdr:cNvPr id="259" name="テキスト ボックス 258"/>
        <xdr:cNvSpPr txBox="1"/>
      </xdr:nvSpPr>
      <xdr:spPr>
        <a:xfrm>
          <a:off x="830795" y="1593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149073</xdr:rowOff>
    </xdr:from>
    <xdr:to>
      <xdr:col>54</xdr:col>
      <xdr:colOff>189865</xdr:colOff>
      <xdr:row>38</xdr:row>
      <xdr:rowOff>139700</xdr:rowOff>
    </xdr:to>
    <xdr:cxnSp macro="">
      <xdr:nvCxnSpPr>
        <xdr:cNvPr id="281" name="直線コネクタ 280"/>
        <xdr:cNvCxnSpPr/>
      </xdr:nvCxnSpPr>
      <xdr:spPr>
        <a:xfrm flipV="1">
          <a:off x="10475595" y="5292573"/>
          <a:ext cx="1270" cy="136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95750</xdr:rowOff>
    </xdr:from>
    <xdr:ext cx="469744" cy="259045"/>
    <xdr:sp macro="" textlink="">
      <xdr:nvSpPr>
        <xdr:cNvPr id="284" name="労働費最大値テキスト"/>
        <xdr:cNvSpPr txBox="1"/>
      </xdr:nvSpPr>
      <xdr:spPr>
        <a:xfrm>
          <a:off x="10528300" y="506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149073</xdr:rowOff>
    </xdr:from>
    <xdr:to>
      <xdr:col>55</xdr:col>
      <xdr:colOff>88900</xdr:colOff>
      <xdr:row>30</xdr:row>
      <xdr:rowOff>149073</xdr:rowOff>
    </xdr:to>
    <xdr:cxnSp macro="">
      <xdr:nvCxnSpPr>
        <xdr:cNvPr id="285" name="直線コネクタ 284"/>
        <xdr:cNvCxnSpPr/>
      </xdr:nvCxnSpPr>
      <xdr:spPr>
        <a:xfrm>
          <a:off x="10388600" y="5292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154787</xdr:rowOff>
    </xdr:from>
    <xdr:to>
      <xdr:col>55</xdr:col>
      <xdr:colOff>0</xdr:colOff>
      <xdr:row>36</xdr:row>
      <xdr:rowOff>35458</xdr:rowOff>
    </xdr:to>
    <xdr:cxnSp macro="">
      <xdr:nvCxnSpPr>
        <xdr:cNvPr id="286" name="直線コネクタ 285"/>
        <xdr:cNvCxnSpPr/>
      </xdr:nvCxnSpPr>
      <xdr:spPr>
        <a:xfrm flipV="1">
          <a:off x="9639300" y="6155537"/>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119219</xdr:rowOff>
    </xdr:from>
    <xdr:ext cx="378565" cy="259045"/>
    <xdr:sp macro="" textlink="">
      <xdr:nvSpPr>
        <xdr:cNvPr id="287" name="労働費平均値テキスト"/>
        <xdr:cNvSpPr txBox="1"/>
      </xdr:nvSpPr>
      <xdr:spPr>
        <a:xfrm>
          <a:off x="10528300" y="64628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140792</xdr:rowOff>
    </xdr:from>
    <xdr:to>
      <xdr:col>55</xdr:col>
      <xdr:colOff>50800</xdr:colOff>
      <xdr:row>38</xdr:row>
      <xdr:rowOff>70942</xdr:rowOff>
    </xdr:to>
    <xdr:sp macro="" textlink="">
      <xdr:nvSpPr>
        <xdr:cNvPr id="288" name="フローチャート: 判断 287"/>
        <xdr:cNvSpPr/>
      </xdr:nvSpPr>
      <xdr:spPr>
        <a:xfrm>
          <a:off x="10426700" y="648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35230</xdr:rowOff>
    </xdr:from>
    <xdr:to>
      <xdr:col>50</xdr:col>
      <xdr:colOff>114300</xdr:colOff>
      <xdr:row>36</xdr:row>
      <xdr:rowOff>35458</xdr:rowOff>
    </xdr:to>
    <xdr:cxnSp macro="">
      <xdr:nvCxnSpPr>
        <xdr:cNvPr id="289" name="直線コネクタ 288"/>
        <xdr:cNvCxnSpPr/>
      </xdr:nvCxnSpPr>
      <xdr:spPr>
        <a:xfrm>
          <a:off x="8750300" y="620743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128219</xdr:rowOff>
    </xdr:from>
    <xdr:to>
      <xdr:col>50</xdr:col>
      <xdr:colOff>165100</xdr:colOff>
      <xdr:row>38</xdr:row>
      <xdr:rowOff>58369</xdr:rowOff>
    </xdr:to>
    <xdr:sp macro="" textlink="">
      <xdr:nvSpPr>
        <xdr:cNvPr id="290" name="フローチャート: 判断 289"/>
        <xdr:cNvSpPr/>
      </xdr:nvSpPr>
      <xdr:spPr>
        <a:xfrm>
          <a:off x="9588500" y="647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49496</xdr:rowOff>
    </xdr:from>
    <xdr:ext cx="378565" cy="259045"/>
    <xdr:sp macro="" textlink="">
      <xdr:nvSpPr>
        <xdr:cNvPr id="291" name="テキスト ボックス 290"/>
        <xdr:cNvSpPr txBox="1"/>
      </xdr:nvSpPr>
      <xdr:spPr>
        <a:xfrm>
          <a:off x="9450017" y="6564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29744</xdr:rowOff>
    </xdr:from>
    <xdr:to>
      <xdr:col>45</xdr:col>
      <xdr:colOff>177800</xdr:colOff>
      <xdr:row>36</xdr:row>
      <xdr:rowOff>35230</xdr:rowOff>
    </xdr:to>
    <xdr:cxnSp macro="">
      <xdr:nvCxnSpPr>
        <xdr:cNvPr id="292" name="直線コネクタ 291"/>
        <xdr:cNvCxnSpPr/>
      </xdr:nvCxnSpPr>
      <xdr:spPr>
        <a:xfrm>
          <a:off x="7861300" y="620194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150394</xdr:rowOff>
    </xdr:from>
    <xdr:to>
      <xdr:col>46</xdr:col>
      <xdr:colOff>38100</xdr:colOff>
      <xdr:row>38</xdr:row>
      <xdr:rowOff>80544</xdr:rowOff>
    </xdr:to>
    <xdr:sp macro="" textlink="">
      <xdr:nvSpPr>
        <xdr:cNvPr id="293" name="フローチャート: 判断 292"/>
        <xdr:cNvSpPr/>
      </xdr:nvSpPr>
      <xdr:spPr>
        <a:xfrm>
          <a:off x="8699500" y="64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71670</xdr:rowOff>
    </xdr:from>
    <xdr:ext cx="378565" cy="259045"/>
    <xdr:sp macro="" textlink="">
      <xdr:nvSpPr>
        <xdr:cNvPr id="294" name="テキスト ボックス 293"/>
        <xdr:cNvSpPr txBox="1"/>
      </xdr:nvSpPr>
      <xdr:spPr>
        <a:xfrm>
          <a:off x="8561017" y="6586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138786</xdr:rowOff>
    </xdr:from>
    <xdr:to>
      <xdr:col>41</xdr:col>
      <xdr:colOff>50800</xdr:colOff>
      <xdr:row>36</xdr:row>
      <xdr:rowOff>29744</xdr:rowOff>
    </xdr:to>
    <xdr:cxnSp macro="">
      <xdr:nvCxnSpPr>
        <xdr:cNvPr id="295" name="直線コネクタ 294"/>
        <xdr:cNvCxnSpPr/>
      </xdr:nvCxnSpPr>
      <xdr:spPr>
        <a:xfrm>
          <a:off x="6972300" y="5796636"/>
          <a:ext cx="889000" cy="40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164109</xdr:rowOff>
    </xdr:from>
    <xdr:to>
      <xdr:col>41</xdr:col>
      <xdr:colOff>101600</xdr:colOff>
      <xdr:row>37</xdr:row>
      <xdr:rowOff>94259</xdr:rowOff>
    </xdr:to>
    <xdr:sp macro="" textlink="">
      <xdr:nvSpPr>
        <xdr:cNvPr id="296" name="フローチャート: 判断 295"/>
        <xdr:cNvSpPr/>
      </xdr:nvSpPr>
      <xdr:spPr>
        <a:xfrm>
          <a:off x="7810500" y="633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85386</xdr:rowOff>
    </xdr:from>
    <xdr:ext cx="469744" cy="259045"/>
    <xdr:sp macro="" textlink="">
      <xdr:nvSpPr>
        <xdr:cNvPr id="297" name="テキスト ボックス 296"/>
        <xdr:cNvSpPr txBox="1"/>
      </xdr:nvSpPr>
      <xdr:spPr>
        <a:xfrm>
          <a:off x="7626428" y="642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7975</xdr:rowOff>
    </xdr:from>
    <xdr:to>
      <xdr:col>36</xdr:col>
      <xdr:colOff>165100</xdr:colOff>
      <xdr:row>37</xdr:row>
      <xdr:rowOff>109575</xdr:rowOff>
    </xdr:to>
    <xdr:sp macro="" textlink="">
      <xdr:nvSpPr>
        <xdr:cNvPr id="298" name="フローチャート: 判断 297"/>
        <xdr:cNvSpPr/>
      </xdr:nvSpPr>
      <xdr:spPr>
        <a:xfrm>
          <a:off x="6921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100702</xdr:rowOff>
    </xdr:from>
    <xdr:ext cx="469744" cy="259045"/>
    <xdr:sp macro="" textlink="">
      <xdr:nvSpPr>
        <xdr:cNvPr id="299" name="テキスト ボックス 298"/>
        <xdr:cNvSpPr txBox="1"/>
      </xdr:nvSpPr>
      <xdr:spPr>
        <a:xfrm>
          <a:off x="6737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103987</xdr:rowOff>
    </xdr:from>
    <xdr:to>
      <xdr:col>55</xdr:col>
      <xdr:colOff>50800</xdr:colOff>
      <xdr:row>36</xdr:row>
      <xdr:rowOff>34137</xdr:rowOff>
    </xdr:to>
    <xdr:sp macro="" textlink="">
      <xdr:nvSpPr>
        <xdr:cNvPr id="305" name="楕円 304"/>
        <xdr:cNvSpPr/>
      </xdr:nvSpPr>
      <xdr:spPr>
        <a:xfrm>
          <a:off x="10426700" y="61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126864</xdr:rowOff>
    </xdr:from>
    <xdr:ext cx="469744" cy="259045"/>
    <xdr:sp macro="" textlink="">
      <xdr:nvSpPr>
        <xdr:cNvPr id="306" name="労働費該当値テキスト"/>
        <xdr:cNvSpPr txBox="1"/>
      </xdr:nvSpPr>
      <xdr:spPr>
        <a:xfrm>
          <a:off x="10528300" y="59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156108</xdr:rowOff>
    </xdr:from>
    <xdr:to>
      <xdr:col>50</xdr:col>
      <xdr:colOff>165100</xdr:colOff>
      <xdr:row>36</xdr:row>
      <xdr:rowOff>86258</xdr:rowOff>
    </xdr:to>
    <xdr:sp macro="" textlink="">
      <xdr:nvSpPr>
        <xdr:cNvPr id="307" name="楕円 306"/>
        <xdr:cNvSpPr/>
      </xdr:nvSpPr>
      <xdr:spPr>
        <a:xfrm>
          <a:off x="95885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102785</xdr:rowOff>
    </xdr:from>
    <xdr:ext cx="469744" cy="259045"/>
    <xdr:sp macro="" textlink="">
      <xdr:nvSpPr>
        <xdr:cNvPr id="308" name="テキスト ボックス 307"/>
        <xdr:cNvSpPr txBox="1"/>
      </xdr:nvSpPr>
      <xdr:spPr>
        <a:xfrm>
          <a:off x="9404428" y="59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155880</xdr:rowOff>
    </xdr:from>
    <xdr:to>
      <xdr:col>46</xdr:col>
      <xdr:colOff>38100</xdr:colOff>
      <xdr:row>36</xdr:row>
      <xdr:rowOff>86030</xdr:rowOff>
    </xdr:to>
    <xdr:sp macro="" textlink="">
      <xdr:nvSpPr>
        <xdr:cNvPr id="309" name="楕円 308"/>
        <xdr:cNvSpPr/>
      </xdr:nvSpPr>
      <xdr:spPr>
        <a:xfrm>
          <a:off x="8699500" y="61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102557</xdr:rowOff>
    </xdr:from>
    <xdr:ext cx="469744" cy="259045"/>
    <xdr:sp macro="" textlink="">
      <xdr:nvSpPr>
        <xdr:cNvPr id="310" name="テキスト ボックス 309"/>
        <xdr:cNvSpPr txBox="1"/>
      </xdr:nvSpPr>
      <xdr:spPr>
        <a:xfrm>
          <a:off x="8515428" y="59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150394</xdr:rowOff>
    </xdr:from>
    <xdr:to>
      <xdr:col>41</xdr:col>
      <xdr:colOff>101600</xdr:colOff>
      <xdr:row>36</xdr:row>
      <xdr:rowOff>80544</xdr:rowOff>
    </xdr:to>
    <xdr:sp macro="" textlink="">
      <xdr:nvSpPr>
        <xdr:cNvPr id="311" name="楕円 310"/>
        <xdr:cNvSpPr/>
      </xdr:nvSpPr>
      <xdr:spPr>
        <a:xfrm>
          <a:off x="7810500" y="61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97071</xdr:rowOff>
    </xdr:from>
    <xdr:ext cx="469744" cy="259045"/>
    <xdr:sp macro="" textlink="">
      <xdr:nvSpPr>
        <xdr:cNvPr id="312" name="テキスト ボックス 311"/>
        <xdr:cNvSpPr txBox="1"/>
      </xdr:nvSpPr>
      <xdr:spPr>
        <a:xfrm>
          <a:off x="7626428" y="5926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87986</xdr:rowOff>
    </xdr:from>
    <xdr:to>
      <xdr:col>36</xdr:col>
      <xdr:colOff>165100</xdr:colOff>
      <xdr:row>34</xdr:row>
      <xdr:rowOff>18136</xdr:rowOff>
    </xdr:to>
    <xdr:sp macro="" textlink="">
      <xdr:nvSpPr>
        <xdr:cNvPr id="313" name="楕円 312"/>
        <xdr:cNvSpPr/>
      </xdr:nvSpPr>
      <xdr:spPr>
        <a:xfrm>
          <a:off x="6921500" y="57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34663</xdr:rowOff>
    </xdr:from>
    <xdr:ext cx="469744" cy="259045"/>
    <xdr:sp macro="" textlink="">
      <xdr:nvSpPr>
        <xdr:cNvPr id="314" name="テキスト ボックス 313"/>
        <xdr:cNvSpPr txBox="1"/>
      </xdr:nvSpPr>
      <xdr:spPr>
        <a:xfrm>
          <a:off x="6737428" y="55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135501</xdr:rowOff>
    </xdr:from>
    <xdr:to>
      <xdr:col>54</xdr:col>
      <xdr:colOff>189865</xdr:colOff>
      <xdr:row>58</xdr:row>
      <xdr:rowOff>150387</xdr:rowOff>
    </xdr:to>
    <xdr:cxnSp macro="">
      <xdr:nvCxnSpPr>
        <xdr:cNvPr id="338" name="直線コネクタ 337"/>
        <xdr:cNvCxnSpPr/>
      </xdr:nvCxnSpPr>
      <xdr:spPr>
        <a:xfrm flipV="1">
          <a:off x="10475595" y="8536551"/>
          <a:ext cx="1270" cy="1557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154214</xdr:rowOff>
    </xdr:from>
    <xdr:ext cx="534377" cy="259045"/>
    <xdr:sp macro="" textlink="">
      <xdr:nvSpPr>
        <xdr:cNvPr id="339" name="農林水産業費最小値テキスト"/>
        <xdr:cNvSpPr txBox="1"/>
      </xdr:nvSpPr>
      <xdr:spPr>
        <a:xfrm>
          <a:off x="10528300" y="1009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150387</xdr:rowOff>
    </xdr:from>
    <xdr:to>
      <xdr:col>55</xdr:col>
      <xdr:colOff>88900</xdr:colOff>
      <xdr:row>58</xdr:row>
      <xdr:rowOff>150387</xdr:rowOff>
    </xdr:to>
    <xdr:cxnSp macro="">
      <xdr:nvCxnSpPr>
        <xdr:cNvPr id="340" name="直線コネクタ 339"/>
        <xdr:cNvCxnSpPr/>
      </xdr:nvCxnSpPr>
      <xdr:spPr>
        <a:xfrm>
          <a:off x="10388600" y="1009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82178</xdr:rowOff>
    </xdr:from>
    <xdr:ext cx="599010" cy="259045"/>
    <xdr:sp macro="" textlink="">
      <xdr:nvSpPr>
        <xdr:cNvPr id="341" name="農林水産業費最大値テキスト"/>
        <xdr:cNvSpPr txBox="1"/>
      </xdr:nvSpPr>
      <xdr:spPr>
        <a:xfrm>
          <a:off x="10528300" y="8311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135501</xdr:rowOff>
    </xdr:from>
    <xdr:to>
      <xdr:col>55</xdr:col>
      <xdr:colOff>88900</xdr:colOff>
      <xdr:row>49</xdr:row>
      <xdr:rowOff>135501</xdr:rowOff>
    </xdr:to>
    <xdr:cxnSp macro="">
      <xdr:nvCxnSpPr>
        <xdr:cNvPr id="342" name="直線コネクタ 341"/>
        <xdr:cNvCxnSpPr/>
      </xdr:nvCxnSpPr>
      <xdr:spPr>
        <a:xfrm>
          <a:off x="10388600" y="853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102225</xdr:rowOff>
    </xdr:from>
    <xdr:to>
      <xdr:col>55</xdr:col>
      <xdr:colOff>0</xdr:colOff>
      <xdr:row>57</xdr:row>
      <xdr:rowOff>85019</xdr:rowOff>
    </xdr:to>
    <xdr:cxnSp macro="">
      <xdr:nvCxnSpPr>
        <xdr:cNvPr id="343" name="直線コネクタ 342"/>
        <xdr:cNvCxnSpPr/>
      </xdr:nvCxnSpPr>
      <xdr:spPr>
        <a:xfrm>
          <a:off x="9639300" y="9703425"/>
          <a:ext cx="838200" cy="15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151793</xdr:rowOff>
    </xdr:from>
    <xdr:ext cx="534377" cy="259045"/>
    <xdr:sp macro="" textlink="">
      <xdr:nvSpPr>
        <xdr:cNvPr id="344" name="農林水産業費平均値テキスト"/>
        <xdr:cNvSpPr txBox="1"/>
      </xdr:nvSpPr>
      <xdr:spPr>
        <a:xfrm>
          <a:off x="10528300" y="9581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128916</xdr:rowOff>
    </xdr:from>
    <xdr:to>
      <xdr:col>55</xdr:col>
      <xdr:colOff>50800</xdr:colOff>
      <xdr:row>57</xdr:row>
      <xdr:rowOff>59066</xdr:rowOff>
    </xdr:to>
    <xdr:sp macro="" textlink="">
      <xdr:nvSpPr>
        <xdr:cNvPr id="345" name="フローチャート: 判断 344"/>
        <xdr:cNvSpPr/>
      </xdr:nvSpPr>
      <xdr:spPr>
        <a:xfrm>
          <a:off x="104267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102225</xdr:rowOff>
    </xdr:from>
    <xdr:to>
      <xdr:col>50</xdr:col>
      <xdr:colOff>114300</xdr:colOff>
      <xdr:row>57</xdr:row>
      <xdr:rowOff>138005</xdr:rowOff>
    </xdr:to>
    <xdr:cxnSp macro="">
      <xdr:nvCxnSpPr>
        <xdr:cNvPr id="346" name="直線コネクタ 345"/>
        <xdr:cNvCxnSpPr/>
      </xdr:nvCxnSpPr>
      <xdr:spPr>
        <a:xfrm flipV="1">
          <a:off x="8750300" y="9703425"/>
          <a:ext cx="889000" cy="20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44038</xdr:rowOff>
    </xdr:from>
    <xdr:to>
      <xdr:col>50</xdr:col>
      <xdr:colOff>165100</xdr:colOff>
      <xdr:row>56</xdr:row>
      <xdr:rowOff>145638</xdr:rowOff>
    </xdr:to>
    <xdr:sp macro="" textlink="">
      <xdr:nvSpPr>
        <xdr:cNvPr id="347" name="フローチャート: 判断 346"/>
        <xdr:cNvSpPr/>
      </xdr:nvSpPr>
      <xdr:spPr>
        <a:xfrm>
          <a:off x="9588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162165</xdr:rowOff>
    </xdr:from>
    <xdr:ext cx="599010" cy="259045"/>
    <xdr:sp macro="" textlink="">
      <xdr:nvSpPr>
        <xdr:cNvPr id="348" name="テキスト ボックス 347"/>
        <xdr:cNvSpPr txBox="1"/>
      </xdr:nvSpPr>
      <xdr:spPr>
        <a:xfrm>
          <a:off x="9339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138005</xdr:rowOff>
    </xdr:from>
    <xdr:to>
      <xdr:col>45</xdr:col>
      <xdr:colOff>177800</xdr:colOff>
      <xdr:row>58</xdr:row>
      <xdr:rowOff>26524</xdr:rowOff>
    </xdr:to>
    <xdr:cxnSp macro="">
      <xdr:nvCxnSpPr>
        <xdr:cNvPr id="349" name="直線コネクタ 348"/>
        <xdr:cNvCxnSpPr/>
      </xdr:nvCxnSpPr>
      <xdr:spPr>
        <a:xfrm flipV="1">
          <a:off x="7861300" y="9910655"/>
          <a:ext cx="889000" cy="5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133572</xdr:rowOff>
    </xdr:from>
    <xdr:to>
      <xdr:col>46</xdr:col>
      <xdr:colOff>38100</xdr:colOff>
      <xdr:row>57</xdr:row>
      <xdr:rowOff>63722</xdr:rowOff>
    </xdr:to>
    <xdr:sp macro="" textlink="">
      <xdr:nvSpPr>
        <xdr:cNvPr id="350" name="フローチャート: 判断 349"/>
        <xdr:cNvSpPr/>
      </xdr:nvSpPr>
      <xdr:spPr>
        <a:xfrm>
          <a:off x="8699500" y="973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80249</xdr:rowOff>
    </xdr:from>
    <xdr:ext cx="534377" cy="259045"/>
    <xdr:sp macro="" textlink="">
      <xdr:nvSpPr>
        <xdr:cNvPr id="351" name="テキスト ボックス 350"/>
        <xdr:cNvSpPr txBox="1"/>
      </xdr:nvSpPr>
      <xdr:spPr>
        <a:xfrm>
          <a:off x="8483111" y="950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2342</xdr:rowOff>
    </xdr:from>
    <xdr:to>
      <xdr:col>41</xdr:col>
      <xdr:colOff>50800</xdr:colOff>
      <xdr:row>58</xdr:row>
      <xdr:rowOff>26524</xdr:rowOff>
    </xdr:to>
    <xdr:cxnSp macro="">
      <xdr:nvCxnSpPr>
        <xdr:cNvPr id="352" name="直線コネクタ 351"/>
        <xdr:cNvCxnSpPr/>
      </xdr:nvCxnSpPr>
      <xdr:spPr>
        <a:xfrm>
          <a:off x="6972300" y="9946442"/>
          <a:ext cx="889000" cy="2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170945</xdr:rowOff>
    </xdr:from>
    <xdr:to>
      <xdr:col>41</xdr:col>
      <xdr:colOff>101600</xdr:colOff>
      <xdr:row>57</xdr:row>
      <xdr:rowOff>101095</xdr:rowOff>
    </xdr:to>
    <xdr:sp macro="" textlink="">
      <xdr:nvSpPr>
        <xdr:cNvPr id="353" name="フローチャート: 判断 352"/>
        <xdr:cNvSpPr/>
      </xdr:nvSpPr>
      <xdr:spPr>
        <a:xfrm>
          <a:off x="78105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117622</xdr:rowOff>
    </xdr:from>
    <xdr:ext cx="534377" cy="259045"/>
    <xdr:sp macro="" textlink="">
      <xdr:nvSpPr>
        <xdr:cNvPr id="354" name="テキスト ボックス 353"/>
        <xdr:cNvSpPr txBox="1"/>
      </xdr:nvSpPr>
      <xdr:spPr>
        <a:xfrm>
          <a:off x="7594111" y="9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163698</xdr:rowOff>
    </xdr:from>
    <xdr:to>
      <xdr:col>36</xdr:col>
      <xdr:colOff>165100</xdr:colOff>
      <xdr:row>57</xdr:row>
      <xdr:rowOff>93848</xdr:rowOff>
    </xdr:to>
    <xdr:sp macro="" textlink="">
      <xdr:nvSpPr>
        <xdr:cNvPr id="355" name="フローチャート: 判断 354"/>
        <xdr:cNvSpPr/>
      </xdr:nvSpPr>
      <xdr:spPr>
        <a:xfrm>
          <a:off x="6921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110375</xdr:rowOff>
    </xdr:from>
    <xdr:ext cx="534377" cy="259045"/>
    <xdr:sp macro="" textlink="">
      <xdr:nvSpPr>
        <xdr:cNvPr id="356" name="テキスト ボックス 355"/>
        <xdr:cNvSpPr txBox="1"/>
      </xdr:nvSpPr>
      <xdr:spPr>
        <a:xfrm>
          <a:off x="6705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34219</xdr:rowOff>
    </xdr:from>
    <xdr:to>
      <xdr:col>55</xdr:col>
      <xdr:colOff>50800</xdr:colOff>
      <xdr:row>57</xdr:row>
      <xdr:rowOff>135819</xdr:rowOff>
    </xdr:to>
    <xdr:sp macro="" textlink="">
      <xdr:nvSpPr>
        <xdr:cNvPr id="362" name="楕円 361"/>
        <xdr:cNvSpPr/>
      </xdr:nvSpPr>
      <xdr:spPr>
        <a:xfrm>
          <a:off x="10426700" y="98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12646</xdr:rowOff>
    </xdr:from>
    <xdr:ext cx="534377" cy="259045"/>
    <xdr:sp macro="" textlink="">
      <xdr:nvSpPr>
        <xdr:cNvPr id="363" name="農林水産業費該当値テキスト"/>
        <xdr:cNvSpPr txBox="1"/>
      </xdr:nvSpPr>
      <xdr:spPr>
        <a:xfrm>
          <a:off x="10528300" y="978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51425</xdr:rowOff>
    </xdr:from>
    <xdr:to>
      <xdr:col>50</xdr:col>
      <xdr:colOff>165100</xdr:colOff>
      <xdr:row>56</xdr:row>
      <xdr:rowOff>153025</xdr:rowOff>
    </xdr:to>
    <xdr:sp macro="" textlink="">
      <xdr:nvSpPr>
        <xdr:cNvPr id="364" name="楕円 363"/>
        <xdr:cNvSpPr/>
      </xdr:nvSpPr>
      <xdr:spPr>
        <a:xfrm>
          <a:off x="9588500" y="965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144152</xdr:rowOff>
    </xdr:from>
    <xdr:ext cx="599010" cy="259045"/>
    <xdr:sp macro="" textlink="">
      <xdr:nvSpPr>
        <xdr:cNvPr id="365" name="テキスト ボックス 364"/>
        <xdr:cNvSpPr txBox="1"/>
      </xdr:nvSpPr>
      <xdr:spPr>
        <a:xfrm>
          <a:off x="9339795" y="9745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87205</xdr:rowOff>
    </xdr:from>
    <xdr:to>
      <xdr:col>46</xdr:col>
      <xdr:colOff>38100</xdr:colOff>
      <xdr:row>58</xdr:row>
      <xdr:rowOff>17355</xdr:rowOff>
    </xdr:to>
    <xdr:sp macro="" textlink="">
      <xdr:nvSpPr>
        <xdr:cNvPr id="366" name="楕円 365"/>
        <xdr:cNvSpPr/>
      </xdr:nvSpPr>
      <xdr:spPr>
        <a:xfrm>
          <a:off x="8699500" y="98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8482</xdr:rowOff>
    </xdr:from>
    <xdr:ext cx="534377" cy="259045"/>
    <xdr:sp macro="" textlink="">
      <xdr:nvSpPr>
        <xdr:cNvPr id="367" name="テキスト ボックス 366"/>
        <xdr:cNvSpPr txBox="1"/>
      </xdr:nvSpPr>
      <xdr:spPr>
        <a:xfrm>
          <a:off x="8483111" y="9952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147174</xdr:rowOff>
    </xdr:from>
    <xdr:to>
      <xdr:col>41</xdr:col>
      <xdr:colOff>101600</xdr:colOff>
      <xdr:row>58</xdr:row>
      <xdr:rowOff>77324</xdr:rowOff>
    </xdr:to>
    <xdr:sp macro="" textlink="">
      <xdr:nvSpPr>
        <xdr:cNvPr id="368" name="楕円 367"/>
        <xdr:cNvSpPr/>
      </xdr:nvSpPr>
      <xdr:spPr>
        <a:xfrm>
          <a:off x="7810500" y="99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68451</xdr:rowOff>
    </xdr:from>
    <xdr:ext cx="534377" cy="259045"/>
    <xdr:sp macro="" textlink="">
      <xdr:nvSpPr>
        <xdr:cNvPr id="369" name="テキスト ボックス 368"/>
        <xdr:cNvSpPr txBox="1"/>
      </xdr:nvSpPr>
      <xdr:spPr>
        <a:xfrm>
          <a:off x="7594111" y="1001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122992</xdr:rowOff>
    </xdr:from>
    <xdr:to>
      <xdr:col>36</xdr:col>
      <xdr:colOff>165100</xdr:colOff>
      <xdr:row>58</xdr:row>
      <xdr:rowOff>53142</xdr:rowOff>
    </xdr:to>
    <xdr:sp macro="" textlink="">
      <xdr:nvSpPr>
        <xdr:cNvPr id="370" name="楕円 369"/>
        <xdr:cNvSpPr/>
      </xdr:nvSpPr>
      <xdr:spPr>
        <a:xfrm>
          <a:off x="6921500" y="989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44269</xdr:rowOff>
    </xdr:from>
    <xdr:ext cx="534377" cy="259045"/>
    <xdr:sp macro="" textlink="">
      <xdr:nvSpPr>
        <xdr:cNvPr id="371" name="テキスト ボックス 370"/>
        <xdr:cNvSpPr txBox="1"/>
      </xdr:nvSpPr>
      <xdr:spPr>
        <a:xfrm>
          <a:off x="6705111" y="998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76784</xdr:rowOff>
    </xdr:from>
    <xdr:to>
      <xdr:col>54</xdr:col>
      <xdr:colOff>189865</xdr:colOff>
      <xdr:row>79</xdr:row>
      <xdr:rowOff>35255</xdr:rowOff>
    </xdr:to>
    <xdr:cxnSp macro="">
      <xdr:nvCxnSpPr>
        <xdr:cNvPr id="395" name="直線コネクタ 394"/>
        <xdr:cNvCxnSpPr/>
      </xdr:nvCxnSpPr>
      <xdr:spPr>
        <a:xfrm flipV="1">
          <a:off x="10475595" y="12249734"/>
          <a:ext cx="1270" cy="133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39082</xdr:rowOff>
    </xdr:from>
    <xdr:ext cx="378565" cy="259045"/>
    <xdr:sp macro="" textlink="">
      <xdr:nvSpPr>
        <xdr:cNvPr id="396" name="商工費最小値テキスト"/>
        <xdr:cNvSpPr txBox="1"/>
      </xdr:nvSpPr>
      <xdr:spPr>
        <a:xfrm>
          <a:off x="10528300" y="13583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35255</xdr:rowOff>
    </xdr:from>
    <xdr:to>
      <xdr:col>55</xdr:col>
      <xdr:colOff>88900</xdr:colOff>
      <xdr:row>79</xdr:row>
      <xdr:rowOff>35255</xdr:rowOff>
    </xdr:to>
    <xdr:cxnSp macro="">
      <xdr:nvCxnSpPr>
        <xdr:cNvPr id="397" name="直線コネクタ 396"/>
        <xdr:cNvCxnSpPr/>
      </xdr:nvCxnSpPr>
      <xdr:spPr>
        <a:xfrm>
          <a:off x="10388600" y="1357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23461</xdr:rowOff>
    </xdr:from>
    <xdr:ext cx="599010" cy="259045"/>
    <xdr:sp macro="" textlink="">
      <xdr:nvSpPr>
        <xdr:cNvPr id="398" name="商工費最大値テキスト"/>
        <xdr:cNvSpPr txBox="1"/>
      </xdr:nvSpPr>
      <xdr:spPr>
        <a:xfrm>
          <a:off x="10528300" y="1202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76784</xdr:rowOff>
    </xdr:from>
    <xdr:to>
      <xdr:col>55</xdr:col>
      <xdr:colOff>88900</xdr:colOff>
      <xdr:row>71</xdr:row>
      <xdr:rowOff>76784</xdr:rowOff>
    </xdr:to>
    <xdr:cxnSp macro="">
      <xdr:nvCxnSpPr>
        <xdr:cNvPr id="399" name="直線コネクタ 398"/>
        <xdr:cNvCxnSpPr/>
      </xdr:nvCxnSpPr>
      <xdr:spPr>
        <a:xfrm>
          <a:off x="10388600" y="1224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17399</xdr:rowOff>
    </xdr:from>
    <xdr:to>
      <xdr:col>55</xdr:col>
      <xdr:colOff>0</xdr:colOff>
      <xdr:row>76</xdr:row>
      <xdr:rowOff>29654</xdr:rowOff>
    </xdr:to>
    <xdr:cxnSp macro="">
      <xdr:nvCxnSpPr>
        <xdr:cNvPr id="400" name="直線コネクタ 399"/>
        <xdr:cNvCxnSpPr/>
      </xdr:nvCxnSpPr>
      <xdr:spPr>
        <a:xfrm>
          <a:off x="9639300" y="13047599"/>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135487</xdr:rowOff>
    </xdr:from>
    <xdr:ext cx="534377" cy="259045"/>
    <xdr:sp macro="" textlink="">
      <xdr:nvSpPr>
        <xdr:cNvPr id="401" name="商工費平均値テキスト"/>
        <xdr:cNvSpPr txBox="1"/>
      </xdr:nvSpPr>
      <xdr:spPr>
        <a:xfrm>
          <a:off x="10528300" y="13165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157060</xdr:rowOff>
    </xdr:from>
    <xdr:to>
      <xdr:col>55</xdr:col>
      <xdr:colOff>50800</xdr:colOff>
      <xdr:row>77</xdr:row>
      <xdr:rowOff>87210</xdr:rowOff>
    </xdr:to>
    <xdr:sp macro="" textlink="">
      <xdr:nvSpPr>
        <xdr:cNvPr id="402" name="フローチャート: 判断 401"/>
        <xdr:cNvSpPr/>
      </xdr:nvSpPr>
      <xdr:spPr>
        <a:xfrm>
          <a:off x="10426700" y="1318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17399</xdr:rowOff>
    </xdr:from>
    <xdr:to>
      <xdr:col>50</xdr:col>
      <xdr:colOff>114300</xdr:colOff>
      <xdr:row>76</xdr:row>
      <xdr:rowOff>58649</xdr:rowOff>
    </xdr:to>
    <xdr:cxnSp macro="">
      <xdr:nvCxnSpPr>
        <xdr:cNvPr id="403" name="直線コネクタ 402"/>
        <xdr:cNvCxnSpPr/>
      </xdr:nvCxnSpPr>
      <xdr:spPr>
        <a:xfrm flipV="1">
          <a:off x="8750300" y="13047599"/>
          <a:ext cx="889000" cy="4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157238</xdr:rowOff>
    </xdr:from>
    <xdr:to>
      <xdr:col>50</xdr:col>
      <xdr:colOff>165100</xdr:colOff>
      <xdr:row>77</xdr:row>
      <xdr:rowOff>87388</xdr:rowOff>
    </xdr:to>
    <xdr:sp macro="" textlink="">
      <xdr:nvSpPr>
        <xdr:cNvPr id="404" name="フローチャート: 判断 403"/>
        <xdr:cNvSpPr/>
      </xdr:nvSpPr>
      <xdr:spPr>
        <a:xfrm>
          <a:off x="9588500" y="131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78515</xdr:rowOff>
    </xdr:from>
    <xdr:ext cx="534377" cy="259045"/>
    <xdr:sp macro="" textlink="">
      <xdr:nvSpPr>
        <xdr:cNvPr id="405" name="テキスト ボックス 404"/>
        <xdr:cNvSpPr txBox="1"/>
      </xdr:nvSpPr>
      <xdr:spPr>
        <a:xfrm>
          <a:off x="9372111" y="132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22186</xdr:rowOff>
    </xdr:from>
    <xdr:to>
      <xdr:col>45</xdr:col>
      <xdr:colOff>177800</xdr:colOff>
      <xdr:row>76</xdr:row>
      <xdr:rowOff>58649</xdr:rowOff>
    </xdr:to>
    <xdr:cxnSp macro="">
      <xdr:nvCxnSpPr>
        <xdr:cNvPr id="406" name="直線コネクタ 405"/>
        <xdr:cNvCxnSpPr/>
      </xdr:nvCxnSpPr>
      <xdr:spPr>
        <a:xfrm>
          <a:off x="7861300" y="13052386"/>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149746</xdr:rowOff>
    </xdr:from>
    <xdr:to>
      <xdr:col>46</xdr:col>
      <xdr:colOff>38100</xdr:colOff>
      <xdr:row>77</xdr:row>
      <xdr:rowOff>79896</xdr:rowOff>
    </xdr:to>
    <xdr:sp macro="" textlink="">
      <xdr:nvSpPr>
        <xdr:cNvPr id="407" name="フローチャート: 判断 406"/>
        <xdr:cNvSpPr/>
      </xdr:nvSpPr>
      <xdr:spPr>
        <a:xfrm>
          <a:off x="8699500" y="131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71023</xdr:rowOff>
    </xdr:from>
    <xdr:ext cx="534377" cy="259045"/>
    <xdr:sp macro="" textlink="">
      <xdr:nvSpPr>
        <xdr:cNvPr id="408" name="テキスト ボックス 407"/>
        <xdr:cNvSpPr txBox="1"/>
      </xdr:nvSpPr>
      <xdr:spPr>
        <a:xfrm>
          <a:off x="8483111" y="1327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22186</xdr:rowOff>
    </xdr:from>
    <xdr:to>
      <xdr:col>41</xdr:col>
      <xdr:colOff>50800</xdr:colOff>
      <xdr:row>76</xdr:row>
      <xdr:rowOff>123571</xdr:rowOff>
    </xdr:to>
    <xdr:cxnSp macro="">
      <xdr:nvCxnSpPr>
        <xdr:cNvPr id="409" name="直線コネクタ 408"/>
        <xdr:cNvCxnSpPr/>
      </xdr:nvCxnSpPr>
      <xdr:spPr>
        <a:xfrm flipV="1">
          <a:off x="6972300" y="13052386"/>
          <a:ext cx="889000" cy="10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164109</xdr:rowOff>
    </xdr:from>
    <xdr:to>
      <xdr:col>41</xdr:col>
      <xdr:colOff>101600</xdr:colOff>
      <xdr:row>77</xdr:row>
      <xdr:rowOff>94259</xdr:rowOff>
    </xdr:to>
    <xdr:sp macro="" textlink="">
      <xdr:nvSpPr>
        <xdr:cNvPr id="410" name="フローチャート: 判断 409"/>
        <xdr:cNvSpPr/>
      </xdr:nvSpPr>
      <xdr:spPr>
        <a:xfrm>
          <a:off x="78105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85386</xdr:rowOff>
    </xdr:from>
    <xdr:ext cx="534377" cy="259045"/>
    <xdr:sp macro="" textlink="">
      <xdr:nvSpPr>
        <xdr:cNvPr id="411" name="テキスト ボックス 410"/>
        <xdr:cNvSpPr txBox="1"/>
      </xdr:nvSpPr>
      <xdr:spPr>
        <a:xfrm>
          <a:off x="7594111" y="132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10503</xdr:rowOff>
    </xdr:from>
    <xdr:to>
      <xdr:col>36</xdr:col>
      <xdr:colOff>165100</xdr:colOff>
      <xdr:row>77</xdr:row>
      <xdr:rowOff>112103</xdr:rowOff>
    </xdr:to>
    <xdr:sp macro="" textlink="">
      <xdr:nvSpPr>
        <xdr:cNvPr id="412" name="フローチャート: 判断 411"/>
        <xdr:cNvSpPr/>
      </xdr:nvSpPr>
      <xdr:spPr>
        <a:xfrm>
          <a:off x="6921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103230</xdr:rowOff>
    </xdr:from>
    <xdr:ext cx="534377" cy="259045"/>
    <xdr:sp macro="" textlink="">
      <xdr:nvSpPr>
        <xdr:cNvPr id="413" name="テキスト ボックス 412"/>
        <xdr:cNvSpPr txBox="1"/>
      </xdr:nvSpPr>
      <xdr:spPr>
        <a:xfrm>
          <a:off x="6705111" y="133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150304</xdr:rowOff>
    </xdr:from>
    <xdr:to>
      <xdr:col>55</xdr:col>
      <xdr:colOff>50800</xdr:colOff>
      <xdr:row>76</xdr:row>
      <xdr:rowOff>80454</xdr:rowOff>
    </xdr:to>
    <xdr:sp macro="" textlink="">
      <xdr:nvSpPr>
        <xdr:cNvPr id="419" name="楕円 418"/>
        <xdr:cNvSpPr/>
      </xdr:nvSpPr>
      <xdr:spPr>
        <a:xfrm>
          <a:off x="10426700" y="130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1732</xdr:rowOff>
    </xdr:from>
    <xdr:ext cx="534377" cy="259045"/>
    <xdr:sp macro="" textlink="">
      <xdr:nvSpPr>
        <xdr:cNvPr id="420" name="商工費該当値テキスト"/>
        <xdr:cNvSpPr txBox="1"/>
      </xdr:nvSpPr>
      <xdr:spPr>
        <a:xfrm>
          <a:off x="10528300" y="128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138049</xdr:rowOff>
    </xdr:from>
    <xdr:to>
      <xdr:col>50</xdr:col>
      <xdr:colOff>165100</xdr:colOff>
      <xdr:row>76</xdr:row>
      <xdr:rowOff>68199</xdr:rowOff>
    </xdr:to>
    <xdr:sp macro="" textlink="">
      <xdr:nvSpPr>
        <xdr:cNvPr id="421" name="楕円 420"/>
        <xdr:cNvSpPr/>
      </xdr:nvSpPr>
      <xdr:spPr>
        <a:xfrm>
          <a:off x="95885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84726</xdr:rowOff>
    </xdr:from>
    <xdr:ext cx="534377" cy="259045"/>
    <xdr:sp macro="" textlink="">
      <xdr:nvSpPr>
        <xdr:cNvPr id="422" name="テキスト ボックス 421"/>
        <xdr:cNvSpPr txBox="1"/>
      </xdr:nvSpPr>
      <xdr:spPr>
        <a:xfrm>
          <a:off x="9372111" y="127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7849</xdr:rowOff>
    </xdr:from>
    <xdr:to>
      <xdr:col>46</xdr:col>
      <xdr:colOff>38100</xdr:colOff>
      <xdr:row>76</xdr:row>
      <xdr:rowOff>109449</xdr:rowOff>
    </xdr:to>
    <xdr:sp macro="" textlink="">
      <xdr:nvSpPr>
        <xdr:cNvPr id="423" name="楕円 422"/>
        <xdr:cNvSpPr/>
      </xdr:nvSpPr>
      <xdr:spPr>
        <a:xfrm>
          <a:off x="8699500" y="1303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125975</xdr:rowOff>
    </xdr:from>
    <xdr:ext cx="534377" cy="259045"/>
    <xdr:sp macro="" textlink="">
      <xdr:nvSpPr>
        <xdr:cNvPr id="424" name="テキスト ボックス 423"/>
        <xdr:cNvSpPr txBox="1"/>
      </xdr:nvSpPr>
      <xdr:spPr>
        <a:xfrm>
          <a:off x="8483111" y="1281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142837</xdr:rowOff>
    </xdr:from>
    <xdr:to>
      <xdr:col>41</xdr:col>
      <xdr:colOff>101600</xdr:colOff>
      <xdr:row>76</xdr:row>
      <xdr:rowOff>72988</xdr:rowOff>
    </xdr:to>
    <xdr:sp macro="" textlink="">
      <xdr:nvSpPr>
        <xdr:cNvPr id="425" name="楕円 424"/>
        <xdr:cNvSpPr/>
      </xdr:nvSpPr>
      <xdr:spPr>
        <a:xfrm>
          <a:off x="7810500" y="130015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89514</xdr:rowOff>
    </xdr:from>
    <xdr:ext cx="534377" cy="259045"/>
    <xdr:sp macro="" textlink="">
      <xdr:nvSpPr>
        <xdr:cNvPr id="426" name="テキスト ボックス 425"/>
        <xdr:cNvSpPr txBox="1"/>
      </xdr:nvSpPr>
      <xdr:spPr>
        <a:xfrm>
          <a:off x="7594111" y="1277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72771</xdr:rowOff>
    </xdr:from>
    <xdr:to>
      <xdr:col>36</xdr:col>
      <xdr:colOff>165100</xdr:colOff>
      <xdr:row>77</xdr:row>
      <xdr:rowOff>2921</xdr:rowOff>
    </xdr:to>
    <xdr:sp macro="" textlink="">
      <xdr:nvSpPr>
        <xdr:cNvPr id="427" name="楕円 426"/>
        <xdr:cNvSpPr/>
      </xdr:nvSpPr>
      <xdr:spPr>
        <a:xfrm>
          <a:off x="6921500" y="13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19448</xdr:rowOff>
    </xdr:from>
    <xdr:ext cx="534377" cy="259045"/>
    <xdr:sp macro="" textlink="">
      <xdr:nvSpPr>
        <xdr:cNvPr id="428" name="テキスト ボックス 427"/>
        <xdr:cNvSpPr txBox="1"/>
      </xdr:nvSpPr>
      <xdr:spPr>
        <a:xfrm>
          <a:off x="6705111" y="128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130184</xdr:rowOff>
    </xdr:from>
    <xdr:to>
      <xdr:col>54</xdr:col>
      <xdr:colOff>189865</xdr:colOff>
      <xdr:row>97</xdr:row>
      <xdr:rowOff>84041</xdr:rowOff>
    </xdr:to>
    <xdr:cxnSp macro="">
      <xdr:nvCxnSpPr>
        <xdr:cNvPr id="448" name="直線コネクタ 447"/>
        <xdr:cNvCxnSpPr/>
      </xdr:nvCxnSpPr>
      <xdr:spPr>
        <a:xfrm flipV="1">
          <a:off x="10475595" y="15560684"/>
          <a:ext cx="1270" cy="115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87868</xdr:rowOff>
    </xdr:from>
    <xdr:ext cx="534377" cy="259045"/>
    <xdr:sp macro="" textlink="">
      <xdr:nvSpPr>
        <xdr:cNvPr id="449" name="土木費最小値テキスト"/>
        <xdr:cNvSpPr txBox="1"/>
      </xdr:nvSpPr>
      <xdr:spPr>
        <a:xfrm>
          <a:off x="10528300" y="167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84041</xdr:rowOff>
    </xdr:from>
    <xdr:to>
      <xdr:col>55</xdr:col>
      <xdr:colOff>88900</xdr:colOff>
      <xdr:row>97</xdr:row>
      <xdr:rowOff>84041</xdr:rowOff>
    </xdr:to>
    <xdr:cxnSp macro="">
      <xdr:nvCxnSpPr>
        <xdr:cNvPr id="450" name="直線コネクタ 449"/>
        <xdr:cNvCxnSpPr/>
      </xdr:nvCxnSpPr>
      <xdr:spPr>
        <a:xfrm>
          <a:off x="10388600" y="16714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76861</xdr:rowOff>
    </xdr:from>
    <xdr:ext cx="599010" cy="259045"/>
    <xdr:sp macro="" textlink="">
      <xdr:nvSpPr>
        <xdr:cNvPr id="451" name="土木費最大値テキスト"/>
        <xdr:cNvSpPr txBox="1"/>
      </xdr:nvSpPr>
      <xdr:spPr>
        <a:xfrm>
          <a:off x="10528300" y="1533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221,665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130184</xdr:rowOff>
    </xdr:from>
    <xdr:to>
      <xdr:col>55</xdr:col>
      <xdr:colOff>88900</xdr:colOff>
      <xdr:row>90</xdr:row>
      <xdr:rowOff>130184</xdr:rowOff>
    </xdr:to>
    <xdr:cxnSp macro="">
      <xdr:nvCxnSpPr>
        <xdr:cNvPr id="452" name="直線コネクタ 451"/>
        <xdr:cNvCxnSpPr/>
      </xdr:nvCxnSpPr>
      <xdr:spPr>
        <a:xfrm>
          <a:off x="10388600" y="15560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120990</xdr:rowOff>
    </xdr:from>
    <xdr:to>
      <xdr:col>55</xdr:col>
      <xdr:colOff>0</xdr:colOff>
      <xdr:row>93</xdr:row>
      <xdr:rowOff>34052</xdr:rowOff>
    </xdr:to>
    <xdr:cxnSp macro="">
      <xdr:nvCxnSpPr>
        <xdr:cNvPr id="453" name="直線コネクタ 452"/>
        <xdr:cNvCxnSpPr/>
      </xdr:nvCxnSpPr>
      <xdr:spPr>
        <a:xfrm flipV="1">
          <a:off x="9639300" y="15894390"/>
          <a:ext cx="838200" cy="8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90992</xdr:rowOff>
    </xdr:from>
    <xdr:ext cx="534377" cy="259045"/>
    <xdr:sp macro="" textlink="">
      <xdr:nvSpPr>
        <xdr:cNvPr id="454" name="土木費平均値テキスト"/>
        <xdr:cNvSpPr txBox="1"/>
      </xdr:nvSpPr>
      <xdr:spPr>
        <a:xfrm>
          <a:off x="10528300" y="16207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112565</xdr:rowOff>
    </xdr:from>
    <xdr:to>
      <xdr:col>55</xdr:col>
      <xdr:colOff>50800</xdr:colOff>
      <xdr:row>95</xdr:row>
      <xdr:rowOff>42715</xdr:rowOff>
    </xdr:to>
    <xdr:sp macro="" textlink="">
      <xdr:nvSpPr>
        <xdr:cNvPr id="455" name="フローチャート: 判断 454"/>
        <xdr:cNvSpPr/>
      </xdr:nvSpPr>
      <xdr:spPr>
        <a:xfrm>
          <a:off x="10426700" y="162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34052</xdr:rowOff>
    </xdr:from>
    <xdr:to>
      <xdr:col>50</xdr:col>
      <xdr:colOff>114300</xdr:colOff>
      <xdr:row>93</xdr:row>
      <xdr:rowOff>86596</xdr:rowOff>
    </xdr:to>
    <xdr:cxnSp macro="">
      <xdr:nvCxnSpPr>
        <xdr:cNvPr id="456" name="直線コネクタ 455"/>
        <xdr:cNvCxnSpPr/>
      </xdr:nvCxnSpPr>
      <xdr:spPr>
        <a:xfrm flipV="1">
          <a:off x="8750300" y="15978902"/>
          <a:ext cx="889000" cy="5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105891</xdr:rowOff>
    </xdr:from>
    <xdr:to>
      <xdr:col>50</xdr:col>
      <xdr:colOff>165100</xdr:colOff>
      <xdr:row>95</xdr:row>
      <xdr:rowOff>36041</xdr:rowOff>
    </xdr:to>
    <xdr:sp macro="" textlink="">
      <xdr:nvSpPr>
        <xdr:cNvPr id="457" name="フローチャート: 判断 456"/>
        <xdr:cNvSpPr/>
      </xdr:nvSpPr>
      <xdr:spPr>
        <a:xfrm>
          <a:off x="9588500" y="1622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27168</xdr:rowOff>
    </xdr:from>
    <xdr:ext cx="534377" cy="259045"/>
    <xdr:sp macro="" textlink="">
      <xdr:nvSpPr>
        <xdr:cNvPr id="458" name="テキスト ボックス 457"/>
        <xdr:cNvSpPr txBox="1"/>
      </xdr:nvSpPr>
      <xdr:spPr>
        <a:xfrm>
          <a:off x="9372111" y="1631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86596</xdr:rowOff>
    </xdr:from>
    <xdr:to>
      <xdr:col>45</xdr:col>
      <xdr:colOff>177800</xdr:colOff>
      <xdr:row>94</xdr:row>
      <xdr:rowOff>27646</xdr:rowOff>
    </xdr:to>
    <xdr:cxnSp macro="">
      <xdr:nvCxnSpPr>
        <xdr:cNvPr id="459" name="直線コネクタ 458"/>
        <xdr:cNvCxnSpPr/>
      </xdr:nvCxnSpPr>
      <xdr:spPr>
        <a:xfrm flipV="1">
          <a:off x="7861300" y="16031446"/>
          <a:ext cx="889000" cy="11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134243</xdr:rowOff>
    </xdr:from>
    <xdr:to>
      <xdr:col>46</xdr:col>
      <xdr:colOff>38100</xdr:colOff>
      <xdr:row>95</xdr:row>
      <xdr:rowOff>64393</xdr:rowOff>
    </xdr:to>
    <xdr:sp macro="" textlink="">
      <xdr:nvSpPr>
        <xdr:cNvPr id="460" name="フローチャート: 判断 459"/>
        <xdr:cNvSpPr/>
      </xdr:nvSpPr>
      <xdr:spPr>
        <a:xfrm>
          <a:off x="86995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55520</xdr:rowOff>
    </xdr:from>
    <xdr:ext cx="534377" cy="259045"/>
    <xdr:sp macro="" textlink="">
      <xdr:nvSpPr>
        <xdr:cNvPr id="461" name="テキスト ボックス 460"/>
        <xdr:cNvSpPr txBox="1"/>
      </xdr:nvSpPr>
      <xdr:spPr>
        <a:xfrm>
          <a:off x="8483111" y="1634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140626</xdr:rowOff>
    </xdr:from>
    <xdr:to>
      <xdr:col>41</xdr:col>
      <xdr:colOff>50800</xdr:colOff>
      <xdr:row>94</xdr:row>
      <xdr:rowOff>27646</xdr:rowOff>
    </xdr:to>
    <xdr:cxnSp macro="">
      <xdr:nvCxnSpPr>
        <xdr:cNvPr id="462" name="直線コネクタ 461"/>
        <xdr:cNvCxnSpPr/>
      </xdr:nvCxnSpPr>
      <xdr:spPr>
        <a:xfrm>
          <a:off x="6972300" y="16085476"/>
          <a:ext cx="889000" cy="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151588</xdr:rowOff>
    </xdr:from>
    <xdr:to>
      <xdr:col>41</xdr:col>
      <xdr:colOff>101600</xdr:colOff>
      <xdr:row>95</xdr:row>
      <xdr:rowOff>81738</xdr:rowOff>
    </xdr:to>
    <xdr:sp macro="" textlink="">
      <xdr:nvSpPr>
        <xdr:cNvPr id="463" name="フローチャート: 判断 462"/>
        <xdr:cNvSpPr/>
      </xdr:nvSpPr>
      <xdr:spPr>
        <a:xfrm>
          <a:off x="7810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72865</xdr:rowOff>
    </xdr:from>
    <xdr:ext cx="534377" cy="259045"/>
    <xdr:sp macro="" textlink="">
      <xdr:nvSpPr>
        <xdr:cNvPr id="464" name="テキスト ボックス 463"/>
        <xdr:cNvSpPr txBox="1"/>
      </xdr:nvSpPr>
      <xdr:spPr>
        <a:xfrm>
          <a:off x="7594111" y="163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119492</xdr:rowOff>
    </xdr:from>
    <xdr:to>
      <xdr:col>36</xdr:col>
      <xdr:colOff>165100</xdr:colOff>
      <xdr:row>95</xdr:row>
      <xdr:rowOff>49642</xdr:rowOff>
    </xdr:to>
    <xdr:sp macro="" textlink="">
      <xdr:nvSpPr>
        <xdr:cNvPr id="465" name="フローチャート: 判断 464"/>
        <xdr:cNvSpPr/>
      </xdr:nvSpPr>
      <xdr:spPr>
        <a:xfrm>
          <a:off x="6921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40769</xdr:rowOff>
    </xdr:from>
    <xdr:ext cx="534377" cy="259045"/>
    <xdr:sp macro="" textlink="">
      <xdr:nvSpPr>
        <xdr:cNvPr id="466" name="テキスト ボックス 465"/>
        <xdr:cNvSpPr txBox="1"/>
      </xdr:nvSpPr>
      <xdr:spPr>
        <a:xfrm>
          <a:off x="6705111" y="1632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70190</xdr:rowOff>
    </xdr:from>
    <xdr:to>
      <xdr:col>55</xdr:col>
      <xdr:colOff>50800</xdr:colOff>
      <xdr:row>93</xdr:row>
      <xdr:rowOff>340</xdr:rowOff>
    </xdr:to>
    <xdr:sp macro="" textlink="">
      <xdr:nvSpPr>
        <xdr:cNvPr id="472" name="楕円 471"/>
        <xdr:cNvSpPr/>
      </xdr:nvSpPr>
      <xdr:spPr>
        <a:xfrm>
          <a:off x="10426700" y="1584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93067</xdr:rowOff>
    </xdr:from>
    <xdr:ext cx="599010" cy="259045"/>
    <xdr:sp macro="" textlink="">
      <xdr:nvSpPr>
        <xdr:cNvPr id="473" name="土木費該当値テキスト"/>
        <xdr:cNvSpPr txBox="1"/>
      </xdr:nvSpPr>
      <xdr:spPr>
        <a:xfrm>
          <a:off x="10528300" y="1569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154702</xdr:rowOff>
    </xdr:from>
    <xdr:to>
      <xdr:col>50</xdr:col>
      <xdr:colOff>165100</xdr:colOff>
      <xdr:row>93</xdr:row>
      <xdr:rowOff>84852</xdr:rowOff>
    </xdr:to>
    <xdr:sp macro="" textlink="">
      <xdr:nvSpPr>
        <xdr:cNvPr id="474" name="楕円 473"/>
        <xdr:cNvSpPr/>
      </xdr:nvSpPr>
      <xdr:spPr>
        <a:xfrm>
          <a:off x="9588500" y="159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101379</xdr:rowOff>
    </xdr:from>
    <xdr:ext cx="599010" cy="259045"/>
    <xdr:sp macro="" textlink="">
      <xdr:nvSpPr>
        <xdr:cNvPr id="475" name="テキスト ボックス 474"/>
        <xdr:cNvSpPr txBox="1"/>
      </xdr:nvSpPr>
      <xdr:spPr>
        <a:xfrm>
          <a:off x="9339795" y="15703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35796</xdr:rowOff>
    </xdr:from>
    <xdr:to>
      <xdr:col>46</xdr:col>
      <xdr:colOff>38100</xdr:colOff>
      <xdr:row>93</xdr:row>
      <xdr:rowOff>137396</xdr:rowOff>
    </xdr:to>
    <xdr:sp macro="" textlink="">
      <xdr:nvSpPr>
        <xdr:cNvPr id="476" name="楕円 475"/>
        <xdr:cNvSpPr/>
      </xdr:nvSpPr>
      <xdr:spPr>
        <a:xfrm>
          <a:off x="8699500" y="159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153923</xdr:rowOff>
    </xdr:from>
    <xdr:ext cx="599010" cy="259045"/>
    <xdr:sp macro="" textlink="">
      <xdr:nvSpPr>
        <xdr:cNvPr id="477" name="テキスト ボックス 476"/>
        <xdr:cNvSpPr txBox="1"/>
      </xdr:nvSpPr>
      <xdr:spPr>
        <a:xfrm>
          <a:off x="8450795" y="1575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148296</xdr:rowOff>
    </xdr:from>
    <xdr:to>
      <xdr:col>41</xdr:col>
      <xdr:colOff>101600</xdr:colOff>
      <xdr:row>94</xdr:row>
      <xdr:rowOff>78446</xdr:rowOff>
    </xdr:to>
    <xdr:sp macro="" textlink="">
      <xdr:nvSpPr>
        <xdr:cNvPr id="478" name="楕円 477"/>
        <xdr:cNvSpPr/>
      </xdr:nvSpPr>
      <xdr:spPr>
        <a:xfrm>
          <a:off x="7810500" y="1609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94973</xdr:rowOff>
    </xdr:from>
    <xdr:ext cx="599010" cy="259045"/>
    <xdr:sp macro="" textlink="">
      <xdr:nvSpPr>
        <xdr:cNvPr id="479" name="テキスト ボックス 478"/>
        <xdr:cNvSpPr txBox="1"/>
      </xdr:nvSpPr>
      <xdr:spPr>
        <a:xfrm>
          <a:off x="7561795" y="1586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89826</xdr:rowOff>
    </xdr:from>
    <xdr:to>
      <xdr:col>36</xdr:col>
      <xdr:colOff>165100</xdr:colOff>
      <xdr:row>94</xdr:row>
      <xdr:rowOff>19976</xdr:rowOff>
    </xdr:to>
    <xdr:sp macro="" textlink="">
      <xdr:nvSpPr>
        <xdr:cNvPr id="480" name="楕円 479"/>
        <xdr:cNvSpPr/>
      </xdr:nvSpPr>
      <xdr:spPr>
        <a:xfrm>
          <a:off x="6921500" y="160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36503</xdr:rowOff>
    </xdr:from>
    <xdr:ext cx="599010" cy="259045"/>
    <xdr:sp macro="" textlink="">
      <xdr:nvSpPr>
        <xdr:cNvPr id="481" name="テキスト ボックス 480"/>
        <xdr:cNvSpPr txBox="1"/>
      </xdr:nvSpPr>
      <xdr:spPr>
        <a:xfrm>
          <a:off x="6672795" y="1580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4" name="テキスト ボックス 49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27098</xdr:rowOff>
    </xdr:from>
    <xdr:to>
      <xdr:col>85</xdr:col>
      <xdr:colOff>126364</xdr:colOff>
      <xdr:row>39</xdr:row>
      <xdr:rowOff>111517</xdr:rowOff>
    </xdr:to>
    <xdr:cxnSp macro="">
      <xdr:nvCxnSpPr>
        <xdr:cNvPr id="508" name="直線コネクタ 507"/>
        <xdr:cNvCxnSpPr/>
      </xdr:nvCxnSpPr>
      <xdr:spPr>
        <a:xfrm flipV="1">
          <a:off x="16317595" y="5342048"/>
          <a:ext cx="1269" cy="145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115344</xdr:rowOff>
    </xdr:from>
    <xdr:ext cx="534377" cy="259045"/>
    <xdr:sp macro="" textlink="">
      <xdr:nvSpPr>
        <xdr:cNvPr id="509" name="消防費最小値テキスト"/>
        <xdr:cNvSpPr txBox="1"/>
      </xdr:nvSpPr>
      <xdr:spPr>
        <a:xfrm>
          <a:off x="16370300" y="680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111517</xdr:rowOff>
    </xdr:from>
    <xdr:to>
      <xdr:col>86</xdr:col>
      <xdr:colOff>25400</xdr:colOff>
      <xdr:row>39</xdr:row>
      <xdr:rowOff>111517</xdr:rowOff>
    </xdr:to>
    <xdr:cxnSp macro="">
      <xdr:nvCxnSpPr>
        <xdr:cNvPr id="510" name="直線コネクタ 509"/>
        <xdr:cNvCxnSpPr/>
      </xdr:nvCxnSpPr>
      <xdr:spPr>
        <a:xfrm>
          <a:off x="16230600" y="679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145225</xdr:rowOff>
    </xdr:from>
    <xdr:ext cx="599010" cy="259045"/>
    <xdr:sp macro="" textlink="">
      <xdr:nvSpPr>
        <xdr:cNvPr id="511" name="消防費最大値テキスト"/>
        <xdr:cNvSpPr txBox="1"/>
      </xdr:nvSpPr>
      <xdr:spPr>
        <a:xfrm>
          <a:off x="16370300" y="511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108,396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27098</xdr:rowOff>
    </xdr:from>
    <xdr:to>
      <xdr:col>86</xdr:col>
      <xdr:colOff>25400</xdr:colOff>
      <xdr:row>31</xdr:row>
      <xdr:rowOff>27098</xdr:rowOff>
    </xdr:to>
    <xdr:cxnSp macro="">
      <xdr:nvCxnSpPr>
        <xdr:cNvPr id="512" name="直線コネクタ 511"/>
        <xdr:cNvCxnSpPr/>
      </xdr:nvCxnSpPr>
      <xdr:spPr>
        <a:xfrm>
          <a:off x="16230600" y="534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153579</xdr:rowOff>
    </xdr:from>
    <xdr:to>
      <xdr:col>85</xdr:col>
      <xdr:colOff>127000</xdr:colOff>
      <xdr:row>38</xdr:row>
      <xdr:rowOff>98748</xdr:rowOff>
    </xdr:to>
    <xdr:cxnSp macro="">
      <xdr:nvCxnSpPr>
        <xdr:cNvPr id="513" name="直線コネクタ 512"/>
        <xdr:cNvCxnSpPr/>
      </xdr:nvCxnSpPr>
      <xdr:spPr>
        <a:xfrm flipV="1">
          <a:off x="15481300" y="6497229"/>
          <a:ext cx="838200" cy="1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61191</xdr:rowOff>
    </xdr:from>
    <xdr:ext cx="534377" cy="259045"/>
    <xdr:sp macro="" textlink="">
      <xdr:nvSpPr>
        <xdr:cNvPr id="514" name="消防費平均値テキスト"/>
        <xdr:cNvSpPr txBox="1"/>
      </xdr:nvSpPr>
      <xdr:spPr>
        <a:xfrm>
          <a:off x="16370300" y="6233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38314</xdr:rowOff>
    </xdr:from>
    <xdr:to>
      <xdr:col>85</xdr:col>
      <xdr:colOff>177800</xdr:colOff>
      <xdr:row>37</xdr:row>
      <xdr:rowOff>139914</xdr:rowOff>
    </xdr:to>
    <xdr:sp macro="" textlink="">
      <xdr:nvSpPr>
        <xdr:cNvPr id="515" name="フローチャート: 判断 514"/>
        <xdr:cNvSpPr/>
      </xdr:nvSpPr>
      <xdr:spPr>
        <a:xfrm>
          <a:off x="162687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98748</xdr:rowOff>
    </xdr:from>
    <xdr:to>
      <xdr:col>81</xdr:col>
      <xdr:colOff>50800</xdr:colOff>
      <xdr:row>38</xdr:row>
      <xdr:rowOff>138181</xdr:rowOff>
    </xdr:to>
    <xdr:cxnSp macro="">
      <xdr:nvCxnSpPr>
        <xdr:cNvPr id="516" name="直線コネクタ 515"/>
        <xdr:cNvCxnSpPr/>
      </xdr:nvCxnSpPr>
      <xdr:spPr>
        <a:xfrm flipV="1">
          <a:off x="14592300" y="6613848"/>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46772</xdr:rowOff>
    </xdr:from>
    <xdr:to>
      <xdr:col>81</xdr:col>
      <xdr:colOff>101600</xdr:colOff>
      <xdr:row>37</xdr:row>
      <xdr:rowOff>148372</xdr:rowOff>
    </xdr:to>
    <xdr:sp macro="" textlink="">
      <xdr:nvSpPr>
        <xdr:cNvPr id="517" name="フローチャート: 判断 516"/>
        <xdr:cNvSpPr/>
      </xdr:nvSpPr>
      <xdr:spPr>
        <a:xfrm>
          <a:off x="15430500" y="639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164899</xdr:rowOff>
    </xdr:from>
    <xdr:ext cx="534377" cy="259045"/>
    <xdr:sp macro="" textlink="">
      <xdr:nvSpPr>
        <xdr:cNvPr id="518" name="テキスト ボックス 517"/>
        <xdr:cNvSpPr txBox="1"/>
      </xdr:nvSpPr>
      <xdr:spPr>
        <a:xfrm>
          <a:off x="15214111" y="616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42610</xdr:rowOff>
    </xdr:from>
    <xdr:to>
      <xdr:col>76</xdr:col>
      <xdr:colOff>114300</xdr:colOff>
      <xdr:row>38</xdr:row>
      <xdr:rowOff>138181</xdr:rowOff>
    </xdr:to>
    <xdr:cxnSp macro="">
      <xdr:nvCxnSpPr>
        <xdr:cNvPr id="519" name="直線コネクタ 518"/>
        <xdr:cNvCxnSpPr/>
      </xdr:nvCxnSpPr>
      <xdr:spPr>
        <a:xfrm>
          <a:off x="13703300" y="6386260"/>
          <a:ext cx="889000" cy="26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8155</xdr:rowOff>
    </xdr:from>
    <xdr:to>
      <xdr:col>76</xdr:col>
      <xdr:colOff>165100</xdr:colOff>
      <xdr:row>37</xdr:row>
      <xdr:rowOff>109755</xdr:rowOff>
    </xdr:to>
    <xdr:sp macro="" textlink="">
      <xdr:nvSpPr>
        <xdr:cNvPr id="520" name="フローチャート: 判断 519"/>
        <xdr:cNvSpPr/>
      </xdr:nvSpPr>
      <xdr:spPr>
        <a:xfrm>
          <a:off x="14541500" y="635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126282</xdr:rowOff>
    </xdr:from>
    <xdr:ext cx="534377" cy="259045"/>
    <xdr:sp macro="" textlink="">
      <xdr:nvSpPr>
        <xdr:cNvPr id="521" name="テキスト ボックス 520"/>
        <xdr:cNvSpPr txBox="1"/>
      </xdr:nvSpPr>
      <xdr:spPr>
        <a:xfrm>
          <a:off x="14325111" y="612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42610</xdr:rowOff>
    </xdr:from>
    <xdr:to>
      <xdr:col>71</xdr:col>
      <xdr:colOff>177800</xdr:colOff>
      <xdr:row>37</xdr:row>
      <xdr:rowOff>116856</xdr:rowOff>
    </xdr:to>
    <xdr:cxnSp macro="">
      <xdr:nvCxnSpPr>
        <xdr:cNvPr id="522" name="直線コネクタ 521"/>
        <xdr:cNvCxnSpPr/>
      </xdr:nvCxnSpPr>
      <xdr:spPr>
        <a:xfrm flipV="1">
          <a:off x="12814300" y="6386260"/>
          <a:ext cx="889000" cy="7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139714</xdr:rowOff>
    </xdr:from>
    <xdr:to>
      <xdr:col>72</xdr:col>
      <xdr:colOff>38100</xdr:colOff>
      <xdr:row>37</xdr:row>
      <xdr:rowOff>69864</xdr:rowOff>
    </xdr:to>
    <xdr:sp macro="" textlink="">
      <xdr:nvSpPr>
        <xdr:cNvPr id="523" name="フローチャート: 判断 522"/>
        <xdr:cNvSpPr/>
      </xdr:nvSpPr>
      <xdr:spPr>
        <a:xfrm>
          <a:off x="13652500" y="6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86391</xdr:rowOff>
    </xdr:from>
    <xdr:ext cx="534377" cy="259045"/>
    <xdr:sp macro="" textlink="">
      <xdr:nvSpPr>
        <xdr:cNvPr id="524" name="テキスト ボックス 523"/>
        <xdr:cNvSpPr txBox="1"/>
      </xdr:nvSpPr>
      <xdr:spPr>
        <a:xfrm>
          <a:off x="13436111" y="608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114046</xdr:rowOff>
    </xdr:from>
    <xdr:to>
      <xdr:col>67</xdr:col>
      <xdr:colOff>101600</xdr:colOff>
      <xdr:row>37</xdr:row>
      <xdr:rowOff>44196</xdr:rowOff>
    </xdr:to>
    <xdr:sp macro="" textlink="">
      <xdr:nvSpPr>
        <xdr:cNvPr id="525" name="フローチャート: 判断 524"/>
        <xdr:cNvSpPr/>
      </xdr:nvSpPr>
      <xdr:spPr>
        <a:xfrm>
          <a:off x="12763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60723</xdr:rowOff>
    </xdr:from>
    <xdr:ext cx="534377" cy="259045"/>
    <xdr:sp macro="" textlink="">
      <xdr:nvSpPr>
        <xdr:cNvPr id="526" name="テキスト ボックス 525"/>
        <xdr:cNvSpPr txBox="1"/>
      </xdr:nvSpPr>
      <xdr:spPr>
        <a:xfrm>
          <a:off x="12547111" y="6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102779</xdr:rowOff>
    </xdr:from>
    <xdr:to>
      <xdr:col>85</xdr:col>
      <xdr:colOff>177800</xdr:colOff>
      <xdr:row>38</xdr:row>
      <xdr:rowOff>32930</xdr:rowOff>
    </xdr:to>
    <xdr:sp macro="" textlink="">
      <xdr:nvSpPr>
        <xdr:cNvPr id="532" name="楕円 531"/>
        <xdr:cNvSpPr/>
      </xdr:nvSpPr>
      <xdr:spPr>
        <a:xfrm>
          <a:off x="16268700" y="644642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81206</xdr:rowOff>
    </xdr:from>
    <xdr:ext cx="534377" cy="259045"/>
    <xdr:sp macro="" textlink="">
      <xdr:nvSpPr>
        <xdr:cNvPr id="533" name="消防費該当値テキスト"/>
        <xdr:cNvSpPr txBox="1"/>
      </xdr:nvSpPr>
      <xdr:spPr>
        <a:xfrm>
          <a:off x="16370300" y="642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47948</xdr:rowOff>
    </xdr:from>
    <xdr:to>
      <xdr:col>81</xdr:col>
      <xdr:colOff>101600</xdr:colOff>
      <xdr:row>38</xdr:row>
      <xdr:rowOff>149548</xdr:rowOff>
    </xdr:to>
    <xdr:sp macro="" textlink="">
      <xdr:nvSpPr>
        <xdr:cNvPr id="534" name="楕円 533"/>
        <xdr:cNvSpPr/>
      </xdr:nvSpPr>
      <xdr:spPr>
        <a:xfrm>
          <a:off x="15430500" y="65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140675</xdr:rowOff>
    </xdr:from>
    <xdr:ext cx="534377" cy="259045"/>
    <xdr:sp macro="" textlink="">
      <xdr:nvSpPr>
        <xdr:cNvPr id="535" name="テキスト ボックス 534"/>
        <xdr:cNvSpPr txBox="1"/>
      </xdr:nvSpPr>
      <xdr:spPr>
        <a:xfrm>
          <a:off x="15214111" y="66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87381</xdr:rowOff>
    </xdr:from>
    <xdr:to>
      <xdr:col>76</xdr:col>
      <xdr:colOff>165100</xdr:colOff>
      <xdr:row>39</xdr:row>
      <xdr:rowOff>17531</xdr:rowOff>
    </xdr:to>
    <xdr:sp macro="" textlink="">
      <xdr:nvSpPr>
        <xdr:cNvPr id="536" name="楕円 535"/>
        <xdr:cNvSpPr/>
      </xdr:nvSpPr>
      <xdr:spPr>
        <a:xfrm>
          <a:off x="14541500" y="660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8658</xdr:rowOff>
    </xdr:from>
    <xdr:ext cx="534377" cy="259045"/>
    <xdr:sp macro="" textlink="">
      <xdr:nvSpPr>
        <xdr:cNvPr id="537" name="テキスト ボックス 536"/>
        <xdr:cNvSpPr txBox="1"/>
      </xdr:nvSpPr>
      <xdr:spPr>
        <a:xfrm>
          <a:off x="14325111" y="669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163260</xdr:rowOff>
    </xdr:from>
    <xdr:to>
      <xdr:col>72</xdr:col>
      <xdr:colOff>38100</xdr:colOff>
      <xdr:row>37</xdr:row>
      <xdr:rowOff>93410</xdr:rowOff>
    </xdr:to>
    <xdr:sp macro="" textlink="">
      <xdr:nvSpPr>
        <xdr:cNvPr id="538" name="楕円 537"/>
        <xdr:cNvSpPr/>
      </xdr:nvSpPr>
      <xdr:spPr>
        <a:xfrm>
          <a:off x="13652500" y="633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84537</xdr:rowOff>
    </xdr:from>
    <xdr:ext cx="534377" cy="259045"/>
    <xdr:sp macro="" textlink="">
      <xdr:nvSpPr>
        <xdr:cNvPr id="539" name="テキスト ボックス 538"/>
        <xdr:cNvSpPr txBox="1"/>
      </xdr:nvSpPr>
      <xdr:spPr>
        <a:xfrm>
          <a:off x="13436111" y="642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66056</xdr:rowOff>
    </xdr:from>
    <xdr:to>
      <xdr:col>67</xdr:col>
      <xdr:colOff>101600</xdr:colOff>
      <xdr:row>37</xdr:row>
      <xdr:rowOff>167656</xdr:rowOff>
    </xdr:to>
    <xdr:sp macro="" textlink="">
      <xdr:nvSpPr>
        <xdr:cNvPr id="540" name="楕円 539"/>
        <xdr:cNvSpPr/>
      </xdr:nvSpPr>
      <xdr:spPr>
        <a:xfrm>
          <a:off x="12763500" y="64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158783</xdr:rowOff>
    </xdr:from>
    <xdr:ext cx="534377" cy="259045"/>
    <xdr:sp macro="" textlink="">
      <xdr:nvSpPr>
        <xdr:cNvPr id="541" name="テキスト ボックス 540"/>
        <xdr:cNvSpPr txBox="1"/>
      </xdr:nvSpPr>
      <xdr:spPr>
        <a:xfrm>
          <a:off x="12547111" y="650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128015</xdr:rowOff>
    </xdr:from>
    <xdr:to>
      <xdr:col>85</xdr:col>
      <xdr:colOff>126364</xdr:colOff>
      <xdr:row>58</xdr:row>
      <xdr:rowOff>94578</xdr:rowOff>
    </xdr:to>
    <xdr:cxnSp macro="">
      <xdr:nvCxnSpPr>
        <xdr:cNvPr id="565" name="直線コネクタ 564"/>
        <xdr:cNvCxnSpPr/>
      </xdr:nvCxnSpPr>
      <xdr:spPr>
        <a:xfrm flipV="1">
          <a:off x="16317595" y="8700515"/>
          <a:ext cx="1269" cy="1338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98405</xdr:rowOff>
    </xdr:from>
    <xdr:ext cx="534377" cy="259045"/>
    <xdr:sp macro="" textlink="">
      <xdr:nvSpPr>
        <xdr:cNvPr id="566" name="教育費最小値テキスト"/>
        <xdr:cNvSpPr txBox="1"/>
      </xdr:nvSpPr>
      <xdr:spPr>
        <a:xfrm>
          <a:off x="16370300" y="1004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94578</xdr:rowOff>
    </xdr:from>
    <xdr:to>
      <xdr:col>86</xdr:col>
      <xdr:colOff>25400</xdr:colOff>
      <xdr:row>58</xdr:row>
      <xdr:rowOff>94578</xdr:rowOff>
    </xdr:to>
    <xdr:cxnSp macro="">
      <xdr:nvCxnSpPr>
        <xdr:cNvPr id="567" name="直線コネクタ 566"/>
        <xdr:cNvCxnSpPr/>
      </xdr:nvCxnSpPr>
      <xdr:spPr>
        <a:xfrm>
          <a:off x="16230600" y="1003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74692</xdr:rowOff>
    </xdr:from>
    <xdr:ext cx="599010" cy="259045"/>
    <xdr:sp macro="" textlink="">
      <xdr:nvSpPr>
        <xdr:cNvPr id="568" name="教育費最大値テキスト"/>
        <xdr:cNvSpPr txBox="1"/>
      </xdr:nvSpPr>
      <xdr:spPr>
        <a:xfrm>
          <a:off x="16370300" y="847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128015</xdr:rowOff>
    </xdr:from>
    <xdr:to>
      <xdr:col>86</xdr:col>
      <xdr:colOff>25400</xdr:colOff>
      <xdr:row>50</xdr:row>
      <xdr:rowOff>128015</xdr:rowOff>
    </xdr:to>
    <xdr:cxnSp macro="">
      <xdr:nvCxnSpPr>
        <xdr:cNvPr id="569" name="直線コネクタ 568"/>
        <xdr:cNvCxnSpPr/>
      </xdr:nvCxnSpPr>
      <xdr:spPr>
        <a:xfrm>
          <a:off x="16230600" y="8700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132956</xdr:rowOff>
    </xdr:from>
    <xdr:to>
      <xdr:col>85</xdr:col>
      <xdr:colOff>127000</xdr:colOff>
      <xdr:row>57</xdr:row>
      <xdr:rowOff>53106</xdr:rowOff>
    </xdr:to>
    <xdr:cxnSp macro="">
      <xdr:nvCxnSpPr>
        <xdr:cNvPr id="570" name="直線コネクタ 569"/>
        <xdr:cNvCxnSpPr/>
      </xdr:nvCxnSpPr>
      <xdr:spPr>
        <a:xfrm>
          <a:off x="15481300" y="9734156"/>
          <a:ext cx="838200" cy="9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609</xdr:rowOff>
    </xdr:from>
    <xdr:ext cx="534377" cy="259045"/>
    <xdr:sp macro="" textlink="">
      <xdr:nvSpPr>
        <xdr:cNvPr id="571" name="教育費平均値テキスト"/>
        <xdr:cNvSpPr txBox="1"/>
      </xdr:nvSpPr>
      <xdr:spPr>
        <a:xfrm>
          <a:off x="16370300" y="9601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149182</xdr:rowOff>
    </xdr:from>
    <xdr:to>
      <xdr:col>85</xdr:col>
      <xdr:colOff>177800</xdr:colOff>
      <xdr:row>57</xdr:row>
      <xdr:rowOff>79332</xdr:rowOff>
    </xdr:to>
    <xdr:sp macro="" textlink="">
      <xdr:nvSpPr>
        <xdr:cNvPr id="572" name="フローチャート: 判断 571"/>
        <xdr:cNvSpPr/>
      </xdr:nvSpPr>
      <xdr:spPr>
        <a:xfrm>
          <a:off x="16268700" y="975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132956</xdr:rowOff>
    </xdr:from>
    <xdr:to>
      <xdr:col>81</xdr:col>
      <xdr:colOff>50800</xdr:colOff>
      <xdr:row>57</xdr:row>
      <xdr:rowOff>77681</xdr:rowOff>
    </xdr:to>
    <xdr:cxnSp macro="">
      <xdr:nvCxnSpPr>
        <xdr:cNvPr id="573" name="直線コネクタ 572"/>
        <xdr:cNvCxnSpPr/>
      </xdr:nvCxnSpPr>
      <xdr:spPr>
        <a:xfrm flipV="1">
          <a:off x="14592300" y="9734156"/>
          <a:ext cx="889000" cy="11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138761</xdr:rowOff>
    </xdr:from>
    <xdr:to>
      <xdr:col>81</xdr:col>
      <xdr:colOff>101600</xdr:colOff>
      <xdr:row>57</xdr:row>
      <xdr:rowOff>68911</xdr:rowOff>
    </xdr:to>
    <xdr:sp macro="" textlink="">
      <xdr:nvSpPr>
        <xdr:cNvPr id="574" name="フローチャート: 判断 573"/>
        <xdr:cNvSpPr/>
      </xdr:nvSpPr>
      <xdr:spPr>
        <a:xfrm>
          <a:off x="15430500" y="973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60038</xdr:rowOff>
    </xdr:from>
    <xdr:ext cx="534377" cy="259045"/>
    <xdr:sp macro="" textlink="">
      <xdr:nvSpPr>
        <xdr:cNvPr id="575" name="テキスト ボックス 574"/>
        <xdr:cNvSpPr txBox="1"/>
      </xdr:nvSpPr>
      <xdr:spPr>
        <a:xfrm>
          <a:off x="15214111" y="98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77681</xdr:rowOff>
    </xdr:from>
    <xdr:to>
      <xdr:col>76</xdr:col>
      <xdr:colOff>114300</xdr:colOff>
      <xdr:row>57</xdr:row>
      <xdr:rowOff>94209</xdr:rowOff>
    </xdr:to>
    <xdr:cxnSp macro="">
      <xdr:nvCxnSpPr>
        <xdr:cNvPr id="576" name="直線コネクタ 575"/>
        <xdr:cNvCxnSpPr/>
      </xdr:nvCxnSpPr>
      <xdr:spPr>
        <a:xfrm flipV="1">
          <a:off x="13703300" y="9850331"/>
          <a:ext cx="889000" cy="1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152722</xdr:rowOff>
    </xdr:from>
    <xdr:to>
      <xdr:col>76</xdr:col>
      <xdr:colOff>165100</xdr:colOff>
      <xdr:row>57</xdr:row>
      <xdr:rowOff>82872</xdr:rowOff>
    </xdr:to>
    <xdr:sp macro="" textlink="">
      <xdr:nvSpPr>
        <xdr:cNvPr id="577" name="フローチャート: 判断 576"/>
        <xdr:cNvSpPr/>
      </xdr:nvSpPr>
      <xdr:spPr>
        <a:xfrm>
          <a:off x="14541500" y="975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99399</xdr:rowOff>
    </xdr:from>
    <xdr:ext cx="534377" cy="259045"/>
    <xdr:sp macro="" textlink="">
      <xdr:nvSpPr>
        <xdr:cNvPr id="578" name="テキスト ボックス 577"/>
        <xdr:cNvSpPr txBox="1"/>
      </xdr:nvSpPr>
      <xdr:spPr>
        <a:xfrm>
          <a:off x="14325111" y="952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24029</xdr:rowOff>
    </xdr:from>
    <xdr:to>
      <xdr:col>71</xdr:col>
      <xdr:colOff>177800</xdr:colOff>
      <xdr:row>57</xdr:row>
      <xdr:rowOff>94209</xdr:rowOff>
    </xdr:to>
    <xdr:cxnSp macro="">
      <xdr:nvCxnSpPr>
        <xdr:cNvPr id="579" name="直線コネクタ 578"/>
        <xdr:cNvCxnSpPr/>
      </xdr:nvCxnSpPr>
      <xdr:spPr>
        <a:xfrm>
          <a:off x="12814300" y="9796679"/>
          <a:ext cx="889000" cy="70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154043</xdr:rowOff>
    </xdr:from>
    <xdr:to>
      <xdr:col>72</xdr:col>
      <xdr:colOff>38100</xdr:colOff>
      <xdr:row>57</xdr:row>
      <xdr:rowOff>84193</xdr:rowOff>
    </xdr:to>
    <xdr:sp macro="" textlink="">
      <xdr:nvSpPr>
        <xdr:cNvPr id="580" name="フローチャート: 判断 579"/>
        <xdr:cNvSpPr/>
      </xdr:nvSpPr>
      <xdr:spPr>
        <a:xfrm>
          <a:off x="13652500" y="97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100720</xdr:rowOff>
    </xdr:from>
    <xdr:ext cx="534377" cy="259045"/>
    <xdr:sp macro="" textlink="">
      <xdr:nvSpPr>
        <xdr:cNvPr id="581" name="テキスト ボックス 580"/>
        <xdr:cNvSpPr txBox="1"/>
      </xdr:nvSpPr>
      <xdr:spPr>
        <a:xfrm>
          <a:off x="13436111" y="953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151727</xdr:rowOff>
    </xdr:from>
    <xdr:to>
      <xdr:col>67</xdr:col>
      <xdr:colOff>101600</xdr:colOff>
      <xdr:row>57</xdr:row>
      <xdr:rowOff>81877</xdr:rowOff>
    </xdr:to>
    <xdr:sp macro="" textlink="">
      <xdr:nvSpPr>
        <xdr:cNvPr id="582" name="フローチャート: 判断 581"/>
        <xdr:cNvSpPr/>
      </xdr:nvSpPr>
      <xdr:spPr>
        <a:xfrm>
          <a:off x="12763500" y="975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73004</xdr:rowOff>
    </xdr:from>
    <xdr:ext cx="534377" cy="259045"/>
    <xdr:sp macro="" textlink="">
      <xdr:nvSpPr>
        <xdr:cNvPr id="583" name="テキスト ボックス 582"/>
        <xdr:cNvSpPr txBox="1"/>
      </xdr:nvSpPr>
      <xdr:spPr>
        <a:xfrm>
          <a:off x="12547111" y="98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2306</xdr:rowOff>
    </xdr:from>
    <xdr:to>
      <xdr:col>85</xdr:col>
      <xdr:colOff>177800</xdr:colOff>
      <xdr:row>57</xdr:row>
      <xdr:rowOff>103906</xdr:rowOff>
    </xdr:to>
    <xdr:sp macro="" textlink="">
      <xdr:nvSpPr>
        <xdr:cNvPr id="589" name="楕円 588"/>
        <xdr:cNvSpPr/>
      </xdr:nvSpPr>
      <xdr:spPr>
        <a:xfrm>
          <a:off x="16268700" y="977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152183</xdr:rowOff>
    </xdr:from>
    <xdr:ext cx="534377" cy="259045"/>
    <xdr:sp macro="" textlink="">
      <xdr:nvSpPr>
        <xdr:cNvPr id="590" name="教育費該当値テキスト"/>
        <xdr:cNvSpPr txBox="1"/>
      </xdr:nvSpPr>
      <xdr:spPr>
        <a:xfrm>
          <a:off x="16370300" y="975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82156</xdr:rowOff>
    </xdr:from>
    <xdr:to>
      <xdr:col>81</xdr:col>
      <xdr:colOff>101600</xdr:colOff>
      <xdr:row>57</xdr:row>
      <xdr:rowOff>12306</xdr:rowOff>
    </xdr:to>
    <xdr:sp macro="" textlink="">
      <xdr:nvSpPr>
        <xdr:cNvPr id="591" name="楕円 590"/>
        <xdr:cNvSpPr/>
      </xdr:nvSpPr>
      <xdr:spPr>
        <a:xfrm>
          <a:off x="15430500" y="96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28833</xdr:rowOff>
    </xdr:from>
    <xdr:ext cx="599010" cy="259045"/>
    <xdr:sp macro="" textlink="">
      <xdr:nvSpPr>
        <xdr:cNvPr id="592" name="テキスト ボックス 591"/>
        <xdr:cNvSpPr txBox="1"/>
      </xdr:nvSpPr>
      <xdr:spPr>
        <a:xfrm>
          <a:off x="15181795" y="94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26881</xdr:rowOff>
    </xdr:from>
    <xdr:to>
      <xdr:col>76</xdr:col>
      <xdr:colOff>165100</xdr:colOff>
      <xdr:row>57</xdr:row>
      <xdr:rowOff>128481</xdr:rowOff>
    </xdr:to>
    <xdr:sp macro="" textlink="">
      <xdr:nvSpPr>
        <xdr:cNvPr id="593" name="楕円 592"/>
        <xdr:cNvSpPr/>
      </xdr:nvSpPr>
      <xdr:spPr>
        <a:xfrm>
          <a:off x="14541500" y="97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119608</xdr:rowOff>
    </xdr:from>
    <xdr:ext cx="534377" cy="259045"/>
    <xdr:sp macro="" textlink="">
      <xdr:nvSpPr>
        <xdr:cNvPr id="594" name="テキスト ボックス 593"/>
        <xdr:cNvSpPr txBox="1"/>
      </xdr:nvSpPr>
      <xdr:spPr>
        <a:xfrm>
          <a:off x="14325111" y="989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43409</xdr:rowOff>
    </xdr:from>
    <xdr:to>
      <xdr:col>72</xdr:col>
      <xdr:colOff>38100</xdr:colOff>
      <xdr:row>57</xdr:row>
      <xdr:rowOff>145009</xdr:rowOff>
    </xdr:to>
    <xdr:sp macro="" textlink="">
      <xdr:nvSpPr>
        <xdr:cNvPr id="595" name="楕円 594"/>
        <xdr:cNvSpPr/>
      </xdr:nvSpPr>
      <xdr:spPr>
        <a:xfrm>
          <a:off x="13652500" y="98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136136</xdr:rowOff>
    </xdr:from>
    <xdr:ext cx="534377" cy="259045"/>
    <xdr:sp macro="" textlink="">
      <xdr:nvSpPr>
        <xdr:cNvPr id="596" name="テキスト ボックス 595"/>
        <xdr:cNvSpPr txBox="1"/>
      </xdr:nvSpPr>
      <xdr:spPr>
        <a:xfrm>
          <a:off x="13436111" y="99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144679</xdr:rowOff>
    </xdr:from>
    <xdr:to>
      <xdr:col>67</xdr:col>
      <xdr:colOff>101600</xdr:colOff>
      <xdr:row>57</xdr:row>
      <xdr:rowOff>74829</xdr:rowOff>
    </xdr:to>
    <xdr:sp macro="" textlink="">
      <xdr:nvSpPr>
        <xdr:cNvPr id="597" name="楕円 596"/>
        <xdr:cNvSpPr/>
      </xdr:nvSpPr>
      <xdr:spPr>
        <a:xfrm>
          <a:off x="127635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91356</xdr:rowOff>
    </xdr:from>
    <xdr:ext cx="534377" cy="259045"/>
    <xdr:sp macro="" textlink="">
      <xdr:nvSpPr>
        <xdr:cNvPr id="598" name="テキスト ボックス 597"/>
        <xdr:cNvSpPr txBox="1"/>
      </xdr:nvSpPr>
      <xdr:spPr>
        <a:xfrm>
          <a:off x="12547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6250</xdr:rowOff>
    </xdr:from>
    <xdr:to>
      <xdr:col>85</xdr:col>
      <xdr:colOff>126364</xdr:colOff>
      <xdr:row>78</xdr:row>
      <xdr:rowOff>139700</xdr:rowOff>
    </xdr:to>
    <xdr:cxnSp macro="">
      <xdr:nvCxnSpPr>
        <xdr:cNvPr id="620" name="直線コネクタ 619"/>
        <xdr:cNvCxnSpPr/>
      </xdr:nvCxnSpPr>
      <xdr:spPr>
        <a:xfrm flipV="1">
          <a:off x="16317595" y="12179200"/>
          <a:ext cx="1269" cy="133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157961</xdr:rowOff>
    </xdr:from>
    <xdr:ext cx="249299" cy="259045"/>
    <xdr:sp macro="" textlink="">
      <xdr:nvSpPr>
        <xdr:cNvPr id="621" name="災害復旧費最小値テキスト"/>
        <xdr:cNvSpPr txBox="1"/>
      </xdr:nvSpPr>
      <xdr:spPr>
        <a:xfrm>
          <a:off x="16370300" y="13531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124377</xdr:rowOff>
    </xdr:from>
    <xdr:ext cx="599010" cy="259045"/>
    <xdr:sp macro="" textlink="">
      <xdr:nvSpPr>
        <xdr:cNvPr id="623" name="災害復旧費最大値テキスト"/>
        <xdr:cNvSpPr txBox="1"/>
      </xdr:nvSpPr>
      <xdr:spPr>
        <a:xfrm>
          <a:off x="16370300" y="119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6250</xdr:rowOff>
    </xdr:from>
    <xdr:to>
      <xdr:col>86</xdr:col>
      <xdr:colOff>25400</xdr:colOff>
      <xdr:row>71</xdr:row>
      <xdr:rowOff>6250</xdr:rowOff>
    </xdr:to>
    <xdr:cxnSp macro="">
      <xdr:nvCxnSpPr>
        <xdr:cNvPr id="624" name="直線コネクタ 623"/>
        <xdr:cNvCxnSpPr/>
      </xdr:nvCxnSpPr>
      <xdr:spPr>
        <a:xfrm>
          <a:off x="16230600" y="1217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122999</xdr:rowOff>
    </xdr:from>
    <xdr:to>
      <xdr:col>85</xdr:col>
      <xdr:colOff>127000</xdr:colOff>
      <xdr:row>78</xdr:row>
      <xdr:rowOff>139700</xdr:rowOff>
    </xdr:to>
    <xdr:cxnSp macro="">
      <xdr:nvCxnSpPr>
        <xdr:cNvPr id="625" name="直線コネクタ 624"/>
        <xdr:cNvCxnSpPr/>
      </xdr:nvCxnSpPr>
      <xdr:spPr>
        <a:xfrm>
          <a:off x="15481300" y="13496099"/>
          <a:ext cx="838200" cy="1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75412</xdr:rowOff>
    </xdr:from>
    <xdr:ext cx="534377" cy="259045"/>
    <xdr:sp macro="" textlink="">
      <xdr:nvSpPr>
        <xdr:cNvPr id="626" name="災害復旧費平均値テキスト"/>
        <xdr:cNvSpPr txBox="1"/>
      </xdr:nvSpPr>
      <xdr:spPr>
        <a:xfrm>
          <a:off x="16370300" y="13277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52535</xdr:rowOff>
    </xdr:from>
    <xdr:to>
      <xdr:col>85</xdr:col>
      <xdr:colOff>177800</xdr:colOff>
      <xdr:row>78</xdr:row>
      <xdr:rowOff>154135</xdr:rowOff>
    </xdr:to>
    <xdr:sp macro="" textlink="">
      <xdr:nvSpPr>
        <xdr:cNvPr id="627" name="フローチャート: 判断 626"/>
        <xdr:cNvSpPr/>
      </xdr:nvSpPr>
      <xdr:spPr>
        <a:xfrm>
          <a:off x="16268700" y="1342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114086</xdr:rowOff>
    </xdr:from>
    <xdr:to>
      <xdr:col>81</xdr:col>
      <xdr:colOff>50800</xdr:colOff>
      <xdr:row>78</xdr:row>
      <xdr:rowOff>122999</xdr:rowOff>
    </xdr:to>
    <xdr:cxnSp macro="">
      <xdr:nvCxnSpPr>
        <xdr:cNvPr id="628" name="直線コネクタ 627"/>
        <xdr:cNvCxnSpPr/>
      </xdr:nvCxnSpPr>
      <xdr:spPr>
        <a:xfrm>
          <a:off x="14592300" y="13487186"/>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52853</xdr:rowOff>
    </xdr:from>
    <xdr:to>
      <xdr:col>81</xdr:col>
      <xdr:colOff>101600</xdr:colOff>
      <xdr:row>78</xdr:row>
      <xdr:rowOff>154453</xdr:rowOff>
    </xdr:to>
    <xdr:sp macro="" textlink="">
      <xdr:nvSpPr>
        <xdr:cNvPr id="629" name="フローチャート: 判断 628"/>
        <xdr:cNvSpPr/>
      </xdr:nvSpPr>
      <xdr:spPr>
        <a:xfrm>
          <a:off x="15430500" y="1342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170980</xdr:rowOff>
    </xdr:from>
    <xdr:ext cx="534377" cy="259045"/>
    <xdr:sp macro="" textlink="">
      <xdr:nvSpPr>
        <xdr:cNvPr id="630" name="テキスト ボックス 629"/>
        <xdr:cNvSpPr txBox="1"/>
      </xdr:nvSpPr>
      <xdr:spPr>
        <a:xfrm>
          <a:off x="15214111" y="1320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114086</xdr:rowOff>
    </xdr:from>
    <xdr:to>
      <xdr:col>76</xdr:col>
      <xdr:colOff>114300</xdr:colOff>
      <xdr:row>78</xdr:row>
      <xdr:rowOff>130939</xdr:rowOff>
    </xdr:to>
    <xdr:cxnSp macro="">
      <xdr:nvCxnSpPr>
        <xdr:cNvPr id="631" name="直線コネクタ 630"/>
        <xdr:cNvCxnSpPr/>
      </xdr:nvCxnSpPr>
      <xdr:spPr>
        <a:xfrm flipV="1">
          <a:off x="13703300" y="13487186"/>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60016</xdr:rowOff>
    </xdr:from>
    <xdr:to>
      <xdr:col>76</xdr:col>
      <xdr:colOff>165100</xdr:colOff>
      <xdr:row>78</xdr:row>
      <xdr:rowOff>161616</xdr:rowOff>
    </xdr:to>
    <xdr:sp macro="" textlink="">
      <xdr:nvSpPr>
        <xdr:cNvPr id="632" name="フローチャート: 判断 631"/>
        <xdr:cNvSpPr/>
      </xdr:nvSpPr>
      <xdr:spPr>
        <a:xfrm>
          <a:off x="14541500" y="134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6693</xdr:rowOff>
    </xdr:from>
    <xdr:ext cx="534377" cy="259045"/>
    <xdr:sp macro="" textlink="">
      <xdr:nvSpPr>
        <xdr:cNvPr id="633" name="テキスト ボックス 632"/>
        <xdr:cNvSpPr txBox="1"/>
      </xdr:nvSpPr>
      <xdr:spPr>
        <a:xfrm>
          <a:off x="14325111" y="1320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130939</xdr:rowOff>
    </xdr:from>
    <xdr:to>
      <xdr:col>71</xdr:col>
      <xdr:colOff>177800</xdr:colOff>
      <xdr:row>78</xdr:row>
      <xdr:rowOff>138317</xdr:rowOff>
    </xdr:to>
    <xdr:cxnSp macro="">
      <xdr:nvCxnSpPr>
        <xdr:cNvPr id="634" name="直線コネクタ 633"/>
        <xdr:cNvCxnSpPr/>
      </xdr:nvCxnSpPr>
      <xdr:spPr>
        <a:xfrm flipV="1">
          <a:off x="12814300" y="13504039"/>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5" name="フローチャート: 判断 634"/>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6" name="テキスト ボックス 635"/>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7" name="フローチャート: 判断 636"/>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38" name="テキスト ボックス 637"/>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30961</xdr:rowOff>
    </xdr:from>
    <xdr:ext cx="249299" cy="259045"/>
    <xdr:sp macro="" textlink="">
      <xdr:nvSpPr>
        <xdr:cNvPr id="645" name="災害復旧費該当値テキスト"/>
        <xdr:cNvSpPr txBox="1"/>
      </xdr:nvSpPr>
      <xdr:spPr>
        <a:xfrm>
          <a:off x="16370300" y="134040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72199</xdr:rowOff>
    </xdr:from>
    <xdr:to>
      <xdr:col>81</xdr:col>
      <xdr:colOff>101600</xdr:colOff>
      <xdr:row>79</xdr:row>
      <xdr:rowOff>2349</xdr:rowOff>
    </xdr:to>
    <xdr:sp macro="" textlink="">
      <xdr:nvSpPr>
        <xdr:cNvPr id="646" name="楕円 645"/>
        <xdr:cNvSpPr/>
      </xdr:nvSpPr>
      <xdr:spPr>
        <a:xfrm>
          <a:off x="15430500" y="134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164926</xdr:rowOff>
    </xdr:from>
    <xdr:ext cx="469744" cy="259045"/>
    <xdr:sp macro="" textlink="">
      <xdr:nvSpPr>
        <xdr:cNvPr id="647" name="テキスト ボックス 646"/>
        <xdr:cNvSpPr txBox="1"/>
      </xdr:nvSpPr>
      <xdr:spPr>
        <a:xfrm>
          <a:off x="15246428" y="1353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63286</xdr:rowOff>
    </xdr:from>
    <xdr:to>
      <xdr:col>76</xdr:col>
      <xdr:colOff>165100</xdr:colOff>
      <xdr:row>78</xdr:row>
      <xdr:rowOff>164886</xdr:rowOff>
    </xdr:to>
    <xdr:sp macro="" textlink="">
      <xdr:nvSpPr>
        <xdr:cNvPr id="648" name="楕円 647"/>
        <xdr:cNvSpPr/>
      </xdr:nvSpPr>
      <xdr:spPr>
        <a:xfrm>
          <a:off x="14541500" y="134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156013</xdr:rowOff>
    </xdr:from>
    <xdr:ext cx="534377" cy="259045"/>
    <xdr:sp macro="" textlink="">
      <xdr:nvSpPr>
        <xdr:cNvPr id="649" name="テキスト ボックス 648"/>
        <xdr:cNvSpPr txBox="1"/>
      </xdr:nvSpPr>
      <xdr:spPr>
        <a:xfrm>
          <a:off x="14325111" y="1352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80139</xdr:rowOff>
    </xdr:from>
    <xdr:to>
      <xdr:col>72</xdr:col>
      <xdr:colOff>38100</xdr:colOff>
      <xdr:row>79</xdr:row>
      <xdr:rowOff>10289</xdr:rowOff>
    </xdr:to>
    <xdr:sp macro="" textlink="">
      <xdr:nvSpPr>
        <xdr:cNvPr id="650" name="楕円 649"/>
        <xdr:cNvSpPr/>
      </xdr:nvSpPr>
      <xdr:spPr>
        <a:xfrm>
          <a:off x="13652500" y="1345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1416</xdr:rowOff>
    </xdr:from>
    <xdr:ext cx="469744" cy="259045"/>
    <xdr:sp macro="" textlink="">
      <xdr:nvSpPr>
        <xdr:cNvPr id="651" name="テキスト ボックス 650"/>
        <xdr:cNvSpPr txBox="1"/>
      </xdr:nvSpPr>
      <xdr:spPr>
        <a:xfrm>
          <a:off x="13468428" y="1354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87517</xdr:rowOff>
    </xdr:from>
    <xdr:to>
      <xdr:col>67</xdr:col>
      <xdr:colOff>101600</xdr:colOff>
      <xdr:row>79</xdr:row>
      <xdr:rowOff>17667</xdr:rowOff>
    </xdr:to>
    <xdr:sp macro="" textlink="">
      <xdr:nvSpPr>
        <xdr:cNvPr id="652" name="楕円 651"/>
        <xdr:cNvSpPr/>
      </xdr:nvSpPr>
      <xdr:spPr>
        <a:xfrm>
          <a:off x="12763500" y="1346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8794</xdr:rowOff>
    </xdr:from>
    <xdr:ext cx="378565" cy="259045"/>
    <xdr:sp macro="" textlink="">
      <xdr:nvSpPr>
        <xdr:cNvPr id="653" name="テキスト ボックス 652"/>
        <xdr:cNvSpPr txBox="1"/>
      </xdr:nvSpPr>
      <xdr:spPr>
        <a:xfrm>
          <a:off x="12625017" y="13553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159108</xdr:rowOff>
    </xdr:from>
    <xdr:to>
      <xdr:col>85</xdr:col>
      <xdr:colOff>126364</xdr:colOff>
      <xdr:row>98</xdr:row>
      <xdr:rowOff>134831</xdr:rowOff>
    </xdr:to>
    <xdr:cxnSp macro="">
      <xdr:nvCxnSpPr>
        <xdr:cNvPr id="675" name="直線コネクタ 674"/>
        <xdr:cNvCxnSpPr/>
      </xdr:nvCxnSpPr>
      <xdr:spPr>
        <a:xfrm flipV="1">
          <a:off x="16317595" y="15761058"/>
          <a:ext cx="1269" cy="11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138658</xdr:rowOff>
    </xdr:from>
    <xdr:ext cx="469744" cy="259045"/>
    <xdr:sp macro="" textlink="">
      <xdr:nvSpPr>
        <xdr:cNvPr id="676" name="公債費最小値テキスト"/>
        <xdr:cNvSpPr txBox="1"/>
      </xdr:nvSpPr>
      <xdr:spPr>
        <a:xfrm>
          <a:off x="16370300" y="1694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134831</xdr:rowOff>
    </xdr:from>
    <xdr:to>
      <xdr:col>86</xdr:col>
      <xdr:colOff>25400</xdr:colOff>
      <xdr:row>98</xdr:row>
      <xdr:rowOff>134831</xdr:rowOff>
    </xdr:to>
    <xdr:cxnSp macro="">
      <xdr:nvCxnSpPr>
        <xdr:cNvPr id="677" name="直線コネクタ 676"/>
        <xdr:cNvCxnSpPr/>
      </xdr:nvCxnSpPr>
      <xdr:spPr>
        <a:xfrm>
          <a:off x="16230600" y="16936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105785</xdr:rowOff>
    </xdr:from>
    <xdr:ext cx="599010" cy="259045"/>
    <xdr:sp macro="" textlink="">
      <xdr:nvSpPr>
        <xdr:cNvPr id="678" name="公債費最大値テキスト"/>
        <xdr:cNvSpPr txBox="1"/>
      </xdr:nvSpPr>
      <xdr:spPr>
        <a:xfrm>
          <a:off x="16370300" y="1553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258,255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159108</xdr:rowOff>
    </xdr:from>
    <xdr:to>
      <xdr:col>86</xdr:col>
      <xdr:colOff>25400</xdr:colOff>
      <xdr:row>91</xdr:row>
      <xdr:rowOff>159108</xdr:rowOff>
    </xdr:to>
    <xdr:cxnSp macro="">
      <xdr:nvCxnSpPr>
        <xdr:cNvPr id="679" name="直線コネクタ 678"/>
        <xdr:cNvCxnSpPr/>
      </xdr:nvCxnSpPr>
      <xdr:spPr>
        <a:xfrm>
          <a:off x="16230600" y="1576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60299</xdr:rowOff>
    </xdr:from>
    <xdr:to>
      <xdr:col>85</xdr:col>
      <xdr:colOff>127000</xdr:colOff>
      <xdr:row>96</xdr:row>
      <xdr:rowOff>63283</xdr:rowOff>
    </xdr:to>
    <xdr:cxnSp macro="">
      <xdr:nvCxnSpPr>
        <xdr:cNvPr id="680" name="直線コネクタ 679"/>
        <xdr:cNvCxnSpPr/>
      </xdr:nvCxnSpPr>
      <xdr:spPr>
        <a:xfrm flipV="1">
          <a:off x="15481300" y="16519499"/>
          <a:ext cx="8382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109500</xdr:rowOff>
    </xdr:from>
    <xdr:ext cx="599010" cy="259045"/>
    <xdr:sp macro="" textlink="">
      <xdr:nvSpPr>
        <xdr:cNvPr id="681" name="公債費平均値テキスト"/>
        <xdr:cNvSpPr txBox="1"/>
      </xdr:nvSpPr>
      <xdr:spPr>
        <a:xfrm>
          <a:off x="16370300" y="16225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86623</xdr:rowOff>
    </xdr:from>
    <xdr:to>
      <xdr:col>85</xdr:col>
      <xdr:colOff>177800</xdr:colOff>
      <xdr:row>96</xdr:row>
      <xdr:rowOff>16773</xdr:rowOff>
    </xdr:to>
    <xdr:sp macro="" textlink="">
      <xdr:nvSpPr>
        <xdr:cNvPr id="682" name="フローチャート: 判断 681"/>
        <xdr:cNvSpPr/>
      </xdr:nvSpPr>
      <xdr:spPr>
        <a:xfrm>
          <a:off x="162687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63283</xdr:rowOff>
    </xdr:from>
    <xdr:to>
      <xdr:col>81</xdr:col>
      <xdr:colOff>50800</xdr:colOff>
      <xdr:row>96</xdr:row>
      <xdr:rowOff>107569</xdr:rowOff>
    </xdr:to>
    <xdr:cxnSp macro="">
      <xdr:nvCxnSpPr>
        <xdr:cNvPr id="683" name="直線コネクタ 682"/>
        <xdr:cNvCxnSpPr/>
      </xdr:nvCxnSpPr>
      <xdr:spPr>
        <a:xfrm flipV="1">
          <a:off x="14592300" y="16522483"/>
          <a:ext cx="889000" cy="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105130</xdr:rowOff>
    </xdr:from>
    <xdr:to>
      <xdr:col>81</xdr:col>
      <xdr:colOff>101600</xdr:colOff>
      <xdr:row>96</xdr:row>
      <xdr:rowOff>35280</xdr:rowOff>
    </xdr:to>
    <xdr:sp macro="" textlink="">
      <xdr:nvSpPr>
        <xdr:cNvPr id="684" name="フローチャート: 判断 683"/>
        <xdr:cNvSpPr/>
      </xdr:nvSpPr>
      <xdr:spPr>
        <a:xfrm>
          <a:off x="15430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51807</xdr:rowOff>
    </xdr:from>
    <xdr:ext cx="599010" cy="259045"/>
    <xdr:sp macro="" textlink="">
      <xdr:nvSpPr>
        <xdr:cNvPr id="685" name="テキスト ボックス 684"/>
        <xdr:cNvSpPr txBox="1"/>
      </xdr:nvSpPr>
      <xdr:spPr>
        <a:xfrm>
          <a:off x="15181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65980</xdr:rowOff>
    </xdr:from>
    <xdr:to>
      <xdr:col>76</xdr:col>
      <xdr:colOff>114300</xdr:colOff>
      <xdr:row>96</xdr:row>
      <xdr:rowOff>107569</xdr:rowOff>
    </xdr:to>
    <xdr:cxnSp macro="">
      <xdr:nvCxnSpPr>
        <xdr:cNvPr id="686" name="直線コネクタ 685"/>
        <xdr:cNvCxnSpPr/>
      </xdr:nvCxnSpPr>
      <xdr:spPr>
        <a:xfrm>
          <a:off x="13703300" y="16525180"/>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125244</xdr:rowOff>
    </xdr:from>
    <xdr:to>
      <xdr:col>76</xdr:col>
      <xdr:colOff>165100</xdr:colOff>
      <xdr:row>96</xdr:row>
      <xdr:rowOff>55394</xdr:rowOff>
    </xdr:to>
    <xdr:sp macro="" textlink="">
      <xdr:nvSpPr>
        <xdr:cNvPr id="687" name="フローチャート: 判断 686"/>
        <xdr:cNvSpPr/>
      </xdr:nvSpPr>
      <xdr:spPr>
        <a:xfrm>
          <a:off x="14541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71921</xdr:rowOff>
    </xdr:from>
    <xdr:ext cx="599010" cy="259045"/>
    <xdr:sp macro="" textlink="">
      <xdr:nvSpPr>
        <xdr:cNvPr id="688" name="テキスト ボックス 687"/>
        <xdr:cNvSpPr txBox="1"/>
      </xdr:nvSpPr>
      <xdr:spPr>
        <a:xfrm>
          <a:off x="14292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47743</xdr:rowOff>
    </xdr:from>
    <xdr:to>
      <xdr:col>71</xdr:col>
      <xdr:colOff>177800</xdr:colOff>
      <xdr:row>96</xdr:row>
      <xdr:rowOff>65980</xdr:rowOff>
    </xdr:to>
    <xdr:cxnSp macro="">
      <xdr:nvCxnSpPr>
        <xdr:cNvPr id="689" name="直線コネクタ 688"/>
        <xdr:cNvCxnSpPr/>
      </xdr:nvCxnSpPr>
      <xdr:spPr>
        <a:xfrm>
          <a:off x="12814300" y="16506943"/>
          <a:ext cx="889000" cy="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0" name="フローチャート: 判断 689"/>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1" name="テキスト ボックス 690"/>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2" name="フローチャート: 判断 691"/>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3" name="テキスト ボックス 692"/>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9499</xdr:rowOff>
    </xdr:from>
    <xdr:to>
      <xdr:col>85</xdr:col>
      <xdr:colOff>177800</xdr:colOff>
      <xdr:row>96</xdr:row>
      <xdr:rowOff>111099</xdr:rowOff>
    </xdr:to>
    <xdr:sp macro="" textlink="">
      <xdr:nvSpPr>
        <xdr:cNvPr id="699" name="楕円 698"/>
        <xdr:cNvSpPr/>
      </xdr:nvSpPr>
      <xdr:spPr>
        <a:xfrm>
          <a:off x="16268700" y="1646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159376</xdr:rowOff>
    </xdr:from>
    <xdr:ext cx="534377" cy="259045"/>
    <xdr:sp macro="" textlink="">
      <xdr:nvSpPr>
        <xdr:cNvPr id="700" name="公債費該当値テキスト"/>
        <xdr:cNvSpPr txBox="1"/>
      </xdr:nvSpPr>
      <xdr:spPr>
        <a:xfrm>
          <a:off x="16370300" y="1644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12483</xdr:rowOff>
    </xdr:from>
    <xdr:to>
      <xdr:col>81</xdr:col>
      <xdr:colOff>101600</xdr:colOff>
      <xdr:row>96</xdr:row>
      <xdr:rowOff>114083</xdr:rowOff>
    </xdr:to>
    <xdr:sp macro="" textlink="">
      <xdr:nvSpPr>
        <xdr:cNvPr id="701" name="楕円 700"/>
        <xdr:cNvSpPr/>
      </xdr:nvSpPr>
      <xdr:spPr>
        <a:xfrm>
          <a:off x="15430500" y="164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105210</xdr:rowOff>
    </xdr:from>
    <xdr:ext cx="534377" cy="259045"/>
    <xdr:sp macro="" textlink="">
      <xdr:nvSpPr>
        <xdr:cNvPr id="702" name="テキスト ボックス 701"/>
        <xdr:cNvSpPr txBox="1"/>
      </xdr:nvSpPr>
      <xdr:spPr>
        <a:xfrm>
          <a:off x="15214111" y="1656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56769</xdr:rowOff>
    </xdr:from>
    <xdr:to>
      <xdr:col>76</xdr:col>
      <xdr:colOff>165100</xdr:colOff>
      <xdr:row>96</xdr:row>
      <xdr:rowOff>158369</xdr:rowOff>
    </xdr:to>
    <xdr:sp macro="" textlink="">
      <xdr:nvSpPr>
        <xdr:cNvPr id="703" name="楕円 702"/>
        <xdr:cNvSpPr/>
      </xdr:nvSpPr>
      <xdr:spPr>
        <a:xfrm>
          <a:off x="14541500" y="1651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149496</xdr:rowOff>
    </xdr:from>
    <xdr:ext cx="534377" cy="259045"/>
    <xdr:sp macro="" textlink="">
      <xdr:nvSpPr>
        <xdr:cNvPr id="704" name="テキスト ボックス 703"/>
        <xdr:cNvSpPr txBox="1"/>
      </xdr:nvSpPr>
      <xdr:spPr>
        <a:xfrm>
          <a:off x="14325111" y="1660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15180</xdr:rowOff>
    </xdr:from>
    <xdr:to>
      <xdr:col>72</xdr:col>
      <xdr:colOff>38100</xdr:colOff>
      <xdr:row>96</xdr:row>
      <xdr:rowOff>116780</xdr:rowOff>
    </xdr:to>
    <xdr:sp macro="" textlink="">
      <xdr:nvSpPr>
        <xdr:cNvPr id="705" name="楕円 704"/>
        <xdr:cNvSpPr/>
      </xdr:nvSpPr>
      <xdr:spPr>
        <a:xfrm>
          <a:off x="13652500" y="1647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107907</xdr:rowOff>
    </xdr:from>
    <xdr:ext cx="534377" cy="259045"/>
    <xdr:sp macro="" textlink="">
      <xdr:nvSpPr>
        <xdr:cNvPr id="706" name="テキスト ボックス 705"/>
        <xdr:cNvSpPr txBox="1"/>
      </xdr:nvSpPr>
      <xdr:spPr>
        <a:xfrm>
          <a:off x="13436111" y="165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168393</xdr:rowOff>
    </xdr:from>
    <xdr:to>
      <xdr:col>67</xdr:col>
      <xdr:colOff>101600</xdr:colOff>
      <xdr:row>96</xdr:row>
      <xdr:rowOff>98543</xdr:rowOff>
    </xdr:to>
    <xdr:sp macro="" textlink="">
      <xdr:nvSpPr>
        <xdr:cNvPr id="707" name="楕円 706"/>
        <xdr:cNvSpPr/>
      </xdr:nvSpPr>
      <xdr:spPr>
        <a:xfrm>
          <a:off x="12763500" y="1645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89670</xdr:rowOff>
    </xdr:from>
    <xdr:ext cx="534377" cy="259045"/>
    <xdr:sp macro="" textlink="">
      <xdr:nvSpPr>
        <xdr:cNvPr id="708" name="テキスト ボックス 707"/>
        <xdr:cNvSpPr txBox="1"/>
      </xdr:nvSpPr>
      <xdr:spPr>
        <a:xfrm>
          <a:off x="12547111" y="1654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9398</xdr:rowOff>
    </xdr:from>
    <xdr:to>
      <xdr:col>116</xdr:col>
      <xdr:colOff>62864</xdr:colOff>
      <xdr:row>39</xdr:row>
      <xdr:rowOff>98878</xdr:rowOff>
    </xdr:to>
    <xdr:cxnSp macro="">
      <xdr:nvCxnSpPr>
        <xdr:cNvPr id="734" name="直線コネクタ 733"/>
        <xdr:cNvCxnSpPr/>
      </xdr:nvCxnSpPr>
      <xdr:spPr>
        <a:xfrm flipV="1">
          <a:off x="22159595" y="5324348"/>
          <a:ext cx="1269" cy="146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112030</xdr:rowOff>
    </xdr:from>
    <xdr:ext cx="249299" cy="259045"/>
    <xdr:sp macro="" textlink="">
      <xdr:nvSpPr>
        <xdr:cNvPr id="735" name="諸支出金最小値テキスト"/>
        <xdr:cNvSpPr txBox="1"/>
      </xdr:nvSpPr>
      <xdr:spPr>
        <a:xfrm>
          <a:off x="22212300" y="6798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127525</xdr:rowOff>
    </xdr:from>
    <xdr:ext cx="469744" cy="259045"/>
    <xdr:sp macro="" textlink="">
      <xdr:nvSpPr>
        <xdr:cNvPr id="737" name="諸支出金最大値テキスト"/>
        <xdr:cNvSpPr txBox="1"/>
      </xdr:nvSpPr>
      <xdr:spPr>
        <a:xfrm>
          <a:off x="22212300" y="509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9398</xdr:rowOff>
    </xdr:from>
    <xdr:to>
      <xdr:col>116</xdr:col>
      <xdr:colOff>152400</xdr:colOff>
      <xdr:row>31</xdr:row>
      <xdr:rowOff>9398</xdr:rowOff>
    </xdr:to>
    <xdr:cxnSp macro="">
      <xdr:nvCxnSpPr>
        <xdr:cNvPr id="738" name="直線コネクタ 737"/>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29481</xdr:rowOff>
    </xdr:from>
    <xdr:ext cx="378565" cy="259045"/>
    <xdr:sp macro="" textlink="">
      <xdr:nvSpPr>
        <xdr:cNvPr id="740" name="諸支出金平均値テキスト"/>
        <xdr:cNvSpPr txBox="1"/>
      </xdr:nvSpPr>
      <xdr:spPr>
        <a:xfrm>
          <a:off x="22212300" y="65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6604</xdr:rowOff>
    </xdr:from>
    <xdr:to>
      <xdr:col>116</xdr:col>
      <xdr:colOff>114300</xdr:colOff>
      <xdr:row>39</xdr:row>
      <xdr:rowOff>108204</xdr:rowOff>
    </xdr:to>
    <xdr:sp macro="" textlink="">
      <xdr:nvSpPr>
        <xdr:cNvPr id="741" name="フローチャート: 判断 740"/>
        <xdr:cNvSpPr/>
      </xdr:nvSpPr>
      <xdr:spPr>
        <a:xfrm>
          <a:off x="221107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29464</xdr:rowOff>
    </xdr:from>
    <xdr:to>
      <xdr:col>112</xdr:col>
      <xdr:colOff>38100</xdr:colOff>
      <xdr:row>39</xdr:row>
      <xdr:rowOff>131064</xdr:rowOff>
    </xdr:to>
    <xdr:sp macro="" textlink="">
      <xdr:nvSpPr>
        <xdr:cNvPr id="743" name="フローチャート: 判断 742"/>
        <xdr:cNvSpPr/>
      </xdr:nvSpPr>
      <xdr:spPr>
        <a:xfrm>
          <a:off x="21272500" y="671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147591</xdr:rowOff>
    </xdr:from>
    <xdr:ext cx="378565" cy="259045"/>
    <xdr:sp macro="" textlink="">
      <xdr:nvSpPr>
        <xdr:cNvPr id="744" name="テキスト ボックス 743"/>
        <xdr:cNvSpPr txBox="1"/>
      </xdr:nvSpPr>
      <xdr:spPr>
        <a:xfrm>
          <a:off x="21134017" y="6491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36975</xdr:rowOff>
    </xdr:from>
    <xdr:to>
      <xdr:col>107</xdr:col>
      <xdr:colOff>101600</xdr:colOff>
      <xdr:row>39</xdr:row>
      <xdr:rowOff>138575</xdr:rowOff>
    </xdr:to>
    <xdr:sp macro="" textlink="">
      <xdr:nvSpPr>
        <xdr:cNvPr id="746" name="フローチャート: 判断 745"/>
        <xdr:cNvSpPr/>
      </xdr:nvSpPr>
      <xdr:spPr>
        <a:xfrm>
          <a:off x="20383500" y="672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155102</xdr:rowOff>
    </xdr:from>
    <xdr:ext cx="313932" cy="259045"/>
    <xdr:sp macro="" textlink="">
      <xdr:nvSpPr>
        <xdr:cNvPr id="747" name="テキスト ボックス 746"/>
        <xdr:cNvSpPr txBox="1"/>
      </xdr:nvSpPr>
      <xdr:spPr>
        <a:xfrm>
          <a:off x="20277333" y="6498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35342</xdr:rowOff>
    </xdr:from>
    <xdr:to>
      <xdr:col>102</xdr:col>
      <xdr:colOff>165100</xdr:colOff>
      <xdr:row>39</xdr:row>
      <xdr:rowOff>136942</xdr:rowOff>
    </xdr:to>
    <xdr:sp macro="" textlink="">
      <xdr:nvSpPr>
        <xdr:cNvPr id="749" name="フローチャート: 判断 748"/>
        <xdr:cNvSpPr/>
      </xdr:nvSpPr>
      <xdr:spPr>
        <a:xfrm>
          <a:off x="19494500" y="67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153469</xdr:rowOff>
    </xdr:from>
    <xdr:ext cx="313932" cy="259045"/>
    <xdr:sp macro="" textlink="">
      <xdr:nvSpPr>
        <xdr:cNvPr id="750" name="テキスト ボックス 749"/>
        <xdr:cNvSpPr txBox="1"/>
      </xdr:nvSpPr>
      <xdr:spPr>
        <a:xfrm>
          <a:off x="19388333" y="64971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23912</xdr:rowOff>
    </xdr:from>
    <xdr:to>
      <xdr:col>98</xdr:col>
      <xdr:colOff>38100</xdr:colOff>
      <xdr:row>39</xdr:row>
      <xdr:rowOff>125512</xdr:rowOff>
    </xdr:to>
    <xdr:sp macro="" textlink="">
      <xdr:nvSpPr>
        <xdr:cNvPr id="751" name="フローチャート: 判断 750"/>
        <xdr:cNvSpPr/>
      </xdr:nvSpPr>
      <xdr:spPr>
        <a:xfrm>
          <a:off x="18605500" y="67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142039</xdr:rowOff>
    </xdr:from>
    <xdr:ext cx="378565" cy="259045"/>
    <xdr:sp macro="" textlink="">
      <xdr:nvSpPr>
        <xdr:cNvPr id="752" name="テキスト ボックス 751"/>
        <xdr:cNvSpPr txBox="1"/>
      </xdr:nvSpPr>
      <xdr:spPr>
        <a:xfrm>
          <a:off x="18467017" y="6485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156480</xdr:rowOff>
    </xdr:from>
    <xdr:ext cx="249299" cy="259045"/>
    <xdr:sp macro="" textlink="">
      <xdr:nvSpPr>
        <xdr:cNvPr id="759" name="諸支出金該当値テキスト"/>
        <xdr:cNvSpPr txBox="1"/>
      </xdr:nvSpPr>
      <xdr:spPr>
        <a:xfrm>
          <a:off x="22212300" y="66715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農林水産業費のうち平成２９年度の値が突出していりのは</a:t>
          </a:r>
          <a:r>
            <a:rPr kumimoji="1" lang="ja-JP" altLang="ja-JP" sz="1100">
              <a:solidFill>
                <a:schemeClr val="dk1"/>
              </a:solidFill>
              <a:effectLst/>
              <a:latin typeface="+mn-lt"/>
              <a:ea typeface="+mn-ea"/>
              <a:cs typeface="+mn-cs"/>
            </a:rPr>
            <a:t>畜産・酪農収益力強化整備等特別対策事業による大型の施設整備</a:t>
          </a:r>
          <a:r>
            <a:rPr kumimoji="1" lang="ja-JP" altLang="en-US" sz="1100">
              <a:solidFill>
                <a:schemeClr val="dk1"/>
              </a:solidFill>
              <a:effectLst/>
              <a:latin typeface="+mn-lt"/>
              <a:ea typeface="+mn-ea"/>
              <a:cs typeface="+mn-cs"/>
            </a:rPr>
            <a:t>によるものであり、教育費の平成２９年度の値が突出しているのは</a:t>
          </a:r>
          <a:r>
            <a:rPr kumimoji="1" lang="ja-JP" altLang="ja-JP" sz="1100">
              <a:solidFill>
                <a:schemeClr val="dk1"/>
              </a:solidFill>
              <a:effectLst/>
              <a:latin typeface="+mn-lt"/>
              <a:ea typeface="+mn-ea"/>
              <a:cs typeface="+mn-cs"/>
            </a:rPr>
            <a:t>勇足小学校大規模改修学校によるもの</a:t>
          </a:r>
          <a:r>
            <a:rPr kumimoji="1" lang="ja-JP" altLang="en-US" sz="1100">
              <a:solidFill>
                <a:schemeClr val="dk1"/>
              </a:solidFill>
              <a:effectLst/>
              <a:latin typeface="+mn-lt"/>
              <a:ea typeface="+mn-ea"/>
              <a:cs typeface="+mn-cs"/>
            </a:rPr>
            <a:t>である。　</a:t>
          </a:r>
          <a:r>
            <a:rPr kumimoji="1" lang="ja-JP" altLang="ja-JP" sz="1100">
              <a:solidFill>
                <a:schemeClr val="dk1"/>
              </a:solidFill>
              <a:effectLst/>
              <a:latin typeface="+mn-lt"/>
              <a:ea typeface="+mn-ea"/>
              <a:cs typeface="+mn-cs"/>
            </a:rPr>
            <a:t>また、民生費のうち平成２８年度の値が突出しているのは、認定こども園の開設に係る補助金等の支出によるものである。</a:t>
          </a:r>
          <a:endParaRPr lang="ja-JP" altLang="ja-JP" sz="1400">
            <a:effectLst/>
          </a:endParaRPr>
        </a:p>
        <a:p>
          <a:r>
            <a:rPr kumimoji="1" lang="ja-JP" altLang="ja-JP" sz="1100">
              <a:solidFill>
                <a:schemeClr val="dk1"/>
              </a:solidFill>
              <a:effectLst/>
              <a:latin typeface="+mn-lt"/>
              <a:ea typeface="+mn-ea"/>
              <a:cs typeface="+mn-cs"/>
            </a:rPr>
            <a:t>　類似団体平均と比較して軒並み上回っている経費は、</a:t>
          </a:r>
          <a:r>
            <a:rPr kumimoji="1" lang="ja-JP" altLang="en-US" sz="1100">
              <a:solidFill>
                <a:schemeClr val="dk1"/>
              </a:solidFill>
              <a:effectLst/>
              <a:latin typeface="+mn-lt"/>
              <a:ea typeface="+mn-ea"/>
              <a:cs typeface="+mn-cs"/>
            </a:rPr>
            <a:t>商工費と</a:t>
          </a:r>
          <a:r>
            <a:rPr kumimoji="1" lang="ja-JP" altLang="ja-JP" sz="1100">
              <a:solidFill>
                <a:schemeClr val="dk1"/>
              </a:solidFill>
              <a:effectLst/>
              <a:latin typeface="+mn-lt"/>
              <a:ea typeface="+mn-ea"/>
              <a:cs typeface="+mn-cs"/>
            </a:rPr>
            <a:t>衛生費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土木費であり、</a:t>
          </a:r>
          <a:r>
            <a:rPr kumimoji="1" lang="ja-JP" altLang="en-US" sz="1100">
              <a:solidFill>
                <a:schemeClr val="dk1"/>
              </a:solidFill>
              <a:effectLst/>
              <a:latin typeface="+mn-lt"/>
              <a:ea typeface="+mn-ea"/>
              <a:cs typeface="+mn-cs"/>
            </a:rPr>
            <a:t>商工費は中小企業への融資貸付金等の商業振興に力を入れているためであり、</a:t>
          </a:r>
          <a:r>
            <a:rPr kumimoji="1" lang="ja-JP" altLang="ja-JP" sz="1100">
              <a:solidFill>
                <a:schemeClr val="dk1"/>
              </a:solidFill>
              <a:effectLst/>
              <a:latin typeface="+mn-lt"/>
              <a:ea typeface="+mn-ea"/>
              <a:cs typeface="+mn-cs"/>
            </a:rPr>
            <a:t>衛生費は他の団体と比較して分別の種類が多いことによるごみ収集のコストが嵩むことによるもの、土木費は類似団体と比較して行政面積が広い（類似団体</a:t>
          </a:r>
          <a:r>
            <a:rPr kumimoji="1" lang="en-US" altLang="ja-JP" sz="1100">
              <a:solidFill>
                <a:schemeClr val="dk1"/>
              </a:solidFill>
              <a:effectLst/>
              <a:latin typeface="+mn-lt"/>
              <a:ea typeface="+mn-ea"/>
              <a:cs typeface="+mn-cs"/>
            </a:rPr>
            <a:t>301.61</a:t>
          </a:r>
          <a:r>
            <a:rPr kumimoji="1" lang="ja-JP" altLang="ja-JP" sz="1100">
              <a:solidFill>
                <a:schemeClr val="dk1"/>
              </a:solidFill>
              <a:effectLst/>
              <a:latin typeface="+mn-lt"/>
              <a:ea typeface="+mn-ea"/>
              <a:cs typeface="+mn-cs"/>
            </a:rPr>
            <a:t>㎢に対し本町は</a:t>
          </a:r>
          <a:r>
            <a:rPr kumimoji="1" lang="en-US" altLang="ja-JP" sz="1100">
              <a:solidFill>
                <a:schemeClr val="dk1"/>
              </a:solidFill>
              <a:effectLst/>
              <a:latin typeface="+mn-lt"/>
              <a:ea typeface="+mn-ea"/>
              <a:cs typeface="+mn-cs"/>
            </a:rPr>
            <a:t>391.91</a:t>
          </a:r>
          <a:r>
            <a:rPr kumimoji="1" lang="ja-JP" altLang="ja-JP" sz="1100">
              <a:solidFill>
                <a:schemeClr val="dk1"/>
              </a:solidFill>
              <a:effectLst/>
              <a:latin typeface="+mn-lt"/>
              <a:ea typeface="+mn-ea"/>
              <a:cs typeface="+mn-cs"/>
            </a:rPr>
            <a:t>㎢（Ｈ</a:t>
          </a:r>
          <a:r>
            <a:rPr kumimoji="1" lang="en-US" altLang="ja-JP" sz="1100">
              <a:solidFill>
                <a:schemeClr val="dk1"/>
              </a:solidFill>
              <a:effectLst/>
              <a:latin typeface="+mn-lt"/>
              <a:ea typeface="+mn-ea"/>
              <a:cs typeface="+mn-cs"/>
            </a:rPr>
            <a:t>26.10.1</a:t>
          </a:r>
          <a:r>
            <a:rPr kumimoji="1" lang="ja-JP" altLang="ja-JP" sz="1100">
              <a:solidFill>
                <a:schemeClr val="dk1"/>
              </a:solidFill>
              <a:effectLst/>
              <a:latin typeface="+mn-lt"/>
              <a:ea typeface="+mn-ea"/>
              <a:cs typeface="+mn-cs"/>
            </a:rPr>
            <a:t>））ため、道路及び橋梁の延長及び面積が長いことが主な要因である。</a:t>
          </a:r>
          <a:endParaRPr lang="ja-JP" altLang="ja-JP" sz="1400">
            <a:effectLst/>
          </a:endParaRPr>
        </a:p>
        <a:p>
          <a:r>
            <a:rPr kumimoji="1" lang="ja-JP" altLang="ja-JP" sz="1100">
              <a:solidFill>
                <a:schemeClr val="dk1"/>
              </a:solidFill>
              <a:effectLst/>
              <a:latin typeface="+mn-lt"/>
              <a:ea typeface="+mn-ea"/>
              <a:cs typeface="+mn-cs"/>
            </a:rPr>
            <a:t>　今後も事務事業評価による事業の選定、効率化を図る事により、コスト削減に努める。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財政調整基金残高については、毎年度取崩しを行いながらの予算編成を行っている状況である。</a:t>
          </a:r>
          <a:endParaRPr lang="ja-JP" altLang="ja-JP" sz="1400">
            <a:effectLst/>
          </a:endParaRPr>
        </a:p>
        <a:p>
          <a:pPr>
            <a:lnSpc>
              <a:spcPts val="1300"/>
            </a:lnSpc>
          </a:pPr>
          <a:r>
            <a:rPr kumimoji="1" lang="ja-JP" altLang="ja-JP" sz="1100">
              <a:solidFill>
                <a:schemeClr val="dk1"/>
              </a:solidFill>
              <a:effectLst/>
              <a:latin typeface="+mn-lt"/>
              <a:ea typeface="+mn-ea"/>
              <a:cs typeface="+mn-cs"/>
            </a:rPr>
            <a:t>　コスト意識の徹底により、これまで取崩し額を超える決算剰余金の積戻しを行うなど、年度によって増減を繰り返しながらも全体的には増加傾向にあったが、平成２９年度は地方交付税や税収の減などにより積戻しの額が抑えられ減少しており、今後も右肩下がりとなることが予想されている。</a:t>
          </a:r>
          <a:endParaRPr lang="ja-JP" altLang="ja-JP" sz="1400">
            <a:effectLst/>
          </a:endParaRPr>
        </a:p>
        <a:p>
          <a:pPr>
            <a:lnSpc>
              <a:spcPts val="1300"/>
            </a:lnSpc>
          </a:pPr>
          <a:r>
            <a:rPr kumimoji="1" lang="ja-JP" altLang="ja-JP" sz="1100">
              <a:solidFill>
                <a:schemeClr val="dk1"/>
              </a:solidFill>
              <a:effectLst/>
              <a:latin typeface="+mn-lt"/>
              <a:ea typeface="+mn-ea"/>
              <a:cs typeface="+mn-cs"/>
            </a:rPr>
            <a:t>　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年度に続き平成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年度の実質単年度収支は赤字と</a:t>
          </a:r>
          <a:r>
            <a:rPr kumimoji="1" lang="ja-JP" altLang="en-US" sz="1100">
              <a:solidFill>
                <a:schemeClr val="dk1"/>
              </a:solidFill>
              <a:effectLst/>
              <a:latin typeface="+mn-lt"/>
              <a:ea typeface="+mn-ea"/>
              <a:cs typeface="+mn-cs"/>
            </a:rPr>
            <a:t>なっています。</a:t>
          </a:r>
          <a:r>
            <a:rPr kumimoji="1" lang="ja-JP" altLang="ja-JP" sz="1100">
              <a:solidFill>
                <a:schemeClr val="dk1"/>
              </a:solidFill>
              <a:effectLst/>
              <a:latin typeface="+mn-lt"/>
              <a:ea typeface="+mn-ea"/>
              <a:cs typeface="+mn-cs"/>
            </a:rPr>
            <a:t>これは平成２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年度と比較して実質収支は増額となったものの、基金取り崩し額が</a:t>
          </a:r>
          <a:r>
            <a:rPr kumimoji="1" lang="ja-JP" altLang="en-US" sz="1100">
              <a:solidFill>
                <a:schemeClr val="dk1"/>
              </a:solidFill>
              <a:effectLst/>
              <a:latin typeface="+mn-lt"/>
              <a:ea typeface="+mn-ea"/>
              <a:cs typeface="+mn-cs"/>
            </a:rPr>
            <a:t>積戻し額を上回っていることによるものである。</a:t>
          </a:r>
          <a:endParaRPr lang="ja-JP" altLang="ja-JP" sz="1400">
            <a:effectLst/>
          </a:endParaRPr>
        </a:p>
        <a:p>
          <a:pPr>
            <a:lnSpc>
              <a:spcPts val="1300"/>
            </a:lnSpc>
          </a:pPr>
          <a:r>
            <a:rPr kumimoji="1" lang="ja-JP" altLang="ja-JP" sz="1100">
              <a:solidFill>
                <a:schemeClr val="dk1"/>
              </a:solidFill>
              <a:effectLst/>
              <a:latin typeface="+mn-lt"/>
              <a:ea typeface="+mn-ea"/>
              <a:cs typeface="+mn-cs"/>
            </a:rPr>
            <a:t>　今後は長期的な視点のもと、将来的に基金に依存しない財政基盤の確立を目指して行財政改革の推進に努める。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北海道本別町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平成２９年度までは</a:t>
          </a:r>
          <a:r>
            <a:rPr kumimoji="1" lang="ja-JP" altLang="ja-JP" sz="1100">
              <a:solidFill>
                <a:schemeClr val="dk1"/>
              </a:solidFill>
              <a:effectLst/>
              <a:latin typeface="+mn-lt"/>
              <a:ea typeface="+mn-ea"/>
              <a:cs typeface="+mn-cs"/>
            </a:rPr>
            <a:t>すべての会計の実質収支額及び資金不足・余剰額は黒字となって</a:t>
          </a:r>
          <a:r>
            <a:rPr kumimoji="1" lang="ja-JP" altLang="en-US" sz="1100">
              <a:solidFill>
                <a:schemeClr val="dk1"/>
              </a:solidFill>
              <a:effectLst/>
              <a:latin typeface="+mn-lt"/>
              <a:ea typeface="+mn-ea"/>
              <a:cs typeface="+mn-cs"/>
            </a:rPr>
            <a:t>いたが平成３０年度のおいて国民健康保険病院事業会計では９２，１６９千円の資金不足が生じ、標準財政規模比で△２．３４％の赤字となった。資金不足比率は１０．３％と経営健全化基準内ではあるものの、入院・外来収益の確保と全般にわたる歳出の抑制など資金不足解消に向けた取り組みの強化を図り経営健全化につとめなければならない。</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平成２９度における標準財政規模に占める割合では、水道事業会計の占める割合が大きく、次いで一般会計、介護保険事業特別会計、国民健康保険特別会計の順となっている。</a:t>
          </a:r>
          <a:endParaRPr lang="ja-JP" altLang="ja-JP" sz="1400">
            <a:effectLst/>
          </a:endParaRPr>
        </a:p>
        <a:p>
          <a:r>
            <a:rPr kumimoji="1" lang="ja-JP" altLang="ja-JP" sz="1100">
              <a:solidFill>
                <a:schemeClr val="dk1"/>
              </a:solidFill>
              <a:effectLst/>
              <a:latin typeface="+mn-lt"/>
              <a:ea typeface="+mn-ea"/>
              <a:cs typeface="+mn-cs"/>
            </a:rPr>
            <a:t>　今後も各会計において経常経費の縮減に努め、経営の健全化を図っていく。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6986650</v>
      </c>
      <c r="BO4" s="461"/>
      <c r="BP4" s="461"/>
      <c r="BQ4" s="461"/>
      <c r="BR4" s="461"/>
      <c r="BS4" s="461"/>
      <c r="BT4" s="461"/>
      <c r="BU4" s="462"/>
      <c r="BV4" s="460">
        <v>7472811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3.6</v>
      </c>
      <c r="CU4" s="642"/>
      <c r="CV4" s="642"/>
      <c r="CW4" s="642"/>
      <c r="CX4" s="642"/>
      <c r="CY4" s="642"/>
      <c r="CZ4" s="642"/>
      <c r="DA4" s="643"/>
      <c r="DB4" s="641">
        <v>2.7</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6845892</v>
      </c>
      <c r="BO5" s="466"/>
      <c r="BP5" s="466"/>
      <c r="BQ5" s="466"/>
      <c r="BR5" s="466"/>
      <c r="BS5" s="466"/>
      <c r="BT5" s="466"/>
      <c r="BU5" s="467"/>
      <c r="BV5" s="465">
        <v>7360881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86</v>
      </c>
      <c r="CU5" s="436"/>
      <c r="CV5" s="436"/>
      <c r="CW5" s="436"/>
      <c r="CX5" s="436"/>
      <c r="CY5" s="436"/>
      <c r="CZ5" s="436"/>
      <c r="DA5" s="437"/>
      <c r="DB5" s="435">
        <v>84.9</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140758</v>
      </c>
      <c r="BO6" s="466"/>
      <c r="BP6" s="466"/>
      <c r="BQ6" s="466"/>
      <c r="BR6" s="466"/>
      <c r="BS6" s="466"/>
      <c r="BT6" s="466"/>
      <c r="BU6" s="467"/>
      <c r="BV6" s="465">
        <v>111930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89.7</v>
      </c>
      <c r="CU6" s="616"/>
      <c r="CV6" s="616"/>
      <c r="CW6" s="616"/>
      <c r="CX6" s="616"/>
      <c r="CY6" s="616"/>
      <c r="CZ6" s="616"/>
      <c r="DA6" s="617"/>
      <c r="DB6" s="615">
        <v>88.6</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94</v>
      </c>
      <c r="AV7" s="523"/>
      <c r="AW7" s="523"/>
      <c r="AX7" s="523"/>
      <c r="AY7" s="445" t="s">
        <v>105</v>
      </c>
      <c r="AZ7" s="446"/>
      <c r="BA7" s="446"/>
      <c r="BB7" s="446"/>
      <c r="BC7" s="446"/>
      <c r="BD7" s="446"/>
      <c r="BE7" s="446"/>
      <c r="BF7" s="446"/>
      <c r="BG7" s="446"/>
      <c r="BH7" s="446"/>
      <c r="BI7" s="446"/>
      <c r="BJ7" s="446"/>
      <c r="BK7" s="446"/>
      <c r="BL7" s="446"/>
      <c r="BM7" s="447"/>
      <c r="BN7" s="465">
        <v>860</v>
      </c>
      <c r="BO7" s="466"/>
      <c r="BP7" s="466"/>
      <c r="BQ7" s="466"/>
      <c r="BR7" s="466"/>
      <c r="BS7" s="466"/>
      <c r="BT7" s="466"/>
      <c r="BU7" s="467"/>
      <c r="BV7" s="465">
        <v>2789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3934650</v>
      </c>
      <c r="CU7" s="466"/>
      <c r="CV7" s="466"/>
      <c r="CW7" s="466"/>
      <c r="CX7" s="466"/>
      <c r="CY7" s="466"/>
      <c r="CZ7" s="466"/>
      <c r="DA7" s="467"/>
      <c r="DB7" s="465">
        <v>4055328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94</v>
      </c>
      <c r="AV8" s="523"/>
      <c r="AW8" s="523"/>
      <c r="AX8" s="523"/>
      <c r="AY8" s="445" t="s">
        <v>108</v>
      </c>
      <c r="AZ8" s="446"/>
      <c r="BA8" s="446"/>
      <c r="BB8" s="446"/>
      <c r="BC8" s="446"/>
      <c r="BD8" s="446"/>
      <c r="BE8" s="446"/>
      <c r="BF8" s="446"/>
      <c r="BG8" s="446"/>
      <c r="BH8" s="446"/>
      <c r="BI8" s="446"/>
      <c r="BJ8" s="446"/>
      <c r="BK8" s="446"/>
      <c r="BL8" s="446"/>
      <c r="BM8" s="447"/>
      <c r="BN8" s="465">
        <v>139898</v>
      </c>
      <c r="BO8" s="466"/>
      <c r="BP8" s="466"/>
      <c r="BQ8" s="466"/>
      <c r="BR8" s="466"/>
      <c r="BS8" s="466"/>
      <c r="BT8" s="466"/>
      <c r="BU8" s="467"/>
      <c r="BV8" s="465">
        <v>109141</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0.27</v>
      </c>
      <c r="CU8" s="579"/>
      <c r="CV8" s="579"/>
      <c r="CW8" s="579"/>
      <c r="CX8" s="579"/>
      <c r="CY8" s="579"/>
      <c r="CZ8" s="579"/>
      <c r="DA8" s="580"/>
      <c r="DB8" s="578">
        <v>0.26</v>
      </c>
      <c r="DC8" s="579"/>
      <c r="DD8" s="579"/>
      <c r="DE8" s="579"/>
      <c r="DF8" s="579"/>
      <c r="DG8" s="579"/>
      <c r="DH8" s="579"/>
      <c r="DI8" s="580"/>
      <c r="DJ8" s="185"/>
      <c r="DK8" s="185"/>
      <c r="DL8" s="185"/>
      <c r="DM8" s="185"/>
      <c r="DN8" s="185"/>
      <c r="DO8" s="185"/>
    </row>
    <row r="9" spans="1:119" ht="18.75" customHeight="1" thickBot="1" x14ac:dyDescent="0.2">
      <c r="A9" s="186"/>
      <c r="B9" s="604" t="s">
        <v>110</v>
      </c>
      <c r="C9" s="605"/>
      <c r="D9" s="605"/>
      <c r="E9" s="605"/>
      <c r="F9" s="605"/>
      <c r="G9" s="605"/>
      <c r="H9" s="605"/>
      <c r="I9" s="605"/>
      <c r="J9" s="605"/>
      <c r="K9" s="528"/>
      <c r="L9" s="606" t="s">
        <v>111</v>
      </c>
      <c r="M9" s="607"/>
      <c r="N9" s="607"/>
      <c r="O9" s="607"/>
      <c r="P9" s="607"/>
      <c r="Q9" s="608"/>
      <c r="R9" s="609">
        <v>7358</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94</v>
      </c>
      <c r="AV9" s="523"/>
      <c r="AW9" s="523"/>
      <c r="AX9" s="523"/>
      <c r="AY9" s="445" t="s">
        <v>114</v>
      </c>
      <c r="AZ9" s="446"/>
      <c r="BA9" s="446"/>
      <c r="BB9" s="446"/>
      <c r="BC9" s="446"/>
      <c r="BD9" s="446"/>
      <c r="BE9" s="446"/>
      <c r="BF9" s="446"/>
      <c r="BG9" s="446"/>
      <c r="BH9" s="446"/>
      <c r="BI9" s="446"/>
      <c r="BJ9" s="446"/>
      <c r="BK9" s="446"/>
      <c r="BL9" s="446"/>
      <c r="BM9" s="447"/>
      <c r="BN9" s="465">
        <v>30757</v>
      </c>
      <c r="BO9" s="466"/>
      <c r="BP9" s="466"/>
      <c r="BQ9" s="466"/>
      <c r="BR9" s="466"/>
      <c r="BS9" s="466"/>
      <c r="BT9" s="466"/>
      <c r="BU9" s="467"/>
      <c r="BV9" s="465">
        <v>8008</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12.2</v>
      </c>
      <c r="CU9" s="436"/>
      <c r="CV9" s="436"/>
      <c r="CW9" s="436"/>
      <c r="CX9" s="436"/>
      <c r="CY9" s="436"/>
      <c r="CZ9" s="436"/>
      <c r="DA9" s="437"/>
      <c r="DB9" s="435">
        <v>12.4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116</v>
      </c>
      <c r="M10" s="439"/>
      <c r="N10" s="439"/>
      <c r="O10" s="439"/>
      <c r="P10" s="439"/>
      <c r="Q10" s="440"/>
      <c r="R10" s="441">
        <v>8275</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149424</v>
      </c>
      <c r="BO10" s="466"/>
      <c r="BP10" s="466"/>
      <c r="BQ10" s="466"/>
      <c r="BR10" s="466"/>
      <c r="BS10" s="466"/>
      <c r="BT10" s="466"/>
      <c r="BU10" s="467"/>
      <c r="BV10" s="465">
        <v>104588</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15">
      <c r="A12" s="186"/>
      <c r="B12" s="581" t="s">
        <v>128</v>
      </c>
      <c r="C12" s="582"/>
      <c r="D12" s="582"/>
      <c r="E12" s="582"/>
      <c r="F12" s="582"/>
      <c r="G12" s="582"/>
      <c r="H12" s="582"/>
      <c r="I12" s="582"/>
      <c r="J12" s="582"/>
      <c r="K12" s="583"/>
      <c r="L12" s="590" t="s">
        <v>129</v>
      </c>
      <c r="M12" s="591"/>
      <c r="N12" s="591"/>
      <c r="O12" s="591"/>
      <c r="P12" s="591"/>
      <c r="Q12" s="592"/>
      <c r="R12" s="593">
        <v>7087</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330000</v>
      </c>
      <c r="BO12" s="466"/>
      <c r="BP12" s="466"/>
      <c r="BQ12" s="466"/>
      <c r="BR12" s="466"/>
      <c r="BS12" s="466"/>
      <c r="BT12" s="466"/>
      <c r="BU12" s="467"/>
      <c r="BV12" s="465">
        <v>230000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127</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7052</v>
      </c>
      <c r="S13" s="569"/>
      <c r="T13" s="569"/>
      <c r="U13" s="569"/>
      <c r="V13" s="570"/>
      <c r="W13" s="556" t="s">
        <v>137</v>
      </c>
      <c r="X13" s="478"/>
      <c r="Y13" s="478"/>
      <c r="Z13" s="478"/>
      <c r="AA13" s="478"/>
      <c r="AB13" s="479"/>
      <c r="AC13" s="441">
        <v>1015</v>
      </c>
      <c r="AD13" s="442"/>
      <c r="AE13" s="442"/>
      <c r="AF13" s="442"/>
      <c r="AG13" s="443"/>
      <c r="AH13" s="441">
        <v>1043</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-149819</v>
      </c>
      <c r="BO13" s="466"/>
      <c r="BP13" s="466"/>
      <c r="BQ13" s="466"/>
      <c r="BR13" s="466"/>
      <c r="BS13" s="466"/>
      <c r="BT13" s="466"/>
      <c r="BU13" s="467"/>
      <c r="BV13" s="465">
        <v>-117404</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9.4</v>
      </c>
      <c r="CU13" s="436"/>
      <c r="CV13" s="436"/>
      <c r="CW13" s="436"/>
      <c r="CX13" s="436"/>
      <c r="CY13" s="436"/>
      <c r="CZ13" s="436"/>
      <c r="DA13" s="437"/>
      <c r="DB13" s="435">
        <v>8.6999999999999993</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7254</v>
      </c>
      <c r="S14" s="569"/>
      <c r="T14" s="569"/>
      <c r="U14" s="569"/>
      <c r="V14" s="570"/>
      <c r="W14" s="571"/>
      <c r="X14" s="481"/>
      <c r="Y14" s="481"/>
      <c r="Z14" s="481"/>
      <c r="AA14" s="481"/>
      <c r="AB14" s="482"/>
      <c r="AC14" s="561">
        <v>26.9</v>
      </c>
      <c r="AD14" s="562"/>
      <c r="AE14" s="562"/>
      <c r="AF14" s="562"/>
      <c r="AG14" s="563"/>
      <c r="AH14" s="561">
        <v>25.8</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30.1</v>
      </c>
      <c r="CU14" s="573"/>
      <c r="CV14" s="573"/>
      <c r="CW14" s="573"/>
      <c r="CX14" s="573"/>
      <c r="CY14" s="573"/>
      <c r="CZ14" s="573"/>
      <c r="DA14" s="574"/>
      <c r="DB14" s="572">
        <v>25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7225</v>
      </c>
      <c r="S15" s="569"/>
      <c r="T15" s="569"/>
      <c r="U15" s="569"/>
      <c r="V15" s="570"/>
      <c r="W15" s="556" t="s">
        <v>144</v>
      </c>
      <c r="X15" s="478"/>
      <c r="Y15" s="478"/>
      <c r="Z15" s="478"/>
      <c r="AA15" s="478"/>
      <c r="AB15" s="479"/>
      <c r="AC15" s="441">
        <v>673</v>
      </c>
      <c r="AD15" s="442"/>
      <c r="AE15" s="442"/>
      <c r="AF15" s="442"/>
      <c r="AG15" s="443"/>
      <c r="AH15" s="441">
        <v>783</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986687</v>
      </c>
      <c r="BO15" s="461"/>
      <c r="BP15" s="461"/>
      <c r="BQ15" s="461"/>
      <c r="BR15" s="461"/>
      <c r="BS15" s="461"/>
      <c r="BT15" s="461"/>
      <c r="BU15" s="462"/>
      <c r="BV15" s="460">
        <v>972023</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17.899999999999999</v>
      </c>
      <c r="AD16" s="562"/>
      <c r="AE16" s="562"/>
      <c r="AF16" s="562"/>
      <c r="AG16" s="563"/>
      <c r="AH16" s="561">
        <v>19.399999999999999</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3529409</v>
      </c>
      <c r="BO16" s="466"/>
      <c r="BP16" s="466"/>
      <c r="BQ16" s="466"/>
      <c r="BR16" s="466"/>
      <c r="BS16" s="466"/>
      <c r="BT16" s="466"/>
      <c r="BU16" s="467"/>
      <c r="BV16" s="465">
        <v>3644156</v>
      </c>
      <c r="BW16" s="466"/>
      <c r="BX16" s="466"/>
      <c r="BY16" s="466"/>
      <c r="BZ16" s="466"/>
      <c r="CA16" s="466"/>
      <c r="CB16" s="466"/>
      <c r="CC16" s="467"/>
      <c r="CD16" s="200"/>
      <c r="CE16" s="463" t="s">
        <v>150</v>
      </c>
      <c r="CF16" s="463"/>
      <c r="CG16" s="463"/>
      <c r="CH16" s="463"/>
      <c r="CI16" s="463"/>
      <c r="CJ16" s="463"/>
      <c r="CK16" s="463"/>
      <c r="CL16" s="463"/>
      <c r="CM16" s="463"/>
      <c r="CN16" s="463"/>
      <c r="CO16" s="463"/>
      <c r="CP16" s="463"/>
      <c r="CQ16" s="463"/>
      <c r="CR16" s="463"/>
      <c r="CS16" s="464"/>
      <c r="CT16" s="435">
        <v>10.3</v>
      </c>
      <c r="CU16" s="436"/>
      <c r="CV16" s="436"/>
      <c r="CW16" s="436"/>
      <c r="CX16" s="436"/>
      <c r="CY16" s="436"/>
      <c r="CZ16" s="436"/>
      <c r="DA16" s="437"/>
      <c r="DB16" s="435" t="s">
        <v>127</v>
      </c>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2082</v>
      </c>
      <c r="AD17" s="442"/>
      <c r="AE17" s="442"/>
      <c r="AF17" s="442"/>
      <c r="AG17" s="443"/>
      <c r="AH17" s="441">
        <v>2215</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1228171</v>
      </c>
      <c r="BO17" s="466"/>
      <c r="BP17" s="466"/>
      <c r="BQ17" s="466"/>
      <c r="BR17" s="466"/>
      <c r="BS17" s="466"/>
      <c r="BT17" s="466"/>
      <c r="BU17" s="467"/>
      <c r="BV17" s="465">
        <v>1214892</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391.91</v>
      </c>
      <c r="M18" s="530"/>
      <c r="N18" s="530"/>
      <c r="O18" s="530"/>
      <c r="P18" s="530"/>
      <c r="Q18" s="530"/>
      <c r="R18" s="531"/>
      <c r="S18" s="531"/>
      <c r="T18" s="531"/>
      <c r="U18" s="531"/>
      <c r="V18" s="532"/>
      <c r="W18" s="546"/>
      <c r="X18" s="547"/>
      <c r="Y18" s="547"/>
      <c r="Z18" s="547"/>
      <c r="AA18" s="547"/>
      <c r="AB18" s="557"/>
      <c r="AC18" s="429">
        <v>55.2</v>
      </c>
      <c r="AD18" s="430"/>
      <c r="AE18" s="430"/>
      <c r="AF18" s="430"/>
      <c r="AG18" s="533"/>
      <c r="AH18" s="429">
        <v>54.8</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3430791</v>
      </c>
      <c r="BO18" s="466"/>
      <c r="BP18" s="466"/>
      <c r="BQ18" s="466"/>
      <c r="BR18" s="466"/>
      <c r="BS18" s="466"/>
      <c r="BT18" s="466"/>
      <c r="BU18" s="467"/>
      <c r="BV18" s="465">
        <v>3483327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19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4828426</v>
      </c>
      <c r="BO19" s="466"/>
      <c r="BP19" s="466"/>
      <c r="BQ19" s="466"/>
      <c r="BR19" s="466"/>
      <c r="BS19" s="466"/>
      <c r="BT19" s="466"/>
      <c r="BU19" s="467"/>
      <c r="BV19" s="465">
        <v>4843067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3260</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7033440</v>
      </c>
      <c r="BO23" s="466"/>
      <c r="BP23" s="466"/>
      <c r="BQ23" s="466"/>
      <c r="BR23" s="466"/>
      <c r="BS23" s="466"/>
      <c r="BT23" s="466"/>
      <c r="BU23" s="467"/>
      <c r="BV23" s="465">
        <v>6944916</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7470</v>
      </c>
      <c r="R24" s="442"/>
      <c r="S24" s="442"/>
      <c r="T24" s="442"/>
      <c r="U24" s="442"/>
      <c r="V24" s="443"/>
      <c r="W24" s="507"/>
      <c r="X24" s="498"/>
      <c r="Y24" s="499"/>
      <c r="Z24" s="438" t="s">
        <v>169</v>
      </c>
      <c r="AA24" s="439"/>
      <c r="AB24" s="439"/>
      <c r="AC24" s="439"/>
      <c r="AD24" s="439"/>
      <c r="AE24" s="439"/>
      <c r="AF24" s="439"/>
      <c r="AG24" s="440"/>
      <c r="AH24" s="441">
        <v>125</v>
      </c>
      <c r="AI24" s="442"/>
      <c r="AJ24" s="442"/>
      <c r="AK24" s="442"/>
      <c r="AL24" s="443"/>
      <c r="AM24" s="441">
        <v>389625</v>
      </c>
      <c r="AN24" s="442"/>
      <c r="AO24" s="442"/>
      <c r="AP24" s="442"/>
      <c r="AQ24" s="442"/>
      <c r="AR24" s="443"/>
      <c r="AS24" s="441">
        <v>3117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6963535</v>
      </c>
      <c r="BO24" s="466"/>
      <c r="BP24" s="466"/>
      <c r="BQ24" s="466"/>
      <c r="BR24" s="466"/>
      <c r="BS24" s="466"/>
      <c r="BT24" s="466"/>
      <c r="BU24" s="467"/>
      <c r="BV24" s="465">
        <v>6901676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1</v>
      </c>
      <c r="M25" s="442"/>
      <c r="N25" s="442"/>
      <c r="O25" s="442"/>
      <c r="P25" s="443"/>
      <c r="Q25" s="441">
        <v>6160</v>
      </c>
      <c r="R25" s="442"/>
      <c r="S25" s="442"/>
      <c r="T25" s="442"/>
      <c r="U25" s="442"/>
      <c r="V25" s="443"/>
      <c r="W25" s="507"/>
      <c r="X25" s="498"/>
      <c r="Y25" s="499"/>
      <c r="Z25" s="438" t="s">
        <v>172</v>
      </c>
      <c r="AA25" s="439"/>
      <c r="AB25" s="439"/>
      <c r="AC25" s="439"/>
      <c r="AD25" s="439"/>
      <c r="AE25" s="439"/>
      <c r="AF25" s="439"/>
      <c r="AG25" s="440"/>
      <c r="AH25" s="441" t="s">
        <v>173</v>
      </c>
      <c r="AI25" s="442"/>
      <c r="AJ25" s="442"/>
      <c r="AK25" s="442"/>
      <c r="AL25" s="443"/>
      <c r="AM25" s="441" t="s">
        <v>173</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1014376</v>
      </c>
      <c r="BO25" s="461"/>
      <c r="BP25" s="461"/>
      <c r="BQ25" s="461"/>
      <c r="BR25" s="461"/>
      <c r="BS25" s="461"/>
      <c r="BT25" s="461"/>
      <c r="BU25" s="462"/>
      <c r="BV25" s="460">
        <v>736054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5620</v>
      </c>
      <c r="R26" s="442"/>
      <c r="S26" s="442"/>
      <c r="T26" s="442"/>
      <c r="U26" s="442"/>
      <c r="V26" s="443"/>
      <c r="W26" s="507"/>
      <c r="X26" s="498"/>
      <c r="Y26" s="499"/>
      <c r="Z26" s="438" t="s">
        <v>176</v>
      </c>
      <c r="AA26" s="520"/>
      <c r="AB26" s="520"/>
      <c r="AC26" s="520"/>
      <c r="AD26" s="520"/>
      <c r="AE26" s="520"/>
      <c r="AF26" s="520"/>
      <c r="AG26" s="521"/>
      <c r="AH26" s="441">
        <v>9</v>
      </c>
      <c r="AI26" s="442"/>
      <c r="AJ26" s="442"/>
      <c r="AK26" s="442"/>
      <c r="AL26" s="443"/>
      <c r="AM26" s="441">
        <v>32580</v>
      </c>
      <c r="AN26" s="442"/>
      <c r="AO26" s="442"/>
      <c r="AP26" s="442"/>
      <c r="AQ26" s="442"/>
      <c r="AR26" s="443"/>
      <c r="AS26" s="441">
        <v>3620</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2920</v>
      </c>
      <c r="R27" s="442"/>
      <c r="S27" s="442"/>
      <c r="T27" s="442"/>
      <c r="U27" s="442"/>
      <c r="V27" s="443"/>
      <c r="W27" s="507"/>
      <c r="X27" s="498"/>
      <c r="Y27" s="499"/>
      <c r="Z27" s="438" t="s">
        <v>179</v>
      </c>
      <c r="AA27" s="439"/>
      <c r="AB27" s="439"/>
      <c r="AC27" s="439"/>
      <c r="AD27" s="439"/>
      <c r="AE27" s="439"/>
      <c r="AF27" s="439"/>
      <c r="AG27" s="440"/>
      <c r="AH27" s="441" t="s">
        <v>173</v>
      </c>
      <c r="AI27" s="442"/>
      <c r="AJ27" s="442"/>
      <c r="AK27" s="442"/>
      <c r="AL27" s="443"/>
      <c r="AM27" s="441" t="s">
        <v>180</v>
      </c>
      <c r="AN27" s="442"/>
      <c r="AO27" s="442"/>
      <c r="AP27" s="442"/>
      <c r="AQ27" s="442"/>
      <c r="AR27" s="443"/>
      <c r="AS27" s="441" t="s">
        <v>173</v>
      </c>
      <c r="AT27" s="442"/>
      <c r="AU27" s="442"/>
      <c r="AV27" s="442"/>
      <c r="AW27" s="442"/>
      <c r="AX27" s="444"/>
      <c r="AY27" s="471" t="s">
        <v>181</v>
      </c>
      <c r="AZ27" s="472"/>
      <c r="BA27" s="472"/>
      <c r="BB27" s="472"/>
      <c r="BC27" s="472"/>
      <c r="BD27" s="472"/>
      <c r="BE27" s="472"/>
      <c r="BF27" s="472"/>
      <c r="BG27" s="472"/>
      <c r="BH27" s="472"/>
      <c r="BI27" s="472"/>
      <c r="BJ27" s="472"/>
      <c r="BK27" s="472"/>
      <c r="BL27" s="472"/>
      <c r="BM27" s="473"/>
      <c r="BN27" s="468">
        <v>210366</v>
      </c>
      <c r="BO27" s="469"/>
      <c r="BP27" s="469"/>
      <c r="BQ27" s="469"/>
      <c r="BR27" s="469"/>
      <c r="BS27" s="469"/>
      <c r="BT27" s="469"/>
      <c r="BU27" s="470"/>
      <c r="BV27" s="468">
        <v>210365</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182</v>
      </c>
      <c r="F28" s="439"/>
      <c r="G28" s="439"/>
      <c r="H28" s="439"/>
      <c r="I28" s="439"/>
      <c r="J28" s="439"/>
      <c r="K28" s="440"/>
      <c r="L28" s="441">
        <v>1</v>
      </c>
      <c r="M28" s="442"/>
      <c r="N28" s="442"/>
      <c r="O28" s="442"/>
      <c r="P28" s="443"/>
      <c r="Q28" s="441">
        <v>2300</v>
      </c>
      <c r="R28" s="442"/>
      <c r="S28" s="442"/>
      <c r="T28" s="442"/>
      <c r="U28" s="442"/>
      <c r="V28" s="443"/>
      <c r="W28" s="507"/>
      <c r="X28" s="498"/>
      <c r="Y28" s="499"/>
      <c r="Z28" s="438" t="s">
        <v>183</v>
      </c>
      <c r="AA28" s="439"/>
      <c r="AB28" s="439"/>
      <c r="AC28" s="439"/>
      <c r="AD28" s="439"/>
      <c r="AE28" s="439"/>
      <c r="AF28" s="439"/>
      <c r="AG28" s="440"/>
      <c r="AH28" s="441">
        <v>9</v>
      </c>
      <c r="AI28" s="442"/>
      <c r="AJ28" s="442"/>
      <c r="AK28" s="442"/>
      <c r="AL28" s="443"/>
      <c r="AM28" s="441">
        <v>22257</v>
      </c>
      <c r="AN28" s="442"/>
      <c r="AO28" s="442"/>
      <c r="AP28" s="442"/>
      <c r="AQ28" s="442"/>
      <c r="AR28" s="443"/>
      <c r="AS28" s="441">
        <v>2473</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1255109</v>
      </c>
      <c r="BO28" s="461"/>
      <c r="BP28" s="461"/>
      <c r="BQ28" s="461"/>
      <c r="BR28" s="461"/>
      <c r="BS28" s="461"/>
      <c r="BT28" s="461"/>
      <c r="BU28" s="462"/>
      <c r="BV28" s="460">
        <v>1435685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1850</v>
      </c>
      <c r="R29" s="442"/>
      <c r="S29" s="442"/>
      <c r="T29" s="442"/>
      <c r="U29" s="442"/>
      <c r="V29" s="443"/>
      <c r="W29" s="508"/>
      <c r="X29" s="509"/>
      <c r="Y29" s="510"/>
      <c r="Z29" s="438" t="s">
        <v>186</v>
      </c>
      <c r="AA29" s="439"/>
      <c r="AB29" s="439"/>
      <c r="AC29" s="439"/>
      <c r="AD29" s="439"/>
      <c r="AE29" s="439"/>
      <c r="AF29" s="439"/>
      <c r="AG29" s="440"/>
      <c r="AH29" s="441">
        <v>134</v>
      </c>
      <c r="AI29" s="442"/>
      <c r="AJ29" s="442"/>
      <c r="AK29" s="442"/>
      <c r="AL29" s="443"/>
      <c r="AM29" s="441">
        <v>411882</v>
      </c>
      <c r="AN29" s="442"/>
      <c r="AO29" s="442"/>
      <c r="AP29" s="442"/>
      <c r="AQ29" s="442"/>
      <c r="AR29" s="443"/>
      <c r="AS29" s="441">
        <v>3074</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538850</v>
      </c>
      <c r="BO29" s="466"/>
      <c r="BP29" s="466"/>
      <c r="BQ29" s="466"/>
      <c r="BR29" s="466"/>
      <c r="BS29" s="466"/>
      <c r="BT29" s="466"/>
      <c r="BU29" s="467"/>
      <c r="BV29" s="465">
        <v>584860</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1425583</v>
      </c>
      <c r="BO30" s="469"/>
      <c r="BP30" s="469"/>
      <c r="BQ30" s="469"/>
      <c r="BR30" s="469"/>
      <c r="BS30" s="469"/>
      <c r="BT30" s="469"/>
      <c r="BU30" s="470"/>
      <c r="BV30" s="468">
        <v>1423747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195</v>
      </c>
      <c r="V33" s="428"/>
      <c r="W33" s="427" t="s">
        <v>196</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197</v>
      </c>
      <c r="BF33" s="427"/>
      <c r="BG33" s="427" t="s">
        <v>198</v>
      </c>
      <c r="BH33" s="427"/>
      <c r="BI33" s="427"/>
      <c r="BJ33" s="427"/>
      <c r="BK33" s="427"/>
      <c r="BL33" s="427"/>
      <c r="BM33" s="427"/>
      <c r="BN33" s="427"/>
      <c r="BO33" s="427"/>
      <c r="BP33" s="427"/>
      <c r="BQ33" s="427"/>
      <c r="BR33" s="427"/>
      <c r="BS33" s="427"/>
      <c r="BT33" s="427"/>
      <c r="BU33" s="427"/>
      <c r="BV33" s="216"/>
      <c r="BW33" s="428" t="s">
        <v>197</v>
      </c>
      <c r="BX33" s="428"/>
      <c r="BY33" s="427" t="s">
        <v>199</v>
      </c>
      <c r="BZ33" s="427"/>
      <c r="CA33" s="427"/>
      <c r="CB33" s="427"/>
      <c r="CC33" s="427"/>
      <c r="CD33" s="427"/>
      <c r="CE33" s="427"/>
      <c r="CF33" s="427"/>
      <c r="CG33" s="427"/>
      <c r="CH33" s="427"/>
      <c r="CI33" s="427"/>
      <c r="CJ33" s="427"/>
      <c r="CK33" s="427"/>
      <c r="CL33" s="427"/>
      <c r="CM33" s="427"/>
      <c r="CN33" s="215"/>
      <c r="CO33" s="428" t="s">
        <v>195</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IF('各会計、関係団体の財政状況及び健全化判断比率'!B34="","",'各会計、関係団体の財政状況及び健全化判断比率'!B34)</f>
        <v>簡易水道特別会計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とかち広域消防事務組合</v>
      </c>
      <c r="BZ34" s="423"/>
      <c r="CA34" s="423"/>
      <c r="CB34" s="423"/>
      <c r="CC34" s="423"/>
      <c r="CD34" s="423"/>
      <c r="CE34" s="423"/>
      <c r="CF34" s="423"/>
      <c r="CG34" s="423"/>
      <c r="CH34" s="423"/>
      <c r="CI34" s="423"/>
      <c r="CJ34" s="423"/>
      <c r="CK34" s="423"/>
      <c r="CL34" s="423"/>
      <c r="CM34" s="423"/>
      <c r="CN34" s="213"/>
      <c r="CO34" s="424">
        <f>IF(CQ34="","",MAX(C34:D43,U34:V43,AM34:AN43,BE34:BF43,BW34:BX43)+1)</f>
        <v>13</v>
      </c>
      <c r="CP34" s="424"/>
      <c r="CQ34" s="423" t="str">
        <f>IF('各会計、関係団体の財政状況及び健全化判断比率'!BS7="","",'各会計、関係団体の財政状況及び健全化判断比率'!BS7)</f>
        <v>本別システム総合研究所</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後期高齢者医療特別会計</v>
      </c>
      <c r="X35" s="423"/>
      <c r="Y35" s="423"/>
      <c r="Z35" s="423"/>
      <c r="AA35" s="423"/>
      <c r="AB35" s="423"/>
      <c r="AC35" s="423"/>
      <c r="AD35" s="423"/>
      <c r="AE35" s="423"/>
      <c r="AF35" s="423"/>
      <c r="AG35" s="423"/>
      <c r="AH35" s="423"/>
      <c r="AI35" s="423"/>
      <c r="AJ35" s="423"/>
      <c r="AK35" s="423"/>
      <c r="AL35" s="213"/>
      <c r="AM35" s="424">
        <f t="shared" ref="AM35:AM43" si="0">IF(AO35="","",AM34+1)</f>
        <v>7</v>
      </c>
      <c r="AN35" s="424"/>
      <c r="AO35" s="423" t="str">
        <f>IF('各会計、関係団体の財政状況及び健全化判断比率'!B33="","",'各会計、関係団体の財政状況及び健全化判断比率'!B33)</f>
        <v>国民健康保険病院事業会計</v>
      </c>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IF('各会計、関係団体の財政状況及び健全化判断比率'!B35="","",'各会計、関係団体の財政状況及び健全化判断比率'!B35)</f>
        <v>公共下水道特別会計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十勝圏複合事務組合</v>
      </c>
      <c r="BZ35" s="423"/>
      <c r="CA35" s="423"/>
      <c r="CB35" s="423"/>
      <c r="CC35" s="423"/>
      <c r="CD35" s="423"/>
      <c r="CE35" s="423"/>
      <c r="CF35" s="423"/>
      <c r="CG35" s="423"/>
      <c r="CH35" s="423"/>
      <c r="CI35" s="423"/>
      <c r="CJ35" s="423"/>
      <c r="CK35" s="423"/>
      <c r="CL35" s="423"/>
      <c r="CM35" s="423"/>
      <c r="CN35" s="213"/>
      <c r="CO35" s="424">
        <f t="shared" ref="CO35:CO43" si="3">IF(CQ35="","",CO34+1)</f>
        <v>14</v>
      </c>
      <c r="CP35" s="424"/>
      <c r="CQ35" s="423" t="str">
        <f>IF('各会計、関係団体の財政状況及び健全化判断比率'!BS8="","",'各会計、関係団体の財政状況及び健全化判断比率'!BS8)</f>
        <v>本別町土地開発公社</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池北三町行政事務組合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t="str">
        <f t="shared" si="2"/>
        <v/>
      </c>
      <c r="BX37" s="424"/>
      <c r="BY37" s="423" t="str">
        <f>IF('各会計、関係団体の財政状況及び健全化判断比率'!B71="","",'各会計、関係団体の財政状況及び健全化判断比率'!B71)</f>
        <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zLEpLOMt3QTGnvn0tmzGawEQgjLMd77lhp6LoWQgieRDOYVs7j5/nZaqw7wkiwLyiUYK9no7Y/E929PBj0/sw==" saltValue="zFdgdVqN9qvplKNcNIe2N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4" t="s">
        <v>563</v>
      </c>
      <c r="D34" s="1244"/>
      <c r="E34" s="1245"/>
      <c r="F34" s="32">
        <v>2.81</v>
      </c>
      <c r="G34" s="33">
        <v>2.78</v>
      </c>
      <c r="H34" s="33">
        <v>2.5</v>
      </c>
      <c r="I34" s="33">
        <v>7.0000000000000007E-2</v>
      </c>
      <c r="J34" s="34" t="s">
        <v>564</v>
      </c>
      <c r="K34" s="22"/>
      <c r="L34" s="22"/>
      <c r="M34" s="22"/>
      <c r="N34" s="22"/>
      <c r="O34" s="22"/>
      <c r="P34" s="22"/>
    </row>
    <row r="35" spans="1:16" ht="39" customHeight="1" x14ac:dyDescent="0.15">
      <c r="A35" s="22"/>
      <c r="B35" s="35"/>
      <c r="C35" s="1238" t="s">
        <v>565</v>
      </c>
      <c r="D35" s="1239"/>
      <c r="E35" s="1240"/>
      <c r="F35" s="36">
        <v>3.39</v>
      </c>
      <c r="G35" s="37">
        <v>3.5</v>
      </c>
      <c r="H35" s="37">
        <v>3.4</v>
      </c>
      <c r="I35" s="37">
        <v>3.55</v>
      </c>
      <c r="J35" s="38">
        <v>3.93</v>
      </c>
      <c r="K35" s="22"/>
      <c r="L35" s="22"/>
      <c r="M35" s="22"/>
      <c r="N35" s="22"/>
      <c r="O35" s="22"/>
      <c r="P35" s="22"/>
    </row>
    <row r="36" spans="1:16" ht="39" customHeight="1" x14ac:dyDescent="0.15">
      <c r="A36" s="22"/>
      <c r="B36" s="35"/>
      <c r="C36" s="1238" t="s">
        <v>566</v>
      </c>
      <c r="D36" s="1239"/>
      <c r="E36" s="1240"/>
      <c r="F36" s="36">
        <v>2.95</v>
      </c>
      <c r="G36" s="37">
        <v>2.41</v>
      </c>
      <c r="H36" s="37">
        <v>2.42</v>
      </c>
      <c r="I36" s="37">
        <v>2.69</v>
      </c>
      <c r="J36" s="38">
        <v>3.55</v>
      </c>
      <c r="K36" s="22"/>
      <c r="L36" s="22"/>
      <c r="M36" s="22"/>
      <c r="N36" s="22"/>
      <c r="O36" s="22"/>
      <c r="P36" s="22"/>
    </row>
    <row r="37" spans="1:16" ht="39" customHeight="1" x14ac:dyDescent="0.15">
      <c r="A37" s="22"/>
      <c r="B37" s="35"/>
      <c r="C37" s="1238" t="s">
        <v>567</v>
      </c>
      <c r="D37" s="1239"/>
      <c r="E37" s="1240"/>
      <c r="F37" s="36">
        <v>0.23</v>
      </c>
      <c r="G37" s="37">
        <v>0.51</v>
      </c>
      <c r="H37" s="37">
        <v>0.95</v>
      </c>
      <c r="I37" s="37">
        <v>0.79</v>
      </c>
      <c r="J37" s="38">
        <v>0.97</v>
      </c>
      <c r="K37" s="22"/>
      <c r="L37" s="22"/>
      <c r="M37" s="22"/>
      <c r="N37" s="22"/>
      <c r="O37" s="22"/>
      <c r="P37" s="22"/>
    </row>
    <row r="38" spans="1:16" ht="39" customHeight="1" x14ac:dyDescent="0.15">
      <c r="A38" s="22"/>
      <c r="B38" s="35"/>
      <c r="C38" s="1238" t="s">
        <v>568</v>
      </c>
      <c r="D38" s="1239"/>
      <c r="E38" s="1240"/>
      <c r="F38" s="36">
        <v>0.83</v>
      </c>
      <c r="G38" s="37">
        <v>1.7</v>
      </c>
      <c r="H38" s="37">
        <v>1.32</v>
      </c>
      <c r="I38" s="37">
        <v>1.46</v>
      </c>
      <c r="J38" s="38">
        <v>0.88</v>
      </c>
      <c r="K38" s="22"/>
      <c r="L38" s="22"/>
      <c r="M38" s="22"/>
      <c r="N38" s="22"/>
      <c r="O38" s="22"/>
      <c r="P38" s="22"/>
    </row>
    <row r="39" spans="1:16" ht="39" customHeight="1" x14ac:dyDescent="0.15">
      <c r="A39" s="22"/>
      <c r="B39" s="35"/>
      <c r="C39" s="1238" t="s">
        <v>569</v>
      </c>
      <c r="D39" s="1239"/>
      <c r="E39" s="1240"/>
      <c r="F39" s="36">
        <v>0.08</v>
      </c>
      <c r="G39" s="37">
        <v>0.06</v>
      </c>
      <c r="H39" s="37">
        <v>0.06</v>
      </c>
      <c r="I39" s="37">
        <v>0.08</v>
      </c>
      <c r="J39" s="38">
        <v>0.09</v>
      </c>
      <c r="K39" s="22"/>
      <c r="L39" s="22"/>
      <c r="M39" s="22"/>
      <c r="N39" s="22"/>
      <c r="O39" s="22"/>
      <c r="P39" s="22"/>
    </row>
    <row r="40" spans="1:16" ht="39" customHeight="1" x14ac:dyDescent="0.15">
      <c r="A40" s="22"/>
      <c r="B40" s="35"/>
      <c r="C40" s="1238" t="s">
        <v>570</v>
      </c>
      <c r="D40" s="1239"/>
      <c r="E40" s="1240"/>
      <c r="F40" s="36">
        <v>0.1</v>
      </c>
      <c r="G40" s="37">
        <v>0.13</v>
      </c>
      <c r="H40" s="37">
        <v>0.11</v>
      </c>
      <c r="I40" s="37">
        <v>0.09</v>
      </c>
      <c r="J40" s="38">
        <v>0.06</v>
      </c>
      <c r="K40" s="22"/>
      <c r="L40" s="22"/>
      <c r="M40" s="22"/>
      <c r="N40" s="22"/>
      <c r="O40" s="22"/>
      <c r="P40" s="22"/>
    </row>
    <row r="41" spans="1:16" ht="39" customHeight="1" x14ac:dyDescent="0.15">
      <c r="A41" s="22"/>
      <c r="B41" s="35"/>
      <c r="C41" s="1238" t="s">
        <v>571</v>
      </c>
      <c r="D41" s="1239"/>
      <c r="E41" s="1240"/>
      <c r="F41" s="36">
        <v>0.06</v>
      </c>
      <c r="G41" s="37">
        <v>0.04</v>
      </c>
      <c r="H41" s="37">
        <v>0.05</v>
      </c>
      <c r="I41" s="37">
        <v>0.05</v>
      </c>
      <c r="J41" s="38">
        <v>0.05</v>
      </c>
      <c r="K41" s="22"/>
      <c r="L41" s="22"/>
      <c r="M41" s="22"/>
      <c r="N41" s="22"/>
      <c r="O41" s="22"/>
      <c r="P41" s="22"/>
    </row>
    <row r="42" spans="1:16" ht="39" customHeight="1" x14ac:dyDescent="0.15">
      <c r="A42" s="22"/>
      <c r="B42" s="39"/>
      <c r="C42" s="1238" t="s">
        <v>572</v>
      </c>
      <c r="D42" s="1239"/>
      <c r="E42" s="1240"/>
      <c r="F42" s="36" t="s">
        <v>513</v>
      </c>
      <c r="G42" s="37" t="s">
        <v>513</v>
      </c>
      <c r="H42" s="37" t="s">
        <v>513</v>
      </c>
      <c r="I42" s="37" t="s">
        <v>513</v>
      </c>
      <c r="J42" s="38" t="s">
        <v>513</v>
      </c>
      <c r="K42" s="22"/>
      <c r="L42" s="22"/>
      <c r="M42" s="22"/>
      <c r="N42" s="22"/>
      <c r="O42" s="22"/>
      <c r="P42" s="22"/>
    </row>
    <row r="43" spans="1:16" ht="39" customHeight="1" thickBot="1" x14ac:dyDescent="0.2">
      <c r="A43" s="22"/>
      <c r="B43" s="40"/>
      <c r="C43" s="1241" t="s">
        <v>573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Y8JwX5OCIDXmB0aO4OKv0gy4kqCCz5KYp3GEEQQVEgg7iY+/7FtNsEwqAX6v502JnLIuZ/x6zodh0U4Yf5+A==" saltValue="Cw1DFwNqcYVac2jk1L27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735</v>
      </c>
      <c r="L45" s="60">
        <v>688</v>
      </c>
      <c r="M45" s="60">
        <v>607</v>
      </c>
      <c r="N45" s="60">
        <v>665</v>
      </c>
      <c r="O45" s="61">
        <v>654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513</v>
      </c>
      <c r="L46" s="64" t="s">
        <v>513</v>
      </c>
      <c r="M46" s="64" t="s">
        <v>513</v>
      </c>
      <c r="N46" s="64" t="s">
        <v>513</v>
      </c>
      <c r="O46" s="65" t="s">
        <v>513</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513</v>
      </c>
      <c r="L47" s="64" t="s">
        <v>513</v>
      </c>
      <c r="M47" s="64" t="s">
        <v>513</v>
      </c>
      <c r="N47" s="64" t="s">
        <v>513</v>
      </c>
      <c r="O47" s="65" t="s">
        <v>513</v>
      </c>
      <c r="P47" s="48"/>
      <c r="Q47" s="48"/>
      <c r="R47" s="48"/>
      <c r="S47" s="48"/>
      <c r="T47" s="48"/>
      <c r="U47" s="48"/>
    </row>
    <row r="48" spans="1:21" ht="30.75" customHeight="1" x14ac:dyDescent="0.15">
      <c r="A48" s="48"/>
      <c r="B48" s="1266"/>
      <c r="C48" s="1267"/>
      <c r="D48" s="62"/>
      <c r="E48" s="1248" t="s">
        <v>15</v>
      </c>
      <c r="F48" s="1248"/>
      <c r="G48" s="1248"/>
      <c r="H48" s="1248"/>
      <c r="I48" s="1248"/>
      <c r="J48" s="1249"/>
      <c r="K48" s="63">
        <v>324</v>
      </c>
      <c r="L48" s="64">
        <v>320</v>
      </c>
      <c r="M48" s="64">
        <v>326</v>
      </c>
      <c r="N48" s="64">
        <v>328</v>
      </c>
      <c r="O48" s="65">
        <v>311</v>
      </c>
      <c r="P48" s="48"/>
      <c r="Q48" s="48"/>
      <c r="R48" s="48"/>
      <c r="S48" s="48"/>
      <c r="T48" s="48"/>
      <c r="U48" s="48"/>
    </row>
    <row r="49" spans="1:21" ht="30.75" customHeight="1" x14ac:dyDescent="0.15">
      <c r="A49" s="48"/>
      <c r="B49" s="1266"/>
      <c r="C49" s="1267"/>
      <c r="D49" s="62"/>
      <c r="E49" s="1248" t="s">
        <v>16</v>
      </c>
      <c r="F49" s="1248"/>
      <c r="G49" s="1248"/>
      <c r="H49" s="1248"/>
      <c r="I49" s="1248"/>
      <c r="J49" s="1249"/>
      <c r="K49" s="63">
        <v>65</v>
      </c>
      <c r="L49" s="64">
        <v>65</v>
      </c>
      <c r="M49" s="64">
        <v>64</v>
      </c>
      <c r="N49" s="64">
        <v>23</v>
      </c>
      <c r="O49" s="65" t="s">
        <v>513</v>
      </c>
      <c r="P49" s="48"/>
      <c r="Q49" s="48"/>
      <c r="R49" s="48"/>
      <c r="S49" s="48"/>
      <c r="T49" s="48"/>
      <c r="U49" s="48"/>
    </row>
    <row r="50" spans="1:21" ht="30.75" customHeight="1" x14ac:dyDescent="0.15">
      <c r="A50" s="48"/>
      <c r="B50" s="1266"/>
      <c r="C50" s="1267"/>
      <c r="D50" s="62"/>
      <c r="E50" s="1248" t="s">
        <v>17</v>
      </c>
      <c r="F50" s="1248"/>
      <c r="G50" s="1248"/>
      <c r="H50" s="1248"/>
      <c r="I50" s="1248"/>
      <c r="J50" s="1249"/>
      <c r="K50" s="63">
        <v>60</v>
      </c>
      <c r="L50" s="64">
        <v>24</v>
      </c>
      <c r="M50" s="64">
        <v>23</v>
      </c>
      <c r="N50" s="64">
        <v>54</v>
      </c>
      <c r="O50" s="65">
        <v>59</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v>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821</v>
      </c>
      <c r="L52" s="64">
        <v>798</v>
      </c>
      <c r="M52" s="64">
        <v>748</v>
      </c>
      <c r="N52" s="64">
        <v>731</v>
      </c>
      <c r="O52" s="65">
        <v>677</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363</v>
      </c>
      <c r="L53" s="69">
        <v>299</v>
      </c>
      <c r="M53" s="69">
        <v>272</v>
      </c>
      <c r="N53" s="69">
        <v>339</v>
      </c>
      <c r="O53" s="70">
        <v>347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boEL7sy2c2rI9W+nptikPCpr4ozkgxYAgzbeyE+HJk4FdaOiNhrWkNscqSxlroSciqr1Fmy5tO3MMMEO+Bkrg==" saltValue="pQoYFbHXL8XF5+NpcFgy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84" t="s">
        <v>30</v>
      </c>
      <c r="C41" s="1285"/>
      <c r="D41" s="101"/>
      <c r="E41" s="1286" t="s">
        <v>31</v>
      </c>
      <c r="F41" s="1286"/>
      <c r="G41" s="1286"/>
      <c r="H41" s="1287"/>
      <c r="I41" s="102">
        <v>6452</v>
      </c>
      <c r="J41" s="103">
        <v>6421</v>
      </c>
      <c r="K41" s="103">
        <v>6621</v>
      </c>
      <c r="L41" s="103">
        <v>6945</v>
      </c>
      <c r="M41" s="104">
        <v>7033</v>
      </c>
    </row>
    <row r="42" spans="2:13" ht="27.75" customHeight="1" x14ac:dyDescent="0.15">
      <c r="B42" s="1274"/>
      <c r="C42" s="1275"/>
      <c r="D42" s="105"/>
      <c r="E42" s="1278" t="s">
        <v>32</v>
      </c>
      <c r="F42" s="1278"/>
      <c r="G42" s="1278"/>
      <c r="H42" s="1279"/>
      <c r="I42" s="106">
        <v>114</v>
      </c>
      <c r="J42" s="107">
        <v>639</v>
      </c>
      <c r="K42" s="107">
        <v>621</v>
      </c>
      <c r="L42" s="107">
        <v>617</v>
      </c>
      <c r="M42" s="108">
        <v>557</v>
      </c>
    </row>
    <row r="43" spans="2:13" ht="27.75" customHeight="1" x14ac:dyDescent="0.15">
      <c r="B43" s="1274"/>
      <c r="C43" s="1275"/>
      <c r="D43" s="105"/>
      <c r="E43" s="1278" t="s">
        <v>33</v>
      </c>
      <c r="F43" s="1278"/>
      <c r="G43" s="1278"/>
      <c r="H43" s="1279"/>
      <c r="I43" s="106">
        <v>4004</v>
      </c>
      <c r="J43" s="107">
        <v>3881</v>
      </c>
      <c r="K43" s="107">
        <v>3755</v>
      </c>
      <c r="L43" s="107">
        <v>3598</v>
      </c>
      <c r="M43" s="108">
        <v>3393</v>
      </c>
    </row>
    <row r="44" spans="2:13" ht="27.75" customHeight="1" x14ac:dyDescent="0.15">
      <c r="B44" s="1274"/>
      <c r="C44" s="1275"/>
      <c r="D44" s="105"/>
      <c r="E44" s="1278" t="s">
        <v>34</v>
      </c>
      <c r="F44" s="1278"/>
      <c r="G44" s="1278"/>
      <c r="H44" s="1279"/>
      <c r="I44" s="106">
        <v>150</v>
      </c>
      <c r="J44" s="107">
        <v>86</v>
      </c>
      <c r="K44" s="107">
        <v>23</v>
      </c>
      <c r="L44" s="107" t="s">
        <v>513</v>
      </c>
      <c r="M44" s="108">
        <v>39</v>
      </c>
    </row>
    <row r="45" spans="2:13" ht="27.75" customHeight="1" x14ac:dyDescent="0.15">
      <c r="B45" s="1274"/>
      <c r="C45" s="1275"/>
      <c r="D45" s="105"/>
      <c r="E45" s="1278" t="s">
        <v>35</v>
      </c>
      <c r="F45" s="1278"/>
      <c r="G45" s="1278"/>
      <c r="H45" s="1279"/>
      <c r="I45" s="106">
        <v>928</v>
      </c>
      <c r="J45" s="107">
        <v>805</v>
      </c>
      <c r="K45" s="107">
        <v>741</v>
      </c>
      <c r="L45" s="107">
        <v>696</v>
      </c>
      <c r="M45" s="108">
        <v>666</v>
      </c>
    </row>
    <row r="46" spans="2:13" ht="27.75" customHeight="1" x14ac:dyDescent="0.15">
      <c r="B46" s="1274"/>
      <c r="C46" s="1275"/>
      <c r="D46" s="109"/>
      <c r="E46" s="1278" t="s">
        <v>36</v>
      </c>
      <c r="F46" s="1278"/>
      <c r="G46" s="1278"/>
      <c r="H46" s="1279"/>
      <c r="I46" s="106" t="s">
        <v>513</v>
      </c>
      <c r="J46" s="107" t="s">
        <v>513</v>
      </c>
      <c r="K46" s="107" t="s">
        <v>513</v>
      </c>
      <c r="L46" s="107" t="s">
        <v>513</v>
      </c>
      <c r="M46" s="108" t="s">
        <v>513</v>
      </c>
    </row>
    <row r="47" spans="2:13" ht="27.75" customHeight="1" x14ac:dyDescent="0.15">
      <c r="B47" s="1274"/>
      <c r="C47" s="1275"/>
      <c r="D47" s="110"/>
      <c r="E47" s="1288" t="s">
        <v>37</v>
      </c>
      <c r="F47" s="1289"/>
      <c r="G47" s="1289"/>
      <c r="H47" s="1290"/>
      <c r="I47" s="106" t="s">
        <v>513</v>
      </c>
      <c r="J47" s="107" t="s">
        <v>513</v>
      </c>
      <c r="K47" s="107" t="s">
        <v>513</v>
      </c>
      <c r="L47" s="107" t="s">
        <v>513</v>
      </c>
      <c r="M47" s="108" t="s">
        <v>513</v>
      </c>
    </row>
    <row r="48" spans="2:13" ht="27.75" customHeight="1" x14ac:dyDescent="0.15">
      <c r="B48" s="1274"/>
      <c r="C48" s="1275"/>
      <c r="D48" s="105"/>
      <c r="E48" s="1278" t="s">
        <v>38</v>
      </c>
      <c r="F48" s="1278"/>
      <c r="G48" s="1278"/>
      <c r="H48" s="1279"/>
      <c r="I48" s="106" t="s">
        <v>513</v>
      </c>
      <c r="J48" s="107" t="s">
        <v>513</v>
      </c>
      <c r="K48" s="107" t="s">
        <v>513</v>
      </c>
      <c r="L48" s="107" t="s">
        <v>513</v>
      </c>
      <c r="M48" s="108" t="s">
        <v>513</v>
      </c>
    </row>
    <row r="49" spans="2:13" ht="27.75" customHeight="1" x14ac:dyDescent="0.15">
      <c r="B49" s="1276"/>
      <c r="C49" s="1277"/>
      <c r="D49" s="105"/>
      <c r="E49" s="1278" t="s">
        <v>39</v>
      </c>
      <c r="F49" s="1278"/>
      <c r="G49" s="1278"/>
      <c r="H49" s="1279"/>
      <c r="I49" s="106" t="s">
        <v>513</v>
      </c>
      <c r="J49" s="107" t="s">
        <v>513</v>
      </c>
      <c r="K49" s="107" t="s">
        <v>513</v>
      </c>
      <c r="L49" s="107" t="s">
        <v>513</v>
      </c>
      <c r="M49" s="108" t="s">
        <v>513</v>
      </c>
    </row>
    <row r="50" spans="2:13" ht="27.75" customHeight="1" x14ac:dyDescent="0.15">
      <c r="B50" s="1272" t="s">
        <v>40</v>
      </c>
      <c r="C50" s="1273"/>
      <c r="D50" s="111"/>
      <c r="E50" s="1278" t="s">
        <v>41</v>
      </c>
      <c r="F50" s="1278"/>
      <c r="G50" s="1278"/>
      <c r="H50" s="1279"/>
      <c r="I50" s="106">
        <v>3551</v>
      </c>
      <c r="J50" s="107">
        <v>3667</v>
      </c>
      <c r="K50" s="107">
        <v>3672</v>
      </c>
      <c r="L50" s="107">
        <v>3581</v>
      </c>
      <c r="M50" s="108">
        <v>3429</v>
      </c>
    </row>
    <row r="51" spans="2:13" ht="27.75" customHeight="1" x14ac:dyDescent="0.15">
      <c r="B51" s="1274"/>
      <c r="C51" s="1275"/>
      <c r="D51" s="105"/>
      <c r="E51" s="1278" t="s">
        <v>42</v>
      </c>
      <c r="F51" s="1278"/>
      <c r="G51" s="1278"/>
      <c r="H51" s="1279"/>
      <c r="I51" s="106">
        <v>663</v>
      </c>
      <c r="J51" s="107">
        <v>697</v>
      </c>
      <c r="K51" s="107">
        <v>723</v>
      </c>
      <c r="L51" s="107">
        <v>670</v>
      </c>
      <c r="M51" s="108">
        <v>642</v>
      </c>
    </row>
    <row r="52" spans="2:13" ht="27.75" customHeight="1" x14ac:dyDescent="0.15">
      <c r="B52" s="1276"/>
      <c r="C52" s="1277"/>
      <c r="D52" s="105"/>
      <c r="E52" s="1278" t="s">
        <v>43</v>
      </c>
      <c r="F52" s="1278"/>
      <c r="G52" s="1278"/>
      <c r="H52" s="1279"/>
      <c r="I52" s="106">
        <v>6905</v>
      </c>
      <c r="J52" s="107">
        <v>6726</v>
      </c>
      <c r="K52" s="107">
        <v>6662</v>
      </c>
      <c r="L52" s="107">
        <v>6758</v>
      </c>
      <c r="M52" s="108">
        <v>6616</v>
      </c>
    </row>
    <row r="53" spans="2:13" ht="27.75" customHeight="1" thickBot="1" x14ac:dyDescent="0.2">
      <c r="B53" s="1280" t="s">
        <v>44</v>
      </c>
      <c r="C53" s="1281"/>
      <c r="D53" s="112"/>
      <c r="E53" s="1282" t="s">
        <v>45</v>
      </c>
      <c r="F53" s="1282"/>
      <c r="G53" s="1282"/>
      <c r="H53" s="1283"/>
      <c r="I53" s="113">
        <v>528</v>
      </c>
      <c r="J53" s="114">
        <v>743</v>
      </c>
      <c r="K53" s="114">
        <v>702</v>
      </c>
      <c r="L53" s="114">
        <v>848</v>
      </c>
      <c r="M53" s="115">
        <v>1001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R/oy3/VAsaREQLdvaO/eeXGyKf1W6G8uWHYGPwB3Q+sWSAA8dZOwBKXDprHkpd/KlE+Bxz9w2U5BzyOi9wAmQ==" saltValue="cZlR5nrZWa8jmhrk5qbUg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99" t="s">
        <v>48</v>
      </c>
      <c r="D55" s="1299"/>
      <c r="E55" s="1300"/>
      <c r="F55" s="127">
        <v>1561</v>
      </c>
      <c r="G55" s="127">
        <v>1436</v>
      </c>
      <c r="H55" s="128">
        <v>1255</v>
      </c>
    </row>
    <row r="56" spans="2:8" ht="52.5" customHeight="1" x14ac:dyDescent="0.15">
      <c r="B56" s="129"/>
      <c r="C56" s="1301" t="s">
        <v>49</v>
      </c>
      <c r="D56" s="1301"/>
      <c r="E56" s="1302"/>
      <c r="F56" s="130">
        <v>585</v>
      </c>
      <c r="G56" s="130">
        <v>585</v>
      </c>
      <c r="H56" s="131">
        <v>539</v>
      </c>
    </row>
    <row r="57" spans="2:8" ht="53.25" customHeight="1" x14ac:dyDescent="0.15">
      <c r="B57" s="129"/>
      <c r="C57" s="1303" t="s">
        <v>50</v>
      </c>
      <c r="D57" s="1303"/>
      <c r="E57" s="1304"/>
      <c r="F57" s="132">
        <v>1362</v>
      </c>
      <c r="G57" s="132">
        <v>1424</v>
      </c>
      <c r="H57" s="133">
        <v>1426</v>
      </c>
    </row>
    <row r="58" spans="2:8" ht="45.75" customHeight="1" x14ac:dyDescent="0.15">
      <c r="B58" s="134"/>
      <c r="C58" s="1291" t="s">
        <v>593</v>
      </c>
      <c r="D58" s="1292"/>
      <c r="E58" s="1293"/>
      <c r="F58" s="135">
        <v>343</v>
      </c>
      <c r="G58" s="135">
        <v>343</v>
      </c>
      <c r="H58" s="136">
        <v>343</v>
      </c>
    </row>
    <row r="59" spans="2:8" ht="45.75" customHeight="1" x14ac:dyDescent="0.15">
      <c r="B59" s="134"/>
      <c r="C59" s="1291" t="s">
        <v>594</v>
      </c>
      <c r="D59" s="1292"/>
      <c r="E59" s="1293"/>
      <c r="F59" s="135">
        <v>182</v>
      </c>
      <c r="G59" s="135">
        <v>182</v>
      </c>
      <c r="H59" s="136">
        <v>182</v>
      </c>
    </row>
    <row r="60" spans="2:8" ht="45.75" customHeight="1" x14ac:dyDescent="0.15">
      <c r="B60" s="134"/>
      <c r="C60" s="1291" t="s">
        <v>595</v>
      </c>
      <c r="D60" s="1292"/>
      <c r="E60" s="1293"/>
      <c r="F60" s="135">
        <v>170</v>
      </c>
      <c r="G60" s="135">
        <v>170</v>
      </c>
      <c r="H60" s="136">
        <v>170</v>
      </c>
    </row>
    <row r="61" spans="2:8" ht="45.75" customHeight="1" x14ac:dyDescent="0.15">
      <c r="B61" s="134"/>
      <c r="C61" s="1291" t="s">
        <v>596</v>
      </c>
      <c r="D61" s="1292"/>
      <c r="E61" s="1293"/>
      <c r="F61" s="135">
        <v>74</v>
      </c>
      <c r="G61" s="135">
        <v>119</v>
      </c>
      <c r="H61" s="136">
        <v>144</v>
      </c>
    </row>
    <row r="62" spans="2:8" ht="45.75" customHeight="1" thickBot="1" x14ac:dyDescent="0.2">
      <c r="B62" s="137"/>
      <c r="C62" s="1294" t="s">
        <v>597</v>
      </c>
      <c r="D62" s="1295"/>
      <c r="E62" s="1296"/>
      <c r="F62" s="138">
        <v>123</v>
      </c>
      <c r="G62" s="138">
        <v>142</v>
      </c>
      <c r="H62" s="139">
        <v>131</v>
      </c>
    </row>
    <row r="63" spans="2:8" ht="52.5" customHeight="1" thickBot="1" x14ac:dyDescent="0.2">
      <c r="B63" s="140"/>
      <c r="C63" s="1297" t="s">
        <v>51</v>
      </c>
      <c r="D63" s="1297"/>
      <c r="E63" s="1298"/>
      <c r="F63" s="141">
        <v>3508</v>
      </c>
      <c r="G63" s="141">
        <v>3444</v>
      </c>
      <c r="H63" s="142">
        <v>3220</v>
      </c>
    </row>
    <row r="64" spans="2:8" ht="15" customHeight="1" x14ac:dyDescent="0.15"/>
    <row r="65" ht="0" hidden="1" customHeight="1" x14ac:dyDescent="0.15"/>
    <row r="66" ht="0" hidden="1" customHeight="1" x14ac:dyDescent="0.15"/>
  </sheetData>
  <sheetProtection algorithmName="SHA-512" hashValue="4S0FPm3n1UGT9ZXCVX8U6mjmRQDZQk7CnsvaACoxpw9EhqqnsG4uWIUjcCHDeAy2xsellgCY8we7QnEyNGZ8ew==" saltValue="vnasFs4mL3H3CPSC6Qiw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613</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601</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554</v>
      </c>
      <c r="BQ50" s="1311"/>
      <c r="BR50" s="1311"/>
      <c r="BS50" s="1311"/>
      <c r="BT50" s="1311"/>
      <c r="BU50" s="1311"/>
      <c r="BV50" s="1311"/>
      <c r="BW50" s="1311"/>
      <c r="BX50" s="1311" t="s">
        <v>555</v>
      </c>
      <c r="BY50" s="1311"/>
      <c r="BZ50" s="1311"/>
      <c r="CA50" s="1311"/>
      <c r="CB50" s="1311"/>
      <c r="CC50" s="1311"/>
      <c r="CD50" s="1311"/>
      <c r="CE50" s="1311"/>
      <c r="CF50" s="1311" t="s">
        <v>556</v>
      </c>
      <c r="CG50" s="1311"/>
      <c r="CH50" s="1311"/>
      <c r="CI50" s="1311"/>
      <c r="CJ50" s="1311"/>
      <c r="CK50" s="1311"/>
      <c r="CL50" s="1311"/>
      <c r="CM50" s="1311"/>
      <c r="CN50" s="1311" t="s">
        <v>557</v>
      </c>
      <c r="CO50" s="1311"/>
      <c r="CP50" s="1311"/>
      <c r="CQ50" s="1311"/>
      <c r="CR50" s="1311"/>
      <c r="CS50" s="1311"/>
      <c r="CT50" s="1311"/>
      <c r="CU50" s="1311"/>
      <c r="CV50" s="1311" t="s">
        <v>558</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602</v>
      </c>
      <c r="AO51" s="1310"/>
      <c r="AP51" s="1310"/>
      <c r="AQ51" s="1310"/>
      <c r="AR51" s="1310"/>
      <c r="AS51" s="1310"/>
      <c r="AT51" s="1310"/>
      <c r="AU51" s="1310"/>
      <c r="AV51" s="1310"/>
      <c r="AW51" s="1310"/>
      <c r="AX51" s="1310"/>
      <c r="AY51" s="1310"/>
      <c r="AZ51" s="1310"/>
      <c r="BA51" s="1310"/>
      <c r="BB51" s="1310" t="s">
        <v>603</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v>20.100000000000001</v>
      </c>
      <c r="CG51" s="1307"/>
      <c r="CH51" s="1307"/>
      <c r="CI51" s="1307"/>
      <c r="CJ51" s="1307"/>
      <c r="CK51" s="1307"/>
      <c r="CL51" s="1307"/>
      <c r="CM51" s="1307"/>
      <c r="CN51" s="1307">
        <v>25</v>
      </c>
      <c r="CO51" s="1307"/>
      <c r="CP51" s="1307"/>
      <c r="CQ51" s="1307"/>
      <c r="CR51" s="1307"/>
      <c r="CS51" s="1307"/>
      <c r="CT51" s="1307"/>
      <c r="CU51" s="1307"/>
      <c r="CV51" s="1307">
        <v>30.1</v>
      </c>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604</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55.1</v>
      </c>
      <c r="CG53" s="1307"/>
      <c r="CH53" s="1307"/>
      <c r="CI53" s="1307"/>
      <c r="CJ53" s="1307"/>
      <c r="CK53" s="1307"/>
      <c r="CL53" s="1307"/>
      <c r="CM53" s="1307"/>
      <c r="CN53" s="1307">
        <v>55.8</v>
      </c>
      <c r="CO53" s="1307"/>
      <c r="CP53" s="1307"/>
      <c r="CQ53" s="1307"/>
      <c r="CR53" s="1307"/>
      <c r="CS53" s="1307"/>
      <c r="CT53" s="1307"/>
      <c r="CU53" s="1307"/>
      <c r="CV53" s="1307">
        <v>59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605</v>
      </c>
      <c r="AO55" s="1311"/>
      <c r="AP55" s="1311"/>
      <c r="AQ55" s="1311"/>
      <c r="AR55" s="1311"/>
      <c r="AS55" s="1311"/>
      <c r="AT55" s="1311"/>
      <c r="AU55" s="1311"/>
      <c r="AV55" s="1311"/>
      <c r="AW55" s="1311"/>
      <c r="AX55" s="1311"/>
      <c r="AY55" s="1311"/>
      <c r="AZ55" s="1311"/>
      <c r="BA55" s="1311"/>
      <c r="BB55" s="1310" t="s">
        <v>603</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606</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56.3</v>
      </c>
      <c r="CG57" s="1307"/>
      <c r="CH57" s="1307"/>
      <c r="CI57" s="1307"/>
      <c r="CJ57" s="1307"/>
      <c r="CK57" s="1307"/>
      <c r="CL57" s="1307"/>
      <c r="CM57" s="1307"/>
      <c r="CN57" s="1307">
        <v>58.3</v>
      </c>
      <c r="CO57" s="1307"/>
      <c r="CP57" s="1307"/>
      <c r="CQ57" s="1307"/>
      <c r="CR57" s="1307"/>
      <c r="CS57" s="1307"/>
      <c r="CT57" s="1307"/>
      <c r="CU57" s="1307"/>
      <c r="CV57" s="1307">
        <v>59</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607</v>
      </c>
    </row>
    <row r="64" spans="1:109" x14ac:dyDescent="0.15">
      <c r="B64" s="394"/>
      <c r="G64" s="401"/>
      <c r="I64" s="414"/>
      <c r="J64" s="414"/>
      <c r="K64" s="414"/>
      <c r="L64" s="414"/>
      <c r="M64" s="414"/>
      <c r="N64" s="415"/>
      <c r="AM64" s="401"/>
      <c r="AN64" s="401" t="s">
        <v>600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614</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601</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554</v>
      </c>
      <c r="BQ72" s="1311"/>
      <c r="BR72" s="1311"/>
      <c r="BS72" s="1311"/>
      <c r="BT72" s="1311"/>
      <c r="BU72" s="1311"/>
      <c r="BV72" s="1311"/>
      <c r="BW72" s="1311"/>
      <c r="BX72" s="1311" t="s">
        <v>555</v>
      </c>
      <c r="BY72" s="1311"/>
      <c r="BZ72" s="1311"/>
      <c r="CA72" s="1311"/>
      <c r="CB72" s="1311"/>
      <c r="CC72" s="1311"/>
      <c r="CD72" s="1311"/>
      <c r="CE72" s="1311"/>
      <c r="CF72" s="1311" t="s">
        <v>556</v>
      </c>
      <c r="CG72" s="1311"/>
      <c r="CH72" s="1311"/>
      <c r="CI72" s="1311"/>
      <c r="CJ72" s="1311"/>
      <c r="CK72" s="1311"/>
      <c r="CL72" s="1311"/>
      <c r="CM72" s="1311"/>
      <c r="CN72" s="1311" t="s">
        <v>557</v>
      </c>
      <c r="CO72" s="1311"/>
      <c r="CP72" s="1311"/>
      <c r="CQ72" s="1311"/>
      <c r="CR72" s="1311"/>
      <c r="CS72" s="1311"/>
      <c r="CT72" s="1311"/>
      <c r="CU72" s="1311"/>
      <c r="CV72" s="1311" t="s">
        <v>558</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602</v>
      </c>
      <c r="AO73" s="1310"/>
      <c r="AP73" s="1310"/>
      <c r="AQ73" s="1310"/>
      <c r="AR73" s="1310"/>
      <c r="AS73" s="1310"/>
      <c r="AT73" s="1310"/>
      <c r="AU73" s="1310"/>
      <c r="AV73" s="1310"/>
      <c r="AW73" s="1310"/>
      <c r="AX73" s="1310"/>
      <c r="AY73" s="1310"/>
      <c r="AZ73" s="1310"/>
      <c r="BA73" s="1310"/>
      <c r="BB73" s="1310" t="s">
        <v>608</v>
      </c>
      <c r="BC73" s="1310"/>
      <c r="BD73" s="1310"/>
      <c r="BE73" s="1310"/>
      <c r="BF73" s="1310"/>
      <c r="BG73" s="1310"/>
      <c r="BH73" s="1310"/>
      <c r="BI73" s="1310"/>
      <c r="BJ73" s="1310"/>
      <c r="BK73" s="1310"/>
      <c r="BL73" s="1310"/>
      <c r="BM73" s="1310"/>
      <c r="BN73" s="1310"/>
      <c r="BO73" s="1310"/>
      <c r="BP73" s="1307">
        <v>14.8</v>
      </c>
      <c r="BQ73" s="1307"/>
      <c r="BR73" s="1307"/>
      <c r="BS73" s="1307"/>
      <c r="BT73" s="1307"/>
      <c r="BU73" s="1307"/>
      <c r="BV73" s="1307"/>
      <c r="BW73" s="1307"/>
      <c r="BX73" s="1307">
        <v>20.6</v>
      </c>
      <c r="BY73" s="1307"/>
      <c r="BZ73" s="1307"/>
      <c r="CA73" s="1307"/>
      <c r="CB73" s="1307"/>
      <c r="CC73" s="1307"/>
      <c r="CD73" s="1307"/>
      <c r="CE73" s="1307"/>
      <c r="CF73" s="1307">
        <v>20.100000000000001</v>
      </c>
      <c r="CG73" s="1307"/>
      <c r="CH73" s="1307"/>
      <c r="CI73" s="1307"/>
      <c r="CJ73" s="1307"/>
      <c r="CK73" s="1307"/>
      <c r="CL73" s="1307"/>
      <c r="CM73" s="1307"/>
      <c r="CN73" s="1307">
        <v>25</v>
      </c>
      <c r="CO73" s="1307"/>
      <c r="CP73" s="1307"/>
      <c r="CQ73" s="1307"/>
      <c r="CR73" s="1307"/>
      <c r="CS73" s="1307"/>
      <c r="CT73" s="1307"/>
      <c r="CU73" s="1307"/>
      <c r="CV73" s="1307">
        <v>30.1</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609</v>
      </c>
      <c r="BC75" s="1310"/>
      <c r="BD75" s="1310"/>
      <c r="BE75" s="1310"/>
      <c r="BF75" s="1310"/>
      <c r="BG75" s="1310"/>
      <c r="BH75" s="1310"/>
      <c r="BI75" s="1310"/>
      <c r="BJ75" s="1310"/>
      <c r="BK75" s="1310"/>
      <c r="BL75" s="1310"/>
      <c r="BM75" s="1310"/>
      <c r="BN75" s="1310"/>
      <c r="BO75" s="1310"/>
      <c r="BP75" s="1307">
        <v>10.199999999999999</v>
      </c>
      <c r="BQ75" s="1307"/>
      <c r="BR75" s="1307"/>
      <c r="BS75" s="1307"/>
      <c r="BT75" s="1307"/>
      <c r="BU75" s="1307"/>
      <c r="BV75" s="1307"/>
      <c r="BW75" s="1307"/>
      <c r="BX75" s="1307">
        <v>9.5</v>
      </c>
      <c r="BY75" s="1307"/>
      <c r="BZ75" s="1307"/>
      <c r="CA75" s="1307"/>
      <c r="CB75" s="1307"/>
      <c r="CC75" s="1307"/>
      <c r="CD75" s="1307"/>
      <c r="CE75" s="1307"/>
      <c r="CF75" s="1307">
        <v>8.6999999999999993</v>
      </c>
      <c r="CG75" s="1307"/>
      <c r="CH75" s="1307"/>
      <c r="CI75" s="1307"/>
      <c r="CJ75" s="1307"/>
      <c r="CK75" s="1307"/>
      <c r="CL75" s="1307"/>
      <c r="CM75" s="1307"/>
      <c r="CN75" s="1307">
        <v>8.6999999999999993</v>
      </c>
      <c r="CO75" s="1307"/>
      <c r="CP75" s="1307"/>
      <c r="CQ75" s="1307"/>
      <c r="CR75" s="1307"/>
      <c r="CS75" s="1307"/>
      <c r="CT75" s="1307"/>
      <c r="CU75" s="1307"/>
      <c r="CV75" s="1307">
        <v>9.4</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605</v>
      </c>
      <c r="AO77" s="1311"/>
      <c r="AP77" s="1311"/>
      <c r="AQ77" s="1311"/>
      <c r="AR77" s="1311"/>
      <c r="AS77" s="1311"/>
      <c r="AT77" s="1311"/>
      <c r="AU77" s="1311"/>
      <c r="AV77" s="1311"/>
      <c r="AW77" s="1311"/>
      <c r="AX77" s="1311"/>
      <c r="AY77" s="1311"/>
      <c r="AZ77" s="1311"/>
      <c r="BA77" s="1311"/>
      <c r="BB77" s="1310" t="s">
        <v>608</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610</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8.5</v>
      </c>
      <c r="CG79" s="1307"/>
      <c r="CH79" s="1307"/>
      <c r="CI79" s="1307"/>
      <c r="CJ79" s="1307"/>
      <c r="CK79" s="1307"/>
      <c r="CL79" s="1307"/>
      <c r="CM79" s="1307"/>
      <c r="CN79" s="1307">
        <v>8.5</v>
      </c>
      <c r="CO79" s="1307"/>
      <c r="CP79" s="1307"/>
      <c r="CQ79" s="1307"/>
      <c r="CR79" s="1307"/>
      <c r="CS79" s="1307"/>
      <c r="CT79" s="1307"/>
      <c r="CU79" s="1307"/>
      <c r="CV79" s="1307">
        <v>8.6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hj9qGsAsHVtRpXEyyyM23JUbHGUa32JUMlmMaKUG+o3FW6dHw8gVoWgb6N0QFA/9tnr/tJOoU8PzrPI/HHV68A==" saltValue="YQSu6lbVQRjhjJJzlhrMf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rzm5WENXbeb3q45c5kApJ4T/+OGLF1JA23Yj1S2CLN4RVj2hiZJKDizyFCSE97X7LqEJCFhvBsQ00IuE1q1w==" saltValue="HkNDzZ7CRHv1IIl8TEIz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ne6FtEdbtt11hrcyOmqaBx0sKSKQxVHxAQxSEdlj9vIcmaWbLIcSq+t6V/IjMC6PuLXwjEM8SvnDCO/bj81Pw==" saltValue="ZvU2VBcJoSF/akCmgDupa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146473</v>
      </c>
      <c r="E3" s="161"/>
      <c r="F3" s="162">
        <v>175675</v>
      </c>
      <c r="G3" s="163"/>
      <c r="H3" s="164"/>
    </row>
    <row r="4" spans="1:8" x14ac:dyDescent="0.15">
      <c r="A4" s="165"/>
      <c r="B4" s="166"/>
      <c r="C4" s="167"/>
      <c r="D4" s="168">
        <v>47662</v>
      </c>
      <c r="E4" s="169"/>
      <c r="F4" s="170">
        <v>87698</v>
      </c>
      <c r="G4" s="171"/>
      <c r="H4" s="172"/>
    </row>
    <row r="5" spans="1:8" x14ac:dyDescent="0.15">
      <c r="A5" s="153" t="s">
        <v>546</v>
      </c>
      <c r="B5" s="158"/>
      <c r="C5" s="159"/>
      <c r="D5" s="160">
        <v>84340</v>
      </c>
      <c r="E5" s="161"/>
      <c r="F5" s="162">
        <v>162193</v>
      </c>
      <c r="G5" s="163"/>
      <c r="H5" s="164"/>
    </row>
    <row r="6" spans="1:8" x14ac:dyDescent="0.15">
      <c r="A6" s="165"/>
      <c r="B6" s="166"/>
      <c r="C6" s="167"/>
      <c r="D6" s="168">
        <v>31222</v>
      </c>
      <c r="E6" s="169"/>
      <c r="F6" s="170">
        <v>79985</v>
      </c>
      <c r="G6" s="171"/>
      <c r="H6" s="172"/>
    </row>
    <row r="7" spans="1:8" x14ac:dyDescent="0.15">
      <c r="A7" s="153" t="s">
        <v>547</v>
      </c>
      <c r="B7" s="158"/>
      <c r="C7" s="159"/>
      <c r="D7" s="160">
        <v>150467</v>
      </c>
      <c r="E7" s="161"/>
      <c r="F7" s="162">
        <v>168868</v>
      </c>
      <c r="G7" s="163"/>
      <c r="H7" s="164"/>
    </row>
    <row r="8" spans="1:8" x14ac:dyDescent="0.15">
      <c r="A8" s="165"/>
      <c r="B8" s="166"/>
      <c r="C8" s="167"/>
      <c r="D8" s="168">
        <v>27260</v>
      </c>
      <c r="E8" s="169"/>
      <c r="F8" s="170">
        <v>79360</v>
      </c>
      <c r="G8" s="171"/>
      <c r="H8" s="172"/>
    </row>
    <row r="9" spans="1:8" x14ac:dyDescent="0.15">
      <c r="A9" s="153" t="s">
        <v>548</v>
      </c>
      <c r="B9" s="158"/>
      <c r="C9" s="159"/>
      <c r="D9" s="160">
        <v>195821</v>
      </c>
      <c r="E9" s="161"/>
      <c r="F9" s="162">
        <v>202870</v>
      </c>
      <c r="G9" s="163"/>
      <c r="H9" s="164"/>
    </row>
    <row r="10" spans="1:8" x14ac:dyDescent="0.15">
      <c r="A10" s="165"/>
      <c r="B10" s="166"/>
      <c r="C10" s="167"/>
      <c r="D10" s="168">
        <v>35771</v>
      </c>
      <c r="E10" s="169"/>
      <c r="F10" s="170">
        <v>79735</v>
      </c>
      <c r="G10" s="171"/>
      <c r="H10" s="172"/>
    </row>
    <row r="11" spans="1:8" x14ac:dyDescent="0.15">
      <c r="A11" s="153" t="s">
        <v>549</v>
      </c>
      <c r="B11" s="158"/>
      <c r="C11" s="159"/>
      <c r="D11" s="160">
        <v>157409</v>
      </c>
      <c r="E11" s="161"/>
      <c r="F11" s="162">
        <v>167497</v>
      </c>
      <c r="G11" s="163"/>
      <c r="H11" s="164"/>
    </row>
    <row r="12" spans="1:8" x14ac:dyDescent="0.15">
      <c r="A12" s="165"/>
      <c r="B12" s="166"/>
      <c r="C12" s="173"/>
      <c r="D12" s="168">
        <v>26971</v>
      </c>
      <c r="E12" s="169"/>
      <c r="F12" s="170">
        <v>82571</v>
      </c>
      <c r="G12" s="171"/>
      <c r="H12" s="172"/>
    </row>
    <row r="13" spans="1:8" x14ac:dyDescent="0.15">
      <c r="A13" s="153"/>
      <c r="B13" s="158"/>
      <c r="C13" s="174"/>
      <c r="D13" s="175">
        <v>146902</v>
      </c>
      <c r="E13" s="176"/>
      <c r="F13" s="177">
        <v>175421</v>
      </c>
      <c r="G13" s="178"/>
      <c r="H13" s="164"/>
    </row>
    <row r="14" spans="1:8" x14ac:dyDescent="0.15">
      <c r="A14" s="165"/>
      <c r="B14" s="166"/>
      <c r="C14" s="167"/>
      <c r="D14" s="168">
        <v>33777</v>
      </c>
      <c r="E14" s="169"/>
      <c r="F14" s="170">
        <v>81870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2.95</v>
      </c>
      <c r="C19" s="179">
        <f>ROUND(VALUE(SUBSTITUTE(実質収支比率等に係る経年分析!G$48,"▲","-")),2)</f>
        <v>2.41</v>
      </c>
      <c r="D19" s="179">
        <f>ROUND(VALUE(SUBSTITUTE(実質収支比率等に係る経年分析!H$48,"▲","-")),2)</f>
        <v>2.42</v>
      </c>
      <c r="E19" s="179">
        <f>ROUND(VALUE(SUBSTITUTE(実質収支比率等に係る経年分析!I$48,"▲","-")),2)</f>
        <v>2.69</v>
      </c>
      <c r="F19" s="179">
        <f>ROUND(VALUE(SUBSTITUTE(実質収支比率等に係る経年分析!J$48,"▲","-")),2)</f>
        <v>3.56</v>
      </c>
    </row>
    <row r="20" spans="1:11" x14ac:dyDescent="0.15">
      <c r="A20" s="179" t="s">
        <v>55</v>
      </c>
      <c r="B20" s="179">
        <f>ROUND(VALUE(SUBSTITUTE(実質収支比率等に係る経年分析!F$47,"▲","-")),2)</f>
        <v>35.11</v>
      </c>
      <c r="C20" s="179">
        <f>ROUND(VALUE(SUBSTITUTE(実質収支比率等に係る経年分析!G$47,"▲","-")),2)</f>
        <v>36.76</v>
      </c>
      <c r="D20" s="179">
        <f>ROUND(VALUE(SUBSTITUTE(実質収支比率等に係る経年分析!H$47,"▲","-")),2)</f>
        <v>37.409999999999997</v>
      </c>
      <c r="E20" s="179">
        <f>ROUND(VALUE(SUBSTITUTE(実質収支比率等に係る経年分析!I$47,"▲","-")),2)</f>
        <v>35.4</v>
      </c>
      <c r="F20" s="179">
        <f>ROUND(VALUE(SUBSTITUTE(実質収支比率等に係る経年分析!J$47,"▲","-")),2)</f>
        <v>31.9</v>
      </c>
    </row>
    <row r="21" spans="1:11" x14ac:dyDescent="0.15">
      <c r="A21" s="179" t="s">
        <v>56</v>
      </c>
      <c r="B21" s="179">
        <f>IF(ISNUMBER(VALUE(SUBSTITUTE(実質収支比率等に係る経年分析!F$49,"▲","-"))),ROUND(VALUE(SUBSTITUTE(実質収支比率等に係る経年分析!F$49,"▲","-")),2),NA())</f>
        <v>-1.07</v>
      </c>
      <c r="C21" s="179">
        <f>IF(ISNUMBER(VALUE(SUBSTITUTE(実質収支比率等に係る経年分析!G$49,"▲","-"))),ROUND(VALUE(SUBSTITUTE(実質収支比率等に係る経年分析!G$49,"▲","-")),2),NA())</f>
        <v>1.31</v>
      </c>
      <c r="D21" s="179">
        <f>IF(ISNUMBER(VALUE(SUBSTITUTE(実質収支比率等に係る経年分析!H$49,"▲","-"))),ROUND(VALUE(SUBSTITUTE(実質収支比率等に係る経年分析!H$49,"▲","-")),2),NA())</f>
        <v>-0.92</v>
      </c>
      <c r="E21" s="179">
        <f>IF(ISNUMBER(VALUE(SUBSTITUTE(実質収支比率等に係る経年分析!I$49,"▲","-"))),ROUND(VALUE(SUBSTITUTE(実質収支比率等に係る経年分析!I$49,"▲","-")),2),NA())</f>
        <v>-2.9</v>
      </c>
      <c r="F21" s="179">
        <f>IF(ISNUMBER(VALUE(SUBSTITUTE(実質収支比率等に係る経年分析!J$49,"▲","-"))),ROUND(VALUE(SUBSTITUTE(実質収支比率等に係る経年分析!J$49,"▲","-")),2),NA())</f>
        <v>-3.81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0.06</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0.05</v>
      </c>
    </row>
    <row r="30" spans="1:11" x14ac:dyDescent="0.15">
      <c r="A30" s="180" t="str">
        <f>IF(連結実質赤字比率に係る赤字・黒字の構成分析!C$40="",NA(),連結実質赤字比率に係る赤字・黒字の構成分析!C$40)</f>
        <v>介護サービス事業特別会計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公共下水道特別会計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0.09</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1.46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0.88</v>
      </c>
    </row>
    <row r="33" spans="1:16" x14ac:dyDescent="0.15">
      <c r="A33" s="180" t="str">
        <f>IF(連結実質赤字比率に係る赤字・黒字の構成分析!C$37="",NA(),連結実質赤字比率に係る赤字・黒字の構成分析!C$37)</f>
        <v>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0.23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0.51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0.95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0.97</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3.55</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3.93</v>
      </c>
    </row>
    <row r="36" spans="1:16" x14ac:dyDescent="0.15">
      <c r="A36" s="180" t="str">
        <f>IF(連結実質赤字比率に係る赤字・黒字の構成分析!C$34="",NA(),連結実質赤字比率に係る赤字・黒字の構成分析!C$34)</f>
        <v>国民健康保険病院事業会計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7.0000000000000007E-2</v>
      </c>
      <c r="J36" s="180">
        <f>IF(ROUND(VALUE(SUBSTITUTE(連結実質赤字比率に係る赤字・黒字の構成分析!J$34,"▲", "-")), 2) &lt; 0, ABS(ROUND(VALUE(SUBSTITUTE(連結実質赤字比率に係る赤字・黒字の構成分析!J$34,"▲", "-")), 2)), NA())</f>
        <v>2.34</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821</v>
      </c>
      <c r="E42" s="181"/>
      <c r="F42" s="181"/>
      <c r="G42" s="181">
        <f>'実質公債費比率（分子）の構造'!L$52</f>
        <v>798</v>
      </c>
      <c r="H42" s="181"/>
      <c r="I42" s="181"/>
      <c r="J42" s="181">
        <f>'実質公債費比率（分子）の構造'!M$52</f>
        <v>748</v>
      </c>
      <c r="K42" s="181"/>
      <c r="L42" s="181"/>
      <c r="M42" s="181">
        <f>'実質公債費比率（分子）の構造'!N$52</f>
        <v>731</v>
      </c>
      <c r="N42" s="181"/>
      <c r="O42" s="181"/>
      <c r="P42" s="181">
        <f>'実質公債費比率（分子）の構造'!O$52</f>
        <v>677</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f>'実質公債費比率（分子）の構造'!K$50</f>
        <v>60</v>
      </c>
      <c r="C44" s="181"/>
      <c r="D44" s="181"/>
      <c r="E44" s="181">
        <f>'実質公債費比率（分子）の構造'!L$50</f>
        <v>24</v>
      </c>
      <c r="F44" s="181"/>
      <c r="G44" s="181"/>
      <c r="H44" s="181">
        <f>'実質公債費比率（分子）の構造'!M$50</f>
        <v>23</v>
      </c>
      <c r="I44" s="181"/>
      <c r="J44" s="181"/>
      <c r="K44" s="181">
        <f>'実質公債費比率（分子）の構造'!N$50</f>
        <v>54</v>
      </c>
      <c r="L44" s="181"/>
      <c r="M44" s="181"/>
      <c r="N44" s="181">
        <f>'実質公債費比率（分子）の構造'!O$50</f>
        <v>59</v>
      </c>
      <c r="O44" s="181"/>
      <c r="P44" s="181"/>
    </row>
    <row r="45" spans="1:16" x14ac:dyDescent="0.15">
      <c r="A45" s="181" t="s">
        <v>66</v>
      </c>
      <c r="B45" s="181">
        <f>'実質公債費比率（分子）の構造'!K$49</f>
        <v>65</v>
      </c>
      <c r="C45" s="181"/>
      <c r="D45" s="181"/>
      <c r="E45" s="181">
        <f>'実質公債費比率（分子）の構造'!L$49</f>
        <v>65</v>
      </c>
      <c r="F45" s="181"/>
      <c r="G45" s="181"/>
      <c r="H45" s="181">
        <f>'実質公債費比率（分子）の構造'!M$49</f>
        <v>64</v>
      </c>
      <c r="I45" s="181"/>
      <c r="J45" s="181"/>
      <c r="K45" s="181">
        <f>'実質公債費比率（分子）の構造'!N$49</f>
        <v>23</v>
      </c>
      <c r="L45" s="181"/>
      <c r="M45" s="181"/>
      <c r="N45" s="181" t="str">
        <f>'実質公債費比率（分子）の構造'!O$49</f>
        <v>-</v>
      </c>
      <c r="O45" s="181"/>
      <c r="P45" s="181"/>
    </row>
    <row r="46" spans="1:16" x14ac:dyDescent="0.15">
      <c r="A46" s="181" t="s">
        <v>67</v>
      </c>
      <c r="B46" s="181">
        <f>'実質公債費比率（分子）の構造'!K$48</f>
        <v>324</v>
      </c>
      <c r="C46" s="181"/>
      <c r="D46" s="181"/>
      <c r="E46" s="181">
        <f>'実質公債費比率（分子）の構造'!L$48</f>
        <v>320</v>
      </c>
      <c r="F46" s="181"/>
      <c r="G46" s="181"/>
      <c r="H46" s="181">
        <f>'実質公債費比率（分子）の構造'!M$48</f>
        <v>326</v>
      </c>
      <c r="I46" s="181"/>
      <c r="J46" s="181"/>
      <c r="K46" s="181">
        <f>'実質公債費比率（分子）の構造'!N$48</f>
        <v>328</v>
      </c>
      <c r="L46" s="181"/>
      <c r="M46" s="181"/>
      <c r="N46" s="181">
        <f>'実質公債費比率（分子）の構造'!O$48</f>
        <v>311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735</v>
      </c>
      <c r="C49" s="181"/>
      <c r="D49" s="181"/>
      <c r="E49" s="181">
        <f>'実質公債費比率（分子）の構造'!L$45</f>
        <v>688</v>
      </c>
      <c r="F49" s="181"/>
      <c r="G49" s="181"/>
      <c r="H49" s="181">
        <f>'実質公債費比率（分子）の構造'!M$45</f>
        <v>607</v>
      </c>
      <c r="I49" s="181"/>
      <c r="J49" s="181"/>
      <c r="K49" s="181">
        <f>'実質公債費比率（分子）の構造'!N$45</f>
        <v>665</v>
      </c>
      <c r="L49" s="181"/>
      <c r="M49" s="181"/>
      <c r="N49" s="181">
        <f>'実質公債費比率（分子）の構造'!O$45</f>
        <v>654</v>
      </c>
      <c r="O49" s="181"/>
      <c r="P49" s="181"/>
    </row>
    <row r="50" spans="1:16" x14ac:dyDescent="0.15">
      <c r="A50" s="181" t="s">
        <v>71</v>
      </c>
      <c r="B50" s="181" t="e">
        <f>NA()</f>
        <v>#N/A</v>
      </c>
      <c r="C50" s="181">
        <f>IF(ISNUMBER('実質公債費比率（分子）の構造'!K$53),'実質公債費比率（分子）の構造'!K$53,NA())</f>
        <v>363</v>
      </c>
      <c r="D50" s="181" t="e">
        <f>NA()</f>
        <v>#N/A</v>
      </c>
      <c r="E50" s="181" t="e">
        <f>NA()</f>
        <v>#N/A</v>
      </c>
      <c r="F50" s="181">
        <f>IF(ISNUMBER('実質公債費比率（分子）の構造'!L$53),'実質公債費比率（分子）の構造'!L$53,NA())</f>
        <v>299</v>
      </c>
      <c r="G50" s="181" t="e">
        <f>NA()</f>
        <v>#N/A</v>
      </c>
      <c r="H50" s="181" t="e">
        <f>NA()</f>
        <v>#N/A</v>
      </c>
      <c r="I50" s="181">
        <f>IF(ISNUMBER('実質公債費比率（分子）の構造'!M$53),'実質公債費比率（分子）の構造'!M$53,NA())</f>
        <v>272</v>
      </c>
      <c r="J50" s="181" t="e">
        <f>NA()</f>
        <v>#N/A</v>
      </c>
      <c r="K50" s="181" t="e">
        <f>NA()</f>
        <v>#N/A</v>
      </c>
      <c r="L50" s="181">
        <f>IF(ISNUMBER('実質公債費比率（分子）の構造'!N$53),'実質公債費比率（分子）の構造'!N$53,NA())</f>
        <v>339</v>
      </c>
      <c r="M50" s="181" t="e">
        <f>NA()</f>
        <v>#N/A</v>
      </c>
      <c r="N50" s="181" t="e">
        <f>NA()</f>
        <v>#N/A</v>
      </c>
      <c r="O50" s="181">
        <f>IF(ISNUMBER('実質公債費比率（分子）の構造'!O$53),'実質公債費比率（分子）の構造'!O$53,NA())</f>
        <v>347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6905</v>
      </c>
      <c r="E56" s="180"/>
      <c r="F56" s="180"/>
      <c r="G56" s="180">
        <f>'将来負担比率（分子）の構造'!J$52</f>
        <v>6726</v>
      </c>
      <c r="H56" s="180"/>
      <c r="I56" s="180"/>
      <c r="J56" s="180">
        <f>'将来負担比率（分子）の構造'!K$52</f>
        <v>6662</v>
      </c>
      <c r="K56" s="180"/>
      <c r="L56" s="180"/>
      <c r="M56" s="180">
        <f>'将来負担比率（分子）の構造'!L$52</f>
        <v>6758</v>
      </c>
      <c r="N56" s="180"/>
      <c r="O56" s="180"/>
      <c r="P56" s="180">
        <f>'将来負担比率（分子）の構造'!M$52</f>
        <v>6616</v>
      </c>
    </row>
    <row r="57" spans="1:16" x14ac:dyDescent="0.15">
      <c r="A57" s="180" t="s">
        <v>42</v>
      </c>
      <c r="B57" s="180"/>
      <c r="C57" s="180"/>
      <c r="D57" s="180">
        <f>'将来負担比率（分子）の構造'!I$51</f>
        <v>663</v>
      </c>
      <c r="E57" s="180"/>
      <c r="F57" s="180"/>
      <c r="G57" s="180">
        <f>'将来負担比率（分子）の構造'!J$51</f>
        <v>697</v>
      </c>
      <c r="H57" s="180"/>
      <c r="I57" s="180"/>
      <c r="J57" s="180">
        <f>'将来負担比率（分子）の構造'!K$51</f>
        <v>723</v>
      </c>
      <c r="K57" s="180"/>
      <c r="L57" s="180"/>
      <c r="M57" s="180">
        <f>'将来負担比率（分子）の構造'!L$51</f>
        <v>670</v>
      </c>
      <c r="N57" s="180"/>
      <c r="O57" s="180"/>
      <c r="P57" s="180">
        <f>'将来負担比率（分子）の構造'!M$51</f>
        <v>642</v>
      </c>
    </row>
    <row r="58" spans="1:16" x14ac:dyDescent="0.15">
      <c r="A58" s="180" t="s">
        <v>41</v>
      </c>
      <c r="B58" s="180"/>
      <c r="C58" s="180"/>
      <c r="D58" s="180">
        <f>'将来負担比率（分子）の構造'!I$50</f>
        <v>3551</v>
      </c>
      <c r="E58" s="180"/>
      <c r="F58" s="180"/>
      <c r="G58" s="180">
        <f>'将来負担比率（分子）の構造'!J$50</f>
        <v>3667</v>
      </c>
      <c r="H58" s="180"/>
      <c r="I58" s="180"/>
      <c r="J58" s="180">
        <f>'将来負担比率（分子）の構造'!K$50</f>
        <v>3672</v>
      </c>
      <c r="K58" s="180"/>
      <c r="L58" s="180"/>
      <c r="M58" s="180">
        <f>'将来負担比率（分子）の構造'!L$50</f>
        <v>3581</v>
      </c>
      <c r="N58" s="180"/>
      <c r="O58" s="180"/>
      <c r="P58" s="180">
        <f>'将来負担比率（分子）の構造'!M$50</f>
        <v>3429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928</v>
      </c>
      <c r="C62" s="180"/>
      <c r="D62" s="180"/>
      <c r="E62" s="180">
        <f>'将来負担比率（分子）の構造'!J$45</f>
        <v>805</v>
      </c>
      <c r="F62" s="180"/>
      <c r="G62" s="180"/>
      <c r="H62" s="180">
        <f>'将来負担比率（分子）の構造'!K$45</f>
        <v>741</v>
      </c>
      <c r="I62" s="180"/>
      <c r="J62" s="180"/>
      <c r="K62" s="180">
        <f>'将来負担比率（分子）の構造'!L$45</f>
        <v>696</v>
      </c>
      <c r="L62" s="180"/>
      <c r="M62" s="180"/>
      <c r="N62" s="180">
        <f>'将来負担比率（分子）の構造'!M$45</f>
        <v>666</v>
      </c>
      <c r="O62" s="180"/>
      <c r="P62" s="180"/>
    </row>
    <row r="63" spans="1:16" x14ac:dyDescent="0.15">
      <c r="A63" s="180" t="s">
        <v>34</v>
      </c>
      <c r="B63" s="180">
        <f>'将来負担比率（分子）の構造'!I$44</f>
        <v>150</v>
      </c>
      <c r="C63" s="180"/>
      <c r="D63" s="180"/>
      <c r="E63" s="180">
        <f>'将来負担比率（分子）の構造'!J$44</f>
        <v>86</v>
      </c>
      <c r="F63" s="180"/>
      <c r="G63" s="180"/>
      <c r="H63" s="180">
        <f>'将来負担比率（分子）の構造'!K$44</f>
        <v>23</v>
      </c>
      <c r="I63" s="180"/>
      <c r="J63" s="180"/>
      <c r="K63" s="180" t="str">
        <f>'将来負担比率（分子）の構造'!L$44</f>
        <v>-</v>
      </c>
      <c r="L63" s="180"/>
      <c r="M63" s="180"/>
      <c r="N63" s="180">
        <f>'将来負担比率（分子）の構造'!M$44</f>
        <v>39</v>
      </c>
      <c r="O63" s="180"/>
      <c r="P63" s="180"/>
    </row>
    <row r="64" spans="1:16" x14ac:dyDescent="0.15">
      <c r="A64" s="180" t="s">
        <v>33</v>
      </c>
      <c r="B64" s="180">
        <f>'将来負担比率（分子）の構造'!I$43</f>
        <v>4004</v>
      </c>
      <c r="C64" s="180"/>
      <c r="D64" s="180"/>
      <c r="E64" s="180">
        <f>'将来負担比率（分子）の構造'!J$43</f>
        <v>3881</v>
      </c>
      <c r="F64" s="180"/>
      <c r="G64" s="180"/>
      <c r="H64" s="180">
        <f>'将来負担比率（分子）の構造'!K$43</f>
        <v>3755</v>
      </c>
      <c r="I64" s="180"/>
      <c r="J64" s="180"/>
      <c r="K64" s="180">
        <f>'将来負担比率（分子）の構造'!L$43</f>
        <v>3598</v>
      </c>
      <c r="L64" s="180"/>
      <c r="M64" s="180"/>
      <c r="N64" s="180">
        <f>'将来負担比率（分子）の構造'!M$43</f>
        <v>3393</v>
      </c>
      <c r="O64" s="180"/>
      <c r="P64" s="180"/>
    </row>
    <row r="65" spans="1:16" x14ac:dyDescent="0.15">
      <c r="A65" s="180" t="s">
        <v>32</v>
      </c>
      <c r="B65" s="180">
        <f>'将来負担比率（分子）の構造'!I$42</f>
        <v>114</v>
      </c>
      <c r="C65" s="180"/>
      <c r="D65" s="180"/>
      <c r="E65" s="180">
        <f>'将来負担比率（分子）の構造'!J$42</f>
        <v>639</v>
      </c>
      <c r="F65" s="180"/>
      <c r="G65" s="180"/>
      <c r="H65" s="180">
        <f>'将来負担比率（分子）の構造'!K$42</f>
        <v>621</v>
      </c>
      <c r="I65" s="180"/>
      <c r="J65" s="180"/>
      <c r="K65" s="180">
        <f>'将来負担比率（分子）の構造'!L$42</f>
        <v>617</v>
      </c>
      <c r="L65" s="180"/>
      <c r="M65" s="180"/>
      <c r="N65" s="180">
        <f>'将来負担比率（分子）の構造'!M$42</f>
        <v>557</v>
      </c>
      <c r="O65" s="180"/>
      <c r="P65" s="180"/>
    </row>
    <row r="66" spans="1:16" x14ac:dyDescent="0.15">
      <c r="A66" s="180" t="s">
        <v>31</v>
      </c>
      <c r="B66" s="180">
        <f>'将来負担比率（分子）の構造'!I$41</f>
        <v>6452</v>
      </c>
      <c r="C66" s="180"/>
      <c r="D66" s="180"/>
      <c r="E66" s="180">
        <f>'将来負担比率（分子）の構造'!J$41</f>
        <v>6421</v>
      </c>
      <c r="F66" s="180"/>
      <c r="G66" s="180"/>
      <c r="H66" s="180">
        <f>'将来負担比率（分子）の構造'!K$41</f>
        <v>6621</v>
      </c>
      <c r="I66" s="180"/>
      <c r="J66" s="180"/>
      <c r="K66" s="180">
        <f>'将来負担比率（分子）の構造'!L$41</f>
        <v>6945</v>
      </c>
      <c r="L66" s="180"/>
      <c r="M66" s="180"/>
      <c r="N66" s="180">
        <f>'将来負担比率（分子）の構造'!M$41</f>
        <v>7033</v>
      </c>
      <c r="O66" s="180"/>
      <c r="P66" s="180"/>
    </row>
    <row r="67" spans="1:16" x14ac:dyDescent="0.15">
      <c r="A67" s="180" t="s">
        <v>75</v>
      </c>
      <c r="B67" s="180" t="e">
        <f>NA()</f>
        <v>#N/A</v>
      </c>
      <c r="C67" s="180">
        <f>IF(ISNUMBER('将来負担比率（分子）の構造'!I$53), IF('将来負担比率（分子）の構造'!I$53 &lt; 0, 0, '将来負担比率（分子）の構造'!I$53), NA())</f>
        <v>528</v>
      </c>
      <c r="D67" s="180" t="e">
        <f>NA()</f>
        <v>#N/A</v>
      </c>
      <c r="E67" s="180" t="e">
        <f>NA()</f>
        <v>#N/A</v>
      </c>
      <c r="F67" s="180">
        <f>IF(ISNUMBER('将来負担比率（分子）の構造'!J$53), IF('将来負担比率（分子）の構造'!J$53 &lt; 0, 0, '将来負担比率（分子）の構造'!J$53), NA())</f>
        <v>743</v>
      </c>
      <c r="G67" s="180" t="e">
        <f>NA()</f>
        <v>#N/A</v>
      </c>
      <c r="H67" s="180" t="e">
        <f>NA()</f>
        <v>#N/A</v>
      </c>
      <c r="I67" s="180">
        <f>IF(ISNUMBER('将来負担比率（分子）の構造'!K$53), IF('将来負担比率（分子）の構造'!K$53 &lt; 0, 0, '将来負担比率（分子）の構造'!K$53), NA())</f>
        <v>702</v>
      </c>
      <c r="J67" s="180" t="e">
        <f>NA()</f>
        <v>#N/A</v>
      </c>
      <c r="K67" s="180" t="e">
        <f>NA()</f>
        <v>#N/A</v>
      </c>
      <c r="L67" s="180">
        <f>IF(ISNUMBER('将来負担比率（分子）の構造'!L$53), IF('将来負担比率（分子）の構造'!L$53 &lt; 0, 0, '将来負担比率（分子）の構造'!L$53), NA())</f>
        <v>848</v>
      </c>
      <c r="M67" s="180" t="e">
        <f>NA()</f>
        <v>#N/A</v>
      </c>
      <c r="N67" s="180" t="e">
        <f>NA()</f>
        <v>#N/A</v>
      </c>
      <c r="O67" s="180">
        <f>IF(ISNUMBER('将来負担比率（分子）の構造'!M$53), IF('将来負担比率（分子）の構造'!M$53 &lt; 0, 0, '将来負担比率（分子）の構造'!M$53), NA())</f>
        <v>1001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1561</v>
      </c>
      <c r="C72" s="184">
        <f>基金残高に係る経年分析!G55</f>
        <v>1436</v>
      </c>
      <c r="D72" s="184">
        <f>基金残高に係る経年分析!H55</f>
        <v>1255</v>
      </c>
    </row>
    <row r="73" spans="1:16" x14ac:dyDescent="0.15">
      <c r="A73" s="183" t="s">
        <v>78</v>
      </c>
      <c r="B73" s="184">
        <f>基金残高に係る経年分析!F56</f>
        <v>585</v>
      </c>
      <c r="C73" s="184">
        <f>基金残高に係る経年分析!G56</f>
        <v>585</v>
      </c>
      <c r="D73" s="184">
        <f>基金残高に係る経年分析!H56</f>
        <v>539</v>
      </c>
    </row>
    <row r="74" spans="1:16" x14ac:dyDescent="0.15">
      <c r="A74" s="183" t="s">
        <v>79</v>
      </c>
      <c r="B74" s="184">
        <f>基金残高に係る経年分析!F57</f>
        <v>1362</v>
      </c>
      <c r="C74" s="184">
        <f>基金残高に係る経年分析!G57</f>
        <v>1424</v>
      </c>
      <c r="D74" s="184">
        <f>基金残高に係る経年分析!H57</f>
        <v>1426</v>
      </c>
    </row>
  </sheetData>
  <sheetProtection algorithmName="SHA-512" hashValue="IPAERZvQFQILO5dK4/ecOQQehtQXR317BCsQRPMPCQV53waeonUOP/7GztES2aeOC4jI3hoF4Z/sV/vhe/gq6w==" saltValue="oTOvDcd3RsEYJ3OxhjIK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210</v>
      </c>
      <c r="DI1" s="794"/>
      <c r="DJ1" s="794"/>
      <c r="DK1" s="794"/>
      <c r="DL1" s="794"/>
      <c r="DM1" s="794"/>
      <c r="DN1" s="795"/>
      <c r="DO1" s="225"/>
      <c r="DP1" s="793" t="s">
        <v>211</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213</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214</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215</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216</v>
      </c>
      <c r="S4" s="736"/>
      <c r="T4" s="736"/>
      <c r="U4" s="736"/>
      <c r="V4" s="736"/>
      <c r="W4" s="736"/>
      <c r="X4" s="736"/>
      <c r="Y4" s="737"/>
      <c r="Z4" s="735" t="s">
        <v>217</v>
      </c>
      <c r="AA4" s="736"/>
      <c r="AB4" s="736"/>
      <c r="AC4" s="737"/>
      <c r="AD4" s="735" t="s">
        <v>218</v>
      </c>
      <c r="AE4" s="736"/>
      <c r="AF4" s="736"/>
      <c r="AG4" s="736"/>
      <c r="AH4" s="736"/>
      <c r="AI4" s="736"/>
      <c r="AJ4" s="736"/>
      <c r="AK4" s="737"/>
      <c r="AL4" s="735" t="s">
        <v>217</v>
      </c>
      <c r="AM4" s="736"/>
      <c r="AN4" s="736"/>
      <c r="AO4" s="737"/>
      <c r="AP4" s="796" t="s">
        <v>219</v>
      </c>
      <c r="AQ4" s="796"/>
      <c r="AR4" s="796"/>
      <c r="AS4" s="796"/>
      <c r="AT4" s="796"/>
      <c r="AU4" s="796"/>
      <c r="AV4" s="796"/>
      <c r="AW4" s="796"/>
      <c r="AX4" s="796"/>
      <c r="AY4" s="796"/>
      <c r="AZ4" s="796"/>
      <c r="BA4" s="796"/>
      <c r="BB4" s="796"/>
      <c r="BC4" s="796"/>
      <c r="BD4" s="796"/>
      <c r="BE4" s="796"/>
      <c r="BF4" s="796"/>
      <c r="BG4" s="796" t="s">
        <v>220</v>
      </c>
      <c r="BH4" s="796"/>
      <c r="BI4" s="796"/>
      <c r="BJ4" s="796"/>
      <c r="BK4" s="796"/>
      <c r="BL4" s="796"/>
      <c r="BM4" s="796"/>
      <c r="BN4" s="796"/>
      <c r="BO4" s="796" t="s">
        <v>217</v>
      </c>
      <c r="BP4" s="796"/>
      <c r="BQ4" s="796"/>
      <c r="BR4" s="796"/>
      <c r="BS4" s="796" t="s">
        <v>221</v>
      </c>
      <c r="BT4" s="796"/>
      <c r="BU4" s="796"/>
      <c r="BV4" s="796"/>
      <c r="BW4" s="796"/>
      <c r="BX4" s="796"/>
      <c r="BY4" s="796"/>
      <c r="BZ4" s="796"/>
      <c r="CA4" s="796"/>
      <c r="CB4" s="796"/>
      <c r="CD4" s="778" t="s">
        <v>222</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223</v>
      </c>
      <c r="C5" s="761"/>
      <c r="D5" s="761"/>
      <c r="E5" s="761"/>
      <c r="F5" s="761"/>
      <c r="G5" s="761"/>
      <c r="H5" s="761"/>
      <c r="I5" s="761"/>
      <c r="J5" s="761"/>
      <c r="K5" s="761"/>
      <c r="L5" s="761"/>
      <c r="M5" s="761"/>
      <c r="N5" s="761"/>
      <c r="O5" s="761"/>
      <c r="P5" s="761"/>
      <c r="Q5" s="762"/>
      <c r="R5" s="726">
        <v>951560</v>
      </c>
      <c r="S5" s="727"/>
      <c r="T5" s="727"/>
      <c r="U5" s="727"/>
      <c r="V5" s="727"/>
      <c r="W5" s="727"/>
      <c r="X5" s="727"/>
      <c r="Y5" s="773"/>
      <c r="Z5" s="791">
        <v>13.6</v>
      </c>
      <c r="AA5" s="791"/>
      <c r="AB5" s="791"/>
      <c r="AC5" s="791"/>
      <c r="AD5" s="792">
        <v>951560</v>
      </c>
      <c r="AE5" s="792"/>
      <c r="AF5" s="792"/>
      <c r="AG5" s="792"/>
      <c r="AH5" s="792"/>
      <c r="AI5" s="792"/>
      <c r="AJ5" s="792"/>
      <c r="AK5" s="792"/>
      <c r="AL5" s="774">
        <v>24.9</v>
      </c>
      <c r="AM5" s="743"/>
      <c r="AN5" s="743"/>
      <c r="AO5" s="775"/>
      <c r="AP5" s="760" t="s">
        <v>224</v>
      </c>
      <c r="AQ5" s="761"/>
      <c r="AR5" s="761"/>
      <c r="AS5" s="761"/>
      <c r="AT5" s="761"/>
      <c r="AU5" s="761"/>
      <c r="AV5" s="761"/>
      <c r="AW5" s="761"/>
      <c r="AX5" s="761"/>
      <c r="AY5" s="761"/>
      <c r="AZ5" s="761"/>
      <c r="BA5" s="761"/>
      <c r="BB5" s="761"/>
      <c r="BC5" s="761"/>
      <c r="BD5" s="761"/>
      <c r="BE5" s="761"/>
      <c r="BF5" s="762"/>
      <c r="BG5" s="661">
        <v>948076</v>
      </c>
      <c r="BH5" s="664"/>
      <c r="BI5" s="664"/>
      <c r="BJ5" s="664"/>
      <c r="BK5" s="664"/>
      <c r="BL5" s="664"/>
      <c r="BM5" s="664"/>
      <c r="BN5" s="665"/>
      <c r="BO5" s="723">
        <v>99.6</v>
      </c>
      <c r="BP5" s="723"/>
      <c r="BQ5" s="723"/>
      <c r="BR5" s="723"/>
      <c r="BS5" s="724">
        <v>15065</v>
      </c>
      <c r="BT5" s="724"/>
      <c r="BU5" s="724"/>
      <c r="BV5" s="724"/>
      <c r="BW5" s="724"/>
      <c r="BX5" s="724"/>
      <c r="BY5" s="724"/>
      <c r="BZ5" s="724"/>
      <c r="CA5" s="724"/>
      <c r="CB5" s="765"/>
      <c r="CD5" s="778" t="s">
        <v>219</v>
      </c>
      <c r="CE5" s="779"/>
      <c r="CF5" s="779"/>
      <c r="CG5" s="779"/>
      <c r="CH5" s="779"/>
      <c r="CI5" s="779"/>
      <c r="CJ5" s="779"/>
      <c r="CK5" s="779"/>
      <c r="CL5" s="779"/>
      <c r="CM5" s="779"/>
      <c r="CN5" s="779"/>
      <c r="CO5" s="779"/>
      <c r="CP5" s="779"/>
      <c r="CQ5" s="780"/>
      <c r="CR5" s="778" t="s">
        <v>225</v>
      </c>
      <c r="CS5" s="779"/>
      <c r="CT5" s="779"/>
      <c r="CU5" s="779"/>
      <c r="CV5" s="779"/>
      <c r="CW5" s="779"/>
      <c r="CX5" s="779"/>
      <c r="CY5" s="780"/>
      <c r="CZ5" s="778" t="s">
        <v>217</v>
      </c>
      <c r="DA5" s="779"/>
      <c r="DB5" s="779"/>
      <c r="DC5" s="780"/>
      <c r="DD5" s="778" t="s">
        <v>226</v>
      </c>
      <c r="DE5" s="779"/>
      <c r="DF5" s="779"/>
      <c r="DG5" s="779"/>
      <c r="DH5" s="779"/>
      <c r="DI5" s="779"/>
      <c r="DJ5" s="779"/>
      <c r="DK5" s="779"/>
      <c r="DL5" s="779"/>
      <c r="DM5" s="779"/>
      <c r="DN5" s="779"/>
      <c r="DO5" s="779"/>
      <c r="DP5" s="780"/>
      <c r="DQ5" s="778" t="s">
        <v>227</v>
      </c>
      <c r="DR5" s="779"/>
      <c r="DS5" s="779"/>
      <c r="DT5" s="779"/>
      <c r="DU5" s="779"/>
      <c r="DV5" s="779"/>
      <c r="DW5" s="779"/>
      <c r="DX5" s="779"/>
      <c r="DY5" s="779"/>
      <c r="DZ5" s="779"/>
      <c r="EA5" s="779"/>
      <c r="EB5" s="779"/>
      <c r="EC5" s="780"/>
    </row>
    <row r="6" spans="2:143" ht="11.25" customHeight="1" x14ac:dyDescent="0.15">
      <c r="B6" s="658" t="s">
        <v>228</v>
      </c>
      <c r="C6" s="659"/>
      <c r="D6" s="659"/>
      <c r="E6" s="659"/>
      <c r="F6" s="659"/>
      <c r="G6" s="659"/>
      <c r="H6" s="659"/>
      <c r="I6" s="659"/>
      <c r="J6" s="659"/>
      <c r="K6" s="659"/>
      <c r="L6" s="659"/>
      <c r="M6" s="659"/>
      <c r="N6" s="659"/>
      <c r="O6" s="659"/>
      <c r="P6" s="659"/>
      <c r="Q6" s="660"/>
      <c r="R6" s="661">
        <v>140753</v>
      </c>
      <c r="S6" s="664"/>
      <c r="T6" s="664"/>
      <c r="U6" s="664"/>
      <c r="V6" s="664"/>
      <c r="W6" s="664"/>
      <c r="X6" s="664"/>
      <c r="Y6" s="665"/>
      <c r="Z6" s="723">
        <v>2</v>
      </c>
      <c r="AA6" s="723"/>
      <c r="AB6" s="723"/>
      <c r="AC6" s="723"/>
      <c r="AD6" s="724">
        <v>140753</v>
      </c>
      <c r="AE6" s="724"/>
      <c r="AF6" s="724"/>
      <c r="AG6" s="724"/>
      <c r="AH6" s="724"/>
      <c r="AI6" s="724"/>
      <c r="AJ6" s="724"/>
      <c r="AK6" s="724"/>
      <c r="AL6" s="666">
        <v>3.7</v>
      </c>
      <c r="AM6" s="667"/>
      <c r="AN6" s="667"/>
      <c r="AO6" s="725"/>
      <c r="AP6" s="658" t="s">
        <v>229</v>
      </c>
      <c r="AQ6" s="659"/>
      <c r="AR6" s="659"/>
      <c r="AS6" s="659"/>
      <c r="AT6" s="659"/>
      <c r="AU6" s="659"/>
      <c r="AV6" s="659"/>
      <c r="AW6" s="659"/>
      <c r="AX6" s="659"/>
      <c r="AY6" s="659"/>
      <c r="AZ6" s="659"/>
      <c r="BA6" s="659"/>
      <c r="BB6" s="659"/>
      <c r="BC6" s="659"/>
      <c r="BD6" s="659"/>
      <c r="BE6" s="659"/>
      <c r="BF6" s="660"/>
      <c r="BG6" s="661">
        <v>948076</v>
      </c>
      <c r="BH6" s="664"/>
      <c r="BI6" s="664"/>
      <c r="BJ6" s="664"/>
      <c r="BK6" s="664"/>
      <c r="BL6" s="664"/>
      <c r="BM6" s="664"/>
      <c r="BN6" s="665"/>
      <c r="BO6" s="723">
        <v>99.6</v>
      </c>
      <c r="BP6" s="723"/>
      <c r="BQ6" s="723"/>
      <c r="BR6" s="723"/>
      <c r="BS6" s="724">
        <v>15065</v>
      </c>
      <c r="BT6" s="724"/>
      <c r="BU6" s="724"/>
      <c r="BV6" s="724"/>
      <c r="BW6" s="724"/>
      <c r="BX6" s="724"/>
      <c r="BY6" s="724"/>
      <c r="BZ6" s="724"/>
      <c r="CA6" s="724"/>
      <c r="CB6" s="765"/>
      <c r="CD6" s="732" t="s">
        <v>230</v>
      </c>
      <c r="CE6" s="733"/>
      <c r="CF6" s="733"/>
      <c r="CG6" s="733"/>
      <c r="CH6" s="733"/>
      <c r="CI6" s="733"/>
      <c r="CJ6" s="733"/>
      <c r="CK6" s="733"/>
      <c r="CL6" s="733"/>
      <c r="CM6" s="733"/>
      <c r="CN6" s="733"/>
      <c r="CO6" s="733"/>
      <c r="CP6" s="733"/>
      <c r="CQ6" s="734"/>
      <c r="CR6" s="661">
        <v>73953</v>
      </c>
      <c r="CS6" s="664"/>
      <c r="CT6" s="664"/>
      <c r="CU6" s="664"/>
      <c r="CV6" s="664"/>
      <c r="CW6" s="664"/>
      <c r="CX6" s="664"/>
      <c r="CY6" s="665"/>
      <c r="CZ6" s="774">
        <v>1.1000000000000001</v>
      </c>
      <c r="DA6" s="743"/>
      <c r="DB6" s="743"/>
      <c r="DC6" s="777"/>
      <c r="DD6" s="669" t="s">
        <v>127</v>
      </c>
      <c r="DE6" s="664"/>
      <c r="DF6" s="664"/>
      <c r="DG6" s="664"/>
      <c r="DH6" s="664"/>
      <c r="DI6" s="664"/>
      <c r="DJ6" s="664"/>
      <c r="DK6" s="664"/>
      <c r="DL6" s="664"/>
      <c r="DM6" s="664"/>
      <c r="DN6" s="664"/>
      <c r="DO6" s="664"/>
      <c r="DP6" s="665"/>
      <c r="DQ6" s="669">
        <v>73953</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1285</v>
      </c>
      <c r="S7" s="664"/>
      <c r="T7" s="664"/>
      <c r="U7" s="664"/>
      <c r="V7" s="664"/>
      <c r="W7" s="664"/>
      <c r="X7" s="664"/>
      <c r="Y7" s="665"/>
      <c r="Z7" s="723">
        <v>0</v>
      </c>
      <c r="AA7" s="723"/>
      <c r="AB7" s="723"/>
      <c r="AC7" s="723"/>
      <c r="AD7" s="724">
        <v>1285</v>
      </c>
      <c r="AE7" s="724"/>
      <c r="AF7" s="724"/>
      <c r="AG7" s="724"/>
      <c r="AH7" s="724"/>
      <c r="AI7" s="724"/>
      <c r="AJ7" s="724"/>
      <c r="AK7" s="724"/>
      <c r="AL7" s="666">
        <v>0</v>
      </c>
      <c r="AM7" s="667"/>
      <c r="AN7" s="667"/>
      <c r="AO7" s="725"/>
      <c r="AP7" s="658" t="s">
        <v>232</v>
      </c>
      <c r="AQ7" s="659"/>
      <c r="AR7" s="659"/>
      <c r="AS7" s="659"/>
      <c r="AT7" s="659"/>
      <c r="AU7" s="659"/>
      <c r="AV7" s="659"/>
      <c r="AW7" s="659"/>
      <c r="AX7" s="659"/>
      <c r="AY7" s="659"/>
      <c r="AZ7" s="659"/>
      <c r="BA7" s="659"/>
      <c r="BB7" s="659"/>
      <c r="BC7" s="659"/>
      <c r="BD7" s="659"/>
      <c r="BE7" s="659"/>
      <c r="BF7" s="660"/>
      <c r="BG7" s="661">
        <v>457065</v>
      </c>
      <c r="BH7" s="664"/>
      <c r="BI7" s="664"/>
      <c r="BJ7" s="664"/>
      <c r="BK7" s="664"/>
      <c r="BL7" s="664"/>
      <c r="BM7" s="664"/>
      <c r="BN7" s="665"/>
      <c r="BO7" s="723">
        <v>48</v>
      </c>
      <c r="BP7" s="723"/>
      <c r="BQ7" s="723"/>
      <c r="BR7" s="723"/>
      <c r="BS7" s="724">
        <v>15065</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980430</v>
      </c>
      <c r="CS7" s="664"/>
      <c r="CT7" s="664"/>
      <c r="CU7" s="664"/>
      <c r="CV7" s="664"/>
      <c r="CW7" s="664"/>
      <c r="CX7" s="664"/>
      <c r="CY7" s="665"/>
      <c r="CZ7" s="723">
        <v>14.3</v>
      </c>
      <c r="DA7" s="723"/>
      <c r="DB7" s="723"/>
      <c r="DC7" s="723"/>
      <c r="DD7" s="669">
        <v>54038</v>
      </c>
      <c r="DE7" s="664"/>
      <c r="DF7" s="664"/>
      <c r="DG7" s="664"/>
      <c r="DH7" s="664"/>
      <c r="DI7" s="664"/>
      <c r="DJ7" s="664"/>
      <c r="DK7" s="664"/>
      <c r="DL7" s="664"/>
      <c r="DM7" s="664"/>
      <c r="DN7" s="664"/>
      <c r="DO7" s="664"/>
      <c r="DP7" s="665"/>
      <c r="DQ7" s="669">
        <v>803881</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1727</v>
      </c>
      <c r="S8" s="664"/>
      <c r="T8" s="664"/>
      <c r="U8" s="664"/>
      <c r="V8" s="664"/>
      <c r="W8" s="664"/>
      <c r="X8" s="664"/>
      <c r="Y8" s="665"/>
      <c r="Z8" s="723">
        <v>0</v>
      </c>
      <c r="AA8" s="723"/>
      <c r="AB8" s="723"/>
      <c r="AC8" s="723"/>
      <c r="AD8" s="724">
        <v>1727</v>
      </c>
      <c r="AE8" s="724"/>
      <c r="AF8" s="724"/>
      <c r="AG8" s="724"/>
      <c r="AH8" s="724"/>
      <c r="AI8" s="724"/>
      <c r="AJ8" s="724"/>
      <c r="AK8" s="724"/>
      <c r="AL8" s="666">
        <v>0</v>
      </c>
      <c r="AM8" s="667"/>
      <c r="AN8" s="667"/>
      <c r="AO8" s="725"/>
      <c r="AP8" s="658" t="s">
        <v>235</v>
      </c>
      <c r="AQ8" s="659"/>
      <c r="AR8" s="659"/>
      <c r="AS8" s="659"/>
      <c r="AT8" s="659"/>
      <c r="AU8" s="659"/>
      <c r="AV8" s="659"/>
      <c r="AW8" s="659"/>
      <c r="AX8" s="659"/>
      <c r="AY8" s="659"/>
      <c r="AZ8" s="659"/>
      <c r="BA8" s="659"/>
      <c r="BB8" s="659"/>
      <c r="BC8" s="659"/>
      <c r="BD8" s="659"/>
      <c r="BE8" s="659"/>
      <c r="BF8" s="660"/>
      <c r="BG8" s="661">
        <v>12747</v>
      </c>
      <c r="BH8" s="664"/>
      <c r="BI8" s="664"/>
      <c r="BJ8" s="664"/>
      <c r="BK8" s="664"/>
      <c r="BL8" s="664"/>
      <c r="BM8" s="664"/>
      <c r="BN8" s="665"/>
      <c r="BO8" s="723">
        <v>1.3</v>
      </c>
      <c r="BP8" s="723"/>
      <c r="BQ8" s="723"/>
      <c r="BR8" s="723"/>
      <c r="BS8" s="669" t="s">
        <v>127</v>
      </c>
      <c r="BT8" s="664"/>
      <c r="BU8" s="664"/>
      <c r="BV8" s="664"/>
      <c r="BW8" s="664"/>
      <c r="BX8" s="664"/>
      <c r="BY8" s="664"/>
      <c r="BZ8" s="664"/>
      <c r="CA8" s="664"/>
      <c r="CB8" s="704"/>
      <c r="CD8" s="705" t="s">
        <v>236</v>
      </c>
      <c r="CE8" s="702"/>
      <c r="CF8" s="702"/>
      <c r="CG8" s="702"/>
      <c r="CH8" s="702"/>
      <c r="CI8" s="702"/>
      <c r="CJ8" s="702"/>
      <c r="CK8" s="702"/>
      <c r="CL8" s="702"/>
      <c r="CM8" s="702"/>
      <c r="CN8" s="702"/>
      <c r="CO8" s="702"/>
      <c r="CP8" s="702"/>
      <c r="CQ8" s="703"/>
      <c r="CR8" s="661">
        <v>1463818</v>
      </c>
      <c r="CS8" s="664"/>
      <c r="CT8" s="664"/>
      <c r="CU8" s="664"/>
      <c r="CV8" s="664"/>
      <c r="CW8" s="664"/>
      <c r="CX8" s="664"/>
      <c r="CY8" s="665"/>
      <c r="CZ8" s="723">
        <v>21.4</v>
      </c>
      <c r="DA8" s="723"/>
      <c r="DB8" s="723"/>
      <c r="DC8" s="723"/>
      <c r="DD8" s="669">
        <v>50683</v>
      </c>
      <c r="DE8" s="664"/>
      <c r="DF8" s="664"/>
      <c r="DG8" s="664"/>
      <c r="DH8" s="664"/>
      <c r="DI8" s="664"/>
      <c r="DJ8" s="664"/>
      <c r="DK8" s="664"/>
      <c r="DL8" s="664"/>
      <c r="DM8" s="664"/>
      <c r="DN8" s="664"/>
      <c r="DO8" s="664"/>
      <c r="DP8" s="665"/>
      <c r="DQ8" s="669">
        <v>951868</v>
      </c>
      <c r="DR8" s="664"/>
      <c r="DS8" s="664"/>
      <c r="DT8" s="664"/>
      <c r="DU8" s="664"/>
      <c r="DV8" s="664"/>
      <c r="DW8" s="664"/>
      <c r="DX8" s="664"/>
      <c r="DY8" s="664"/>
      <c r="DZ8" s="664"/>
      <c r="EA8" s="664"/>
      <c r="EB8" s="664"/>
      <c r="EC8" s="704"/>
    </row>
    <row r="9" spans="2:143" ht="11.25" customHeight="1" x14ac:dyDescent="0.15">
      <c r="B9" s="658" t="s">
        <v>237</v>
      </c>
      <c r="C9" s="659"/>
      <c r="D9" s="659"/>
      <c r="E9" s="659"/>
      <c r="F9" s="659"/>
      <c r="G9" s="659"/>
      <c r="H9" s="659"/>
      <c r="I9" s="659"/>
      <c r="J9" s="659"/>
      <c r="K9" s="659"/>
      <c r="L9" s="659"/>
      <c r="M9" s="659"/>
      <c r="N9" s="659"/>
      <c r="O9" s="659"/>
      <c r="P9" s="659"/>
      <c r="Q9" s="660"/>
      <c r="R9" s="661">
        <v>1488</v>
      </c>
      <c r="S9" s="664"/>
      <c r="T9" s="664"/>
      <c r="U9" s="664"/>
      <c r="V9" s="664"/>
      <c r="W9" s="664"/>
      <c r="X9" s="664"/>
      <c r="Y9" s="665"/>
      <c r="Z9" s="723">
        <v>0</v>
      </c>
      <c r="AA9" s="723"/>
      <c r="AB9" s="723"/>
      <c r="AC9" s="723"/>
      <c r="AD9" s="724">
        <v>1488</v>
      </c>
      <c r="AE9" s="724"/>
      <c r="AF9" s="724"/>
      <c r="AG9" s="724"/>
      <c r="AH9" s="724"/>
      <c r="AI9" s="724"/>
      <c r="AJ9" s="724"/>
      <c r="AK9" s="724"/>
      <c r="AL9" s="666">
        <v>0</v>
      </c>
      <c r="AM9" s="667"/>
      <c r="AN9" s="667"/>
      <c r="AO9" s="725"/>
      <c r="AP9" s="658" t="s">
        <v>238</v>
      </c>
      <c r="AQ9" s="659"/>
      <c r="AR9" s="659"/>
      <c r="AS9" s="659"/>
      <c r="AT9" s="659"/>
      <c r="AU9" s="659"/>
      <c r="AV9" s="659"/>
      <c r="AW9" s="659"/>
      <c r="AX9" s="659"/>
      <c r="AY9" s="659"/>
      <c r="AZ9" s="659"/>
      <c r="BA9" s="659"/>
      <c r="BB9" s="659"/>
      <c r="BC9" s="659"/>
      <c r="BD9" s="659"/>
      <c r="BE9" s="659"/>
      <c r="BF9" s="660"/>
      <c r="BG9" s="661">
        <v>363208</v>
      </c>
      <c r="BH9" s="664"/>
      <c r="BI9" s="664"/>
      <c r="BJ9" s="664"/>
      <c r="BK9" s="664"/>
      <c r="BL9" s="664"/>
      <c r="BM9" s="664"/>
      <c r="BN9" s="665"/>
      <c r="BO9" s="723">
        <v>38.200000000000003</v>
      </c>
      <c r="BP9" s="723"/>
      <c r="BQ9" s="723"/>
      <c r="BR9" s="723"/>
      <c r="BS9" s="669" t="s">
        <v>127</v>
      </c>
      <c r="BT9" s="664"/>
      <c r="BU9" s="664"/>
      <c r="BV9" s="664"/>
      <c r="BW9" s="664"/>
      <c r="BX9" s="664"/>
      <c r="BY9" s="664"/>
      <c r="BZ9" s="664"/>
      <c r="CA9" s="664"/>
      <c r="CB9" s="704"/>
      <c r="CD9" s="705" t="s">
        <v>239</v>
      </c>
      <c r="CE9" s="702"/>
      <c r="CF9" s="702"/>
      <c r="CG9" s="702"/>
      <c r="CH9" s="702"/>
      <c r="CI9" s="702"/>
      <c r="CJ9" s="702"/>
      <c r="CK9" s="702"/>
      <c r="CL9" s="702"/>
      <c r="CM9" s="702"/>
      <c r="CN9" s="702"/>
      <c r="CO9" s="702"/>
      <c r="CP9" s="702"/>
      <c r="CQ9" s="703"/>
      <c r="CR9" s="661">
        <v>754288</v>
      </c>
      <c r="CS9" s="664"/>
      <c r="CT9" s="664"/>
      <c r="CU9" s="664"/>
      <c r="CV9" s="664"/>
      <c r="CW9" s="664"/>
      <c r="CX9" s="664"/>
      <c r="CY9" s="665"/>
      <c r="CZ9" s="723">
        <v>11</v>
      </c>
      <c r="DA9" s="723"/>
      <c r="DB9" s="723"/>
      <c r="DC9" s="723"/>
      <c r="DD9" s="669">
        <v>1361</v>
      </c>
      <c r="DE9" s="664"/>
      <c r="DF9" s="664"/>
      <c r="DG9" s="664"/>
      <c r="DH9" s="664"/>
      <c r="DI9" s="664"/>
      <c r="DJ9" s="664"/>
      <c r="DK9" s="664"/>
      <c r="DL9" s="664"/>
      <c r="DM9" s="664"/>
      <c r="DN9" s="664"/>
      <c r="DO9" s="664"/>
      <c r="DP9" s="665"/>
      <c r="DQ9" s="669">
        <v>627422</v>
      </c>
      <c r="DR9" s="664"/>
      <c r="DS9" s="664"/>
      <c r="DT9" s="664"/>
      <c r="DU9" s="664"/>
      <c r="DV9" s="664"/>
      <c r="DW9" s="664"/>
      <c r="DX9" s="664"/>
      <c r="DY9" s="664"/>
      <c r="DZ9" s="664"/>
      <c r="EA9" s="664"/>
      <c r="EB9" s="664"/>
      <c r="EC9" s="704"/>
    </row>
    <row r="10" spans="2:143" ht="11.25" customHeight="1" x14ac:dyDescent="0.15">
      <c r="B10" s="658" t="s">
        <v>240</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127</v>
      </c>
      <c r="AA10" s="723"/>
      <c r="AB10" s="723"/>
      <c r="AC10" s="723"/>
      <c r="AD10" s="724" t="s">
        <v>127</v>
      </c>
      <c r="AE10" s="724"/>
      <c r="AF10" s="724"/>
      <c r="AG10" s="724"/>
      <c r="AH10" s="724"/>
      <c r="AI10" s="724"/>
      <c r="AJ10" s="724"/>
      <c r="AK10" s="724"/>
      <c r="AL10" s="666" t="s">
        <v>127</v>
      </c>
      <c r="AM10" s="667"/>
      <c r="AN10" s="667"/>
      <c r="AO10" s="725"/>
      <c r="AP10" s="658" t="s">
        <v>241</v>
      </c>
      <c r="AQ10" s="659"/>
      <c r="AR10" s="659"/>
      <c r="AS10" s="659"/>
      <c r="AT10" s="659"/>
      <c r="AU10" s="659"/>
      <c r="AV10" s="659"/>
      <c r="AW10" s="659"/>
      <c r="AX10" s="659"/>
      <c r="AY10" s="659"/>
      <c r="AZ10" s="659"/>
      <c r="BA10" s="659"/>
      <c r="BB10" s="659"/>
      <c r="BC10" s="659"/>
      <c r="BD10" s="659"/>
      <c r="BE10" s="659"/>
      <c r="BF10" s="660"/>
      <c r="BG10" s="661">
        <v>32222</v>
      </c>
      <c r="BH10" s="664"/>
      <c r="BI10" s="664"/>
      <c r="BJ10" s="664"/>
      <c r="BK10" s="664"/>
      <c r="BL10" s="664"/>
      <c r="BM10" s="664"/>
      <c r="BN10" s="665"/>
      <c r="BO10" s="723">
        <v>3.4</v>
      </c>
      <c r="BP10" s="723"/>
      <c r="BQ10" s="723"/>
      <c r="BR10" s="723"/>
      <c r="BS10" s="669">
        <v>5369</v>
      </c>
      <c r="BT10" s="664"/>
      <c r="BU10" s="664"/>
      <c r="BV10" s="664"/>
      <c r="BW10" s="664"/>
      <c r="BX10" s="664"/>
      <c r="BY10" s="664"/>
      <c r="BZ10" s="664"/>
      <c r="CA10" s="664"/>
      <c r="CB10" s="704"/>
      <c r="CD10" s="705" t="s">
        <v>242</v>
      </c>
      <c r="CE10" s="702"/>
      <c r="CF10" s="702"/>
      <c r="CG10" s="702"/>
      <c r="CH10" s="702"/>
      <c r="CI10" s="702"/>
      <c r="CJ10" s="702"/>
      <c r="CK10" s="702"/>
      <c r="CL10" s="702"/>
      <c r="CM10" s="702"/>
      <c r="CN10" s="702"/>
      <c r="CO10" s="702"/>
      <c r="CP10" s="702"/>
      <c r="CQ10" s="703"/>
      <c r="CR10" s="661">
        <v>15475</v>
      </c>
      <c r="CS10" s="664"/>
      <c r="CT10" s="664"/>
      <c r="CU10" s="664"/>
      <c r="CV10" s="664"/>
      <c r="CW10" s="664"/>
      <c r="CX10" s="664"/>
      <c r="CY10" s="665"/>
      <c r="CZ10" s="723">
        <v>0.2</v>
      </c>
      <c r="DA10" s="723"/>
      <c r="DB10" s="723"/>
      <c r="DC10" s="723"/>
      <c r="DD10" s="669" t="s">
        <v>173</v>
      </c>
      <c r="DE10" s="664"/>
      <c r="DF10" s="664"/>
      <c r="DG10" s="664"/>
      <c r="DH10" s="664"/>
      <c r="DI10" s="664"/>
      <c r="DJ10" s="664"/>
      <c r="DK10" s="664"/>
      <c r="DL10" s="664"/>
      <c r="DM10" s="664"/>
      <c r="DN10" s="664"/>
      <c r="DO10" s="664"/>
      <c r="DP10" s="665"/>
      <c r="DQ10" s="669">
        <v>9475</v>
      </c>
      <c r="DR10" s="664"/>
      <c r="DS10" s="664"/>
      <c r="DT10" s="664"/>
      <c r="DU10" s="664"/>
      <c r="DV10" s="664"/>
      <c r="DW10" s="664"/>
      <c r="DX10" s="664"/>
      <c r="DY10" s="664"/>
      <c r="DZ10" s="664"/>
      <c r="EA10" s="664"/>
      <c r="EB10" s="664"/>
      <c r="EC10" s="704"/>
    </row>
    <row r="11" spans="2:143" ht="11.25" customHeight="1" x14ac:dyDescent="0.15">
      <c r="B11" s="658" t="s">
        <v>243</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173</v>
      </c>
      <c r="AA11" s="723"/>
      <c r="AB11" s="723"/>
      <c r="AC11" s="723"/>
      <c r="AD11" s="724" t="s">
        <v>127</v>
      </c>
      <c r="AE11" s="724"/>
      <c r="AF11" s="724"/>
      <c r="AG11" s="724"/>
      <c r="AH11" s="724"/>
      <c r="AI11" s="724"/>
      <c r="AJ11" s="724"/>
      <c r="AK11" s="724"/>
      <c r="AL11" s="666" t="s">
        <v>127</v>
      </c>
      <c r="AM11" s="667"/>
      <c r="AN11" s="667"/>
      <c r="AO11" s="725"/>
      <c r="AP11" s="658" t="s">
        <v>244</v>
      </c>
      <c r="AQ11" s="659"/>
      <c r="AR11" s="659"/>
      <c r="AS11" s="659"/>
      <c r="AT11" s="659"/>
      <c r="AU11" s="659"/>
      <c r="AV11" s="659"/>
      <c r="AW11" s="659"/>
      <c r="AX11" s="659"/>
      <c r="AY11" s="659"/>
      <c r="AZ11" s="659"/>
      <c r="BA11" s="659"/>
      <c r="BB11" s="659"/>
      <c r="BC11" s="659"/>
      <c r="BD11" s="659"/>
      <c r="BE11" s="659"/>
      <c r="BF11" s="660"/>
      <c r="BG11" s="661">
        <v>48888</v>
      </c>
      <c r="BH11" s="664"/>
      <c r="BI11" s="664"/>
      <c r="BJ11" s="664"/>
      <c r="BK11" s="664"/>
      <c r="BL11" s="664"/>
      <c r="BM11" s="664"/>
      <c r="BN11" s="665"/>
      <c r="BO11" s="723">
        <v>5.0999999999999996</v>
      </c>
      <c r="BP11" s="723"/>
      <c r="BQ11" s="723"/>
      <c r="BR11" s="723"/>
      <c r="BS11" s="669">
        <v>9696</v>
      </c>
      <c r="BT11" s="664"/>
      <c r="BU11" s="664"/>
      <c r="BV11" s="664"/>
      <c r="BW11" s="664"/>
      <c r="BX11" s="664"/>
      <c r="BY11" s="664"/>
      <c r="BZ11" s="664"/>
      <c r="CA11" s="664"/>
      <c r="CB11" s="704"/>
      <c r="CD11" s="705" t="s">
        <v>245</v>
      </c>
      <c r="CE11" s="702"/>
      <c r="CF11" s="702"/>
      <c r="CG11" s="702"/>
      <c r="CH11" s="702"/>
      <c r="CI11" s="702"/>
      <c r="CJ11" s="702"/>
      <c r="CK11" s="702"/>
      <c r="CL11" s="702"/>
      <c r="CM11" s="702"/>
      <c r="CN11" s="702"/>
      <c r="CO11" s="702"/>
      <c r="CP11" s="702"/>
      <c r="CQ11" s="703"/>
      <c r="CR11" s="661">
        <v>562368</v>
      </c>
      <c r="CS11" s="664"/>
      <c r="CT11" s="664"/>
      <c r="CU11" s="664"/>
      <c r="CV11" s="664"/>
      <c r="CW11" s="664"/>
      <c r="CX11" s="664"/>
      <c r="CY11" s="665"/>
      <c r="CZ11" s="723">
        <v>8.1999999999999993</v>
      </c>
      <c r="DA11" s="723"/>
      <c r="DB11" s="723"/>
      <c r="DC11" s="723"/>
      <c r="DD11" s="669">
        <v>284568</v>
      </c>
      <c r="DE11" s="664"/>
      <c r="DF11" s="664"/>
      <c r="DG11" s="664"/>
      <c r="DH11" s="664"/>
      <c r="DI11" s="664"/>
      <c r="DJ11" s="664"/>
      <c r="DK11" s="664"/>
      <c r="DL11" s="664"/>
      <c r="DM11" s="664"/>
      <c r="DN11" s="664"/>
      <c r="DO11" s="664"/>
      <c r="DP11" s="665"/>
      <c r="DQ11" s="669">
        <v>178877</v>
      </c>
      <c r="DR11" s="664"/>
      <c r="DS11" s="664"/>
      <c r="DT11" s="664"/>
      <c r="DU11" s="664"/>
      <c r="DV11" s="664"/>
      <c r="DW11" s="664"/>
      <c r="DX11" s="664"/>
      <c r="DY11" s="664"/>
      <c r="DZ11" s="664"/>
      <c r="EA11" s="664"/>
      <c r="EB11" s="664"/>
      <c r="EC11" s="704"/>
    </row>
    <row r="12" spans="2:143" ht="11.25" customHeight="1" x14ac:dyDescent="0.15">
      <c r="B12" s="658" t="s">
        <v>246</v>
      </c>
      <c r="C12" s="659"/>
      <c r="D12" s="659"/>
      <c r="E12" s="659"/>
      <c r="F12" s="659"/>
      <c r="G12" s="659"/>
      <c r="H12" s="659"/>
      <c r="I12" s="659"/>
      <c r="J12" s="659"/>
      <c r="K12" s="659"/>
      <c r="L12" s="659"/>
      <c r="M12" s="659"/>
      <c r="N12" s="659"/>
      <c r="O12" s="659"/>
      <c r="P12" s="659"/>
      <c r="Q12" s="660"/>
      <c r="R12" s="661">
        <v>146888</v>
      </c>
      <c r="S12" s="664"/>
      <c r="T12" s="664"/>
      <c r="U12" s="664"/>
      <c r="V12" s="664"/>
      <c r="W12" s="664"/>
      <c r="X12" s="664"/>
      <c r="Y12" s="665"/>
      <c r="Z12" s="723">
        <v>2.1</v>
      </c>
      <c r="AA12" s="723"/>
      <c r="AB12" s="723"/>
      <c r="AC12" s="723"/>
      <c r="AD12" s="724">
        <v>146888</v>
      </c>
      <c r="AE12" s="724"/>
      <c r="AF12" s="724"/>
      <c r="AG12" s="724"/>
      <c r="AH12" s="724"/>
      <c r="AI12" s="724"/>
      <c r="AJ12" s="724"/>
      <c r="AK12" s="724"/>
      <c r="AL12" s="666">
        <v>3.8</v>
      </c>
      <c r="AM12" s="667"/>
      <c r="AN12" s="667"/>
      <c r="AO12" s="725"/>
      <c r="AP12" s="658" t="s">
        <v>247</v>
      </c>
      <c r="AQ12" s="659"/>
      <c r="AR12" s="659"/>
      <c r="AS12" s="659"/>
      <c r="AT12" s="659"/>
      <c r="AU12" s="659"/>
      <c r="AV12" s="659"/>
      <c r="AW12" s="659"/>
      <c r="AX12" s="659"/>
      <c r="AY12" s="659"/>
      <c r="AZ12" s="659"/>
      <c r="BA12" s="659"/>
      <c r="BB12" s="659"/>
      <c r="BC12" s="659"/>
      <c r="BD12" s="659"/>
      <c r="BE12" s="659"/>
      <c r="BF12" s="660"/>
      <c r="BG12" s="661">
        <v>412424</v>
      </c>
      <c r="BH12" s="664"/>
      <c r="BI12" s="664"/>
      <c r="BJ12" s="664"/>
      <c r="BK12" s="664"/>
      <c r="BL12" s="664"/>
      <c r="BM12" s="664"/>
      <c r="BN12" s="665"/>
      <c r="BO12" s="723">
        <v>43.3</v>
      </c>
      <c r="BP12" s="723"/>
      <c r="BQ12" s="723"/>
      <c r="BR12" s="723"/>
      <c r="BS12" s="669" t="s">
        <v>127</v>
      </c>
      <c r="BT12" s="664"/>
      <c r="BU12" s="664"/>
      <c r="BV12" s="664"/>
      <c r="BW12" s="664"/>
      <c r="BX12" s="664"/>
      <c r="BY12" s="664"/>
      <c r="BZ12" s="664"/>
      <c r="CA12" s="664"/>
      <c r="CB12" s="704"/>
      <c r="CD12" s="705" t="s">
        <v>248</v>
      </c>
      <c r="CE12" s="702"/>
      <c r="CF12" s="702"/>
      <c r="CG12" s="702"/>
      <c r="CH12" s="702"/>
      <c r="CI12" s="702"/>
      <c r="CJ12" s="702"/>
      <c r="CK12" s="702"/>
      <c r="CL12" s="702"/>
      <c r="CM12" s="702"/>
      <c r="CN12" s="702"/>
      <c r="CO12" s="702"/>
      <c r="CP12" s="702"/>
      <c r="CQ12" s="703"/>
      <c r="CR12" s="661">
        <v>295278</v>
      </c>
      <c r="CS12" s="664"/>
      <c r="CT12" s="664"/>
      <c r="CU12" s="664"/>
      <c r="CV12" s="664"/>
      <c r="CW12" s="664"/>
      <c r="CX12" s="664"/>
      <c r="CY12" s="665"/>
      <c r="CZ12" s="723">
        <v>4.3</v>
      </c>
      <c r="DA12" s="723"/>
      <c r="DB12" s="723"/>
      <c r="DC12" s="723"/>
      <c r="DD12" s="669">
        <v>78</v>
      </c>
      <c r="DE12" s="664"/>
      <c r="DF12" s="664"/>
      <c r="DG12" s="664"/>
      <c r="DH12" s="664"/>
      <c r="DI12" s="664"/>
      <c r="DJ12" s="664"/>
      <c r="DK12" s="664"/>
      <c r="DL12" s="664"/>
      <c r="DM12" s="664"/>
      <c r="DN12" s="664"/>
      <c r="DO12" s="664"/>
      <c r="DP12" s="665"/>
      <c r="DQ12" s="669">
        <v>152800</v>
      </c>
      <c r="DR12" s="664"/>
      <c r="DS12" s="664"/>
      <c r="DT12" s="664"/>
      <c r="DU12" s="664"/>
      <c r="DV12" s="664"/>
      <c r="DW12" s="664"/>
      <c r="DX12" s="664"/>
      <c r="DY12" s="664"/>
      <c r="DZ12" s="664"/>
      <c r="EA12" s="664"/>
      <c r="EB12" s="664"/>
      <c r="EC12" s="704"/>
    </row>
    <row r="13" spans="2:143" ht="11.25" customHeight="1" x14ac:dyDescent="0.15">
      <c r="B13" s="658" t="s">
        <v>249</v>
      </c>
      <c r="C13" s="659"/>
      <c r="D13" s="659"/>
      <c r="E13" s="659"/>
      <c r="F13" s="659"/>
      <c r="G13" s="659"/>
      <c r="H13" s="659"/>
      <c r="I13" s="659"/>
      <c r="J13" s="659"/>
      <c r="K13" s="659"/>
      <c r="L13" s="659"/>
      <c r="M13" s="659"/>
      <c r="N13" s="659"/>
      <c r="O13" s="659"/>
      <c r="P13" s="659"/>
      <c r="Q13" s="660"/>
      <c r="R13" s="661" t="s">
        <v>173</v>
      </c>
      <c r="S13" s="664"/>
      <c r="T13" s="664"/>
      <c r="U13" s="664"/>
      <c r="V13" s="664"/>
      <c r="W13" s="664"/>
      <c r="X13" s="664"/>
      <c r="Y13" s="665"/>
      <c r="Z13" s="723" t="s">
        <v>127</v>
      </c>
      <c r="AA13" s="723"/>
      <c r="AB13" s="723"/>
      <c r="AC13" s="723"/>
      <c r="AD13" s="724" t="s">
        <v>127</v>
      </c>
      <c r="AE13" s="724"/>
      <c r="AF13" s="724"/>
      <c r="AG13" s="724"/>
      <c r="AH13" s="724"/>
      <c r="AI13" s="724"/>
      <c r="AJ13" s="724"/>
      <c r="AK13" s="724"/>
      <c r="AL13" s="666" t="s">
        <v>127</v>
      </c>
      <c r="AM13" s="667"/>
      <c r="AN13" s="667"/>
      <c r="AO13" s="725"/>
      <c r="AP13" s="658" t="s">
        <v>250</v>
      </c>
      <c r="AQ13" s="659"/>
      <c r="AR13" s="659"/>
      <c r="AS13" s="659"/>
      <c r="AT13" s="659"/>
      <c r="AU13" s="659"/>
      <c r="AV13" s="659"/>
      <c r="AW13" s="659"/>
      <c r="AX13" s="659"/>
      <c r="AY13" s="659"/>
      <c r="AZ13" s="659"/>
      <c r="BA13" s="659"/>
      <c r="BB13" s="659"/>
      <c r="BC13" s="659"/>
      <c r="BD13" s="659"/>
      <c r="BE13" s="659"/>
      <c r="BF13" s="660"/>
      <c r="BG13" s="661">
        <v>408224</v>
      </c>
      <c r="BH13" s="664"/>
      <c r="BI13" s="664"/>
      <c r="BJ13" s="664"/>
      <c r="BK13" s="664"/>
      <c r="BL13" s="664"/>
      <c r="BM13" s="664"/>
      <c r="BN13" s="665"/>
      <c r="BO13" s="723">
        <v>42.9</v>
      </c>
      <c r="BP13" s="723"/>
      <c r="BQ13" s="723"/>
      <c r="BR13" s="723"/>
      <c r="BS13" s="669" t="s">
        <v>251</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1157126</v>
      </c>
      <c r="CS13" s="664"/>
      <c r="CT13" s="664"/>
      <c r="CU13" s="664"/>
      <c r="CV13" s="664"/>
      <c r="CW13" s="664"/>
      <c r="CX13" s="664"/>
      <c r="CY13" s="665"/>
      <c r="CZ13" s="723">
        <v>16.899999999999999</v>
      </c>
      <c r="DA13" s="723"/>
      <c r="DB13" s="723"/>
      <c r="DC13" s="723"/>
      <c r="DD13" s="669">
        <v>662696</v>
      </c>
      <c r="DE13" s="664"/>
      <c r="DF13" s="664"/>
      <c r="DG13" s="664"/>
      <c r="DH13" s="664"/>
      <c r="DI13" s="664"/>
      <c r="DJ13" s="664"/>
      <c r="DK13" s="664"/>
      <c r="DL13" s="664"/>
      <c r="DM13" s="664"/>
      <c r="DN13" s="664"/>
      <c r="DO13" s="664"/>
      <c r="DP13" s="665"/>
      <c r="DQ13" s="669">
        <v>581384</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127</v>
      </c>
      <c r="AE14" s="724"/>
      <c r="AF14" s="724"/>
      <c r="AG14" s="724"/>
      <c r="AH14" s="724"/>
      <c r="AI14" s="724"/>
      <c r="AJ14" s="724"/>
      <c r="AK14" s="724"/>
      <c r="AL14" s="666" t="s">
        <v>173</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21370</v>
      </c>
      <c r="BH14" s="664"/>
      <c r="BI14" s="664"/>
      <c r="BJ14" s="664"/>
      <c r="BK14" s="664"/>
      <c r="BL14" s="664"/>
      <c r="BM14" s="664"/>
      <c r="BN14" s="665"/>
      <c r="BO14" s="723">
        <v>2.2000000000000002</v>
      </c>
      <c r="BP14" s="723"/>
      <c r="BQ14" s="723"/>
      <c r="BR14" s="723"/>
      <c r="BS14" s="669" t="s">
        <v>127</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266823</v>
      </c>
      <c r="CS14" s="664"/>
      <c r="CT14" s="664"/>
      <c r="CU14" s="664"/>
      <c r="CV14" s="664"/>
      <c r="CW14" s="664"/>
      <c r="CX14" s="664"/>
      <c r="CY14" s="665"/>
      <c r="CZ14" s="723">
        <v>3.9</v>
      </c>
      <c r="DA14" s="723"/>
      <c r="DB14" s="723"/>
      <c r="DC14" s="723"/>
      <c r="DD14" s="669">
        <v>4644</v>
      </c>
      <c r="DE14" s="664"/>
      <c r="DF14" s="664"/>
      <c r="DG14" s="664"/>
      <c r="DH14" s="664"/>
      <c r="DI14" s="664"/>
      <c r="DJ14" s="664"/>
      <c r="DK14" s="664"/>
      <c r="DL14" s="664"/>
      <c r="DM14" s="664"/>
      <c r="DN14" s="664"/>
      <c r="DO14" s="664"/>
      <c r="DP14" s="665"/>
      <c r="DQ14" s="669">
        <v>231988</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31196</v>
      </c>
      <c r="S15" s="664"/>
      <c r="T15" s="664"/>
      <c r="U15" s="664"/>
      <c r="V15" s="664"/>
      <c r="W15" s="664"/>
      <c r="X15" s="664"/>
      <c r="Y15" s="665"/>
      <c r="Z15" s="723">
        <v>0.4</v>
      </c>
      <c r="AA15" s="723"/>
      <c r="AB15" s="723"/>
      <c r="AC15" s="723"/>
      <c r="AD15" s="724">
        <v>31196</v>
      </c>
      <c r="AE15" s="724"/>
      <c r="AF15" s="724"/>
      <c r="AG15" s="724"/>
      <c r="AH15" s="724"/>
      <c r="AI15" s="724"/>
      <c r="AJ15" s="724"/>
      <c r="AK15" s="724"/>
      <c r="AL15" s="666">
        <v>0.8</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57217</v>
      </c>
      <c r="BH15" s="664"/>
      <c r="BI15" s="664"/>
      <c r="BJ15" s="664"/>
      <c r="BK15" s="664"/>
      <c r="BL15" s="664"/>
      <c r="BM15" s="664"/>
      <c r="BN15" s="665"/>
      <c r="BO15" s="723">
        <v>6</v>
      </c>
      <c r="BP15" s="723"/>
      <c r="BQ15" s="723"/>
      <c r="BR15" s="723"/>
      <c r="BS15" s="669" t="s">
        <v>127</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621726</v>
      </c>
      <c r="CS15" s="664"/>
      <c r="CT15" s="664"/>
      <c r="CU15" s="664"/>
      <c r="CV15" s="664"/>
      <c r="CW15" s="664"/>
      <c r="CX15" s="664"/>
      <c r="CY15" s="665"/>
      <c r="CZ15" s="723">
        <v>9.1</v>
      </c>
      <c r="DA15" s="723"/>
      <c r="DB15" s="723"/>
      <c r="DC15" s="723"/>
      <c r="DD15" s="669">
        <v>57492</v>
      </c>
      <c r="DE15" s="664"/>
      <c r="DF15" s="664"/>
      <c r="DG15" s="664"/>
      <c r="DH15" s="664"/>
      <c r="DI15" s="664"/>
      <c r="DJ15" s="664"/>
      <c r="DK15" s="664"/>
      <c r="DL15" s="664"/>
      <c r="DM15" s="664"/>
      <c r="DN15" s="664"/>
      <c r="DO15" s="664"/>
      <c r="DP15" s="665"/>
      <c r="DQ15" s="669">
        <v>484991</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173</v>
      </c>
      <c r="S16" s="664"/>
      <c r="T16" s="664"/>
      <c r="U16" s="664"/>
      <c r="V16" s="664"/>
      <c r="W16" s="664"/>
      <c r="X16" s="664"/>
      <c r="Y16" s="665"/>
      <c r="Z16" s="723" t="s">
        <v>127</v>
      </c>
      <c r="AA16" s="723"/>
      <c r="AB16" s="723"/>
      <c r="AC16" s="723"/>
      <c r="AD16" s="724" t="s">
        <v>127</v>
      </c>
      <c r="AE16" s="724"/>
      <c r="AF16" s="724"/>
      <c r="AG16" s="724"/>
      <c r="AH16" s="724"/>
      <c r="AI16" s="724"/>
      <c r="AJ16" s="724"/>
      <c r="AK16" s="724"/>
      <c r="AL16" s="666" t="s">
        <v>127</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251</v>
      </c>
      <c r="BH16" s="664"/>
      <c r="BI16" s="664"/>
      <c r="BJ16" s="664"/>
      <c r="BK16" s="664"/>
      <c r="BL16" s="664"/>
      <c r="BM16" s="664"/>
      <c r="BN16" s="665"/>
      <c r="BO16" s="723" t="s">
        <v>127</v>
      </c>
      <c r="BP16" s="723"/>
      <c r="BQ16" s="723"/>
      <c r="BR16" s="723"/>
      <c r="BS16" s="669" t="s">
        <v>127</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t="s">
        <v>173</v>
      </c>
      <c r="CS16" s="664"/>
      <c r="CT16" s="664"/>
      <c r="CU16" s="664"/>
      <c r="CV16" s="664"/>
      <c r="CW16" s="664"/>
      <c r="CX16" s="664"/>
      <c r="CY16" s="665"/>
      <c r="CZ16" s="723" t="s">
        <v>127</v>
      </c>
      <c r="DA16" s="723"/>
      <c r="DB16" s="723"/>
      <c r="DC16" s="723"/>
      <c r="DD16" s="669" t="s">
        <v>127</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1982</v>
      </c>
      <c r="S17" s="664"/>
      <c r="T17" s="664"/>
      <c r="U17" s="664"/>
      <c r="V17" s="664"/>
      <c r="W17" s="664"/>
      <c r="X17" s="664"/>
      <c r="Y17" s="665"/>
      <c r="Z17" s="723">
        <v>0</v>
      </c>
      <c r="AA17" s="723"/>
      <c r="AB17" s="723"/>
      <c r="AC17" s="723"/>
      <c r="AD17" s="724">
        <v>1982</v>
      </c>
      <c r="AE17" s="724"/>
      <c r="AF17" s="724"/>
      <c r="AG17" s="724"/>
      <c r="AH17" s="724"/>
      <c r="AI17" s="724"/>
      <c r="AJ17" s="724"/>
      <c r="AK17" s="724"/>
      <c r="AL17" s="666">
        <v>0.1</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127</v>
      </c>
      <c r="BH17" s="664"/>
      <c r="BI17" s="664"/>
      <c r="BJ17" s="664"/>
      <c r="BK17" s="664"/>
      <c r="BL17" s="664"/>
      <c r="BM17" s="664"/>
      <c r="BN17" s="665"/>
      <c r="BO17" s="723" t="s">
        <v>173</v>
      </c>
      <c r="BP17" s="723"/>
      <c r="BQ17" s="723"/>
      <c r="BR17" s="723"/>
      <c r="BS17" s="669" t="s">
        <v>127</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654607</v>
      </c>
      <c r="CS17" s="664"/>
      <c r="CT17" s="664"/>
      <c r="CU17" s="664"/>
      <c r="CV17" s="664"/>
      <c r="CW17" s="664"/>
      <c r="CX17" s="664"/>
      <c r="CY17" s="665"/>
      <c r="CZ17" s="723">
        <v>9.6</v>
      </c>
      <c r="DA17" s="723"/>
      <c r="DB17" s="723"/>
      <c r="DC17" s="723"/>
      <c r="DD17" s="669" t="s">
        <v>251</v>
      </c>
      <c r="DE17" s="664"/>
      <c r="DF17" s="664"/>
      <c r="DG17" s="664"/>
      <c r="DH17" s="664"/>
      <c r="DI17" s="664"/>
      <c r="DJ17" s="664"/>
      <c r="DK17" s="664"/>
      <c r="DL17" s="664"/>
      <c r="DM17" s="664"/>
      <c r="DN17" s="664"/>
      <c r="DO17" s="664"/>
      <c r="DP17" s="665"/>
      <c r="DQ17" s="669">
        <v>591029</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2856650</v>
      </c>
      <c r="S18" s="664"/>
      <c r="T18" s="664"/>
      <c r="U18" s="664"/>
      <c r="V18" s="664"/>
      <c r="W18" s="664"/>
      <c r="X18" s="664"/>
      <c r="Y18" s="665"/>
      <c r="Z18" s="723">
        <v>40.9</v>
      </c>
      <c r="AA18" s="723"/>
      <c r="AB18" s="723"/>
      <c r="AC18" s="723"/>
      <c r="AD18" s="724">
        <v>2542722</v>
      </c>
      <c r="AE18" s="724"/>
      <c r="AF18" s="724"/>
      <c r="AG18" s="724"/>
      <c r="AH18" s="724"/>
      <c r="AI18" s="724"/>
      <c r="AJ18" s="724"/>
      <c r="AK18" s="724"/>
      <c r="AL18" s="666">
        <v>66.400000000000006</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251</v>
      </c>
      <c r="BP18" s="723"/>
      <c r="BQ18" s="723"/>
      <c r="BR18" s="723"/>
      <c r="BS18" s="669" t="s">
        <v>173</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173</v>
      </c>
      <c r="CS18" s="664"/>
      <c r="CT18" s="664"/>
      <c r="CU18" s="664"/>
      <c r="CV18" s="664"/>
      <c r="CW18" s="664"/>
      <c r="CX18" s="664"/>
      <c r="CY18" s="665"/>
      <c r="CZ18" s="723" t="s">
        <v>127</v>
      </c>
      <c r="DA18" s="723"/>
      <c r="DB18" s="723"/>
      <c r="DC18" s="723"/>
      <c r="DD18" s="669" t="s">
        <v>127</v>
      </c>
      <c r="DE18" s="664"/>
      <c r="DF18" s="664"/>
      <c r="DG18" s="664"/>
      <c r="DH18" s="664"/>
      <c r="DI18" s="664"/>
      <c r="DJ18" s="664"/>
      <c r="DK18" s="664"/>
      <c r="DL18" s="664"/>
      <c r="DM18" s="664"/>
      <c r="DN18" s="664"/>
      <c r="DO18" s="664"/>
      <c r="DP18" s="665"/>
      <c r="DQ18" s="669" t="s">
        <v>127</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2542722</v>
      </c>
      <c r="S19" s="664"/>
      <c r="T19" s="664"/>
      <c r="U19" s="664"/>
      <c r="V19" s="664"/>
      <c r="W19" s="664"/>
      <c r="X19" s="664"/>
      <c r="Y19" s="665"/>
      <c r="Z19" s="723">
        <v>36.4</v>
      </c>
      <c r="AA19" s="723"/>
      <c r="AB19" s="723"/>
      <c r="AC19" s="723"/>
      <c r="AD19" s="724">
        <v>2542722</v>
      </c>
      <c r="AE19" s="724"/>
      <c r="AF19" s="724"/>
      <c r="AG19" s="724"/>
      <c r="AH19" s="724"/>
      <c r="AI19" s="724"/>
      <c r="AJ19" s="724"/>
      <c r="AK19" s="724"/>
      <c r="AL19" s="666">
        <v>66.400000000000006</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3483</v>
      </c>
      <c r="BH19" s="664"/>
      <c r="BI19" s="664"/>
      <c r="BJ19" s="664"/>
      <c r="BK19" s="664"/>
      <c r="BL19" s="664"/>
      <c r="BM19" s="664"/>
      <c r="BN19" s="665"/>
      <c r="BO19" s="723">
        <v>0.4</v>
      </c>
      <c r="BP19" s="723"/>
      <c r="BQ19" s="723"/>
      <c r="BR19" s="723"/>
      <c r="BS19" s="669" t="s">
        <v>173</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173</v>
      </c>
      <c r="DA19" s="723"/>
      <c r="DB19" s="723"/>
      <c r="DC19" s="723"/>
      <c r="DD19" s="669" t="s">
        <v>127</v>
      </c>
      <c r="DE19" s="664"/>
      <c r="DF19" s="664"/>
      <c r="DG19" s="664"/>
      <c r="DH19" s="664"/>
      <c r="DI19" s="664"/>
      <c r="DJ19" s="664"/>
      <c r="DK19" s="664"/>
      <c r="DL19" s="664"/>
      <c r="DM19" s="664"/>
      <c r="DN19" s="664"/>
      <c r="DO19" s="664"/>
      <c r="DP19" s="665"/>
      <c r="DQ19" s="669" t="s">
        <v>127</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313928</v>
      </c>
      <c r="S20" s="664"/>
      <c r="T20" s="664"/>
      <c r="U20" s="664"/>
      <c r="V20" s="664"/>
      <c r="W20" s="664"/>
      <c r="X20" s="664"/>
      <c r="Y20" s="665"/>
      <c r="Z20" s="723">
        <v>4.5</v>
      </c>
      <c r="AA20" s="723"/>
      <c r="AB20" s="723"/>
      <c r="AC20" s="723"/>
      <c r="AD20" s="724" t="s">
        <v>127</v>
      </c>
      <c r="AE20" s="724"/>
      <c r="AF20" s="724"/>
      <c r="AG20" s="724"/>
      <c r="AH20" s="724"/>
      <c r="AI20" s="724"/>
      <c r="AJ20" s="724"/>
      <c r="AK20" s="724"/>
      <c r="AL20" s="666" t="s">
        <v>173</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3483</v>
      </c>
      <c r="BH20" s="664"/>
      <c r="BI20" s="664"/>
      <c r="BJ20" s="664"/>
      <c r="BK20" s="664"/>
      <c r="BL20" s="664"/>
      <c r="BM20" s="664"/>
      <c r="BN20" s="665"/>
      <c r="BO20" s="723">
        <v>0.4</v>
      </c>
      <c r="BP20" s="723"/>
      <c r="BQ20" s="723"/>
      <c r="BR20" s="723"/>
      <c r="BS20" s="669" t="s">
        <v>173</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6845892</v>
      </c>
      <c r="CS20" s="664"/>
      <c r="CT20" s="664"/>
      <c r="CU20" s="664"/>
      <c r="CV20" s="664"/>
      <c r="CW20" s="664"/>
      <c r="CX20" s="664"/>
      <c r="CY20" s="665"/>
      <c r="CZ20" s="723">
        <v>100</v>
      </c>
      <c r="DA20" s="723"/>
      <c r="DB20" s="723"/>
      <c r="DC20" s="723"/>
      <c r="DD20" s="669">
        <v>1115560</v>
      </c>
      <c r="DE20" s="664"/>
      <c r="DF20" s="664"/>
      <c r="DG20" s="664"/>
      <c r="DH20" s="664"/>
      <c r="DI20" s="664"/>
      <c r="DJ20" s="664"/>
      <c r="DK20" s="664"/>
      <c r="DL20" s="664"/>
      <c r="DM20" s="664"/>
      <c r="DN20" s="664"/>
      <c r="DO20" s="664"/>
      <c r="DP20" s="665"/>
      <c r="DQ20" s="669">
        <v>4687668</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173</v>
      </c>
      <c r="AE21" s="724"/>
      <c r="AF21" s="724"/>
      <c r="AG21" s="724"/>
      <c r="AH21" s="724"/>
      <c r="AI21" s="724"/>
      <c r="AJ21" s="724"/>
      <c r="AK21" s="724"/>
      <c r="AL21" s="666" t="s">
        <v>127</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3483</v>
      </c>
      <c r="BH21" s="664"/>
      <c r="BI21" s="664"/>
      <c r="BJ21" s="664"/>
      <c r="BK21" s="664"/>
      <c r="BL21" s="664"/>
      <c r="BM21" s="664"/>
      <c r="BN21" s="665"/>
      <c r="BO21" s="723">
        <v>0.4</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4133529</v>
      </c>
      <c r="S22" s="664"/>
      <c r="T22" s="664"/>
      <c r="U22" s="664"/>
      <c r="V22" s="664"/>
      <c r="W22" s="664"/>
      <c r="X22" s="664"/>
      <c r="Y22" s="665"/>
      <c r="Z22" s="723">
        <v>59.2</v>
      </c>
      <c r="AA22" s="723"/>
      <c r="AB22" s="723"/>
      <c r="AC22" s="723"/>
      <c r="AD22" s="724">
        <v>3819601</v>
      </c>
      <c r="AE22" s="724"/>
      <c r="AF22" s="724"/>
      <c r="AG22" s="724"/>
      <c r="AH22" s="724"/>
      <c r="AI22" s="724"/>
      <c r="AJ22" s="724"/>
      <c r="AK22" s="724"/>
      <c r="AL22" s="666">
        <v>99.8</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173</v>
      </c>
      <c r="BH22" s="664"/>
      <c r="BI22" s="664"/>
      <c r="BJ22" s="664"/>
      <c r="BK22" s="664"/>
      <c r="BL22" s="664"/>
      <c r="BM22" s="664"/>
      <c r="BN22" s="665"/>
      <c r="BO22" s="723" t="s">
        <v>127</v>
      </c>
      <c r="BP22" s="723"/>
      <c r="BQ22" s="723"/>
      <c r="BR22" s="723"/>
      <c r="BS22" s="669" t="s">
        <v>251</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1080</v>
      </c>
      <c r="S23" s="664"/>
      <c r="T23" s="664"/>
      <c r="U23" s="664"/>
      <c r="V23" s="664"/>
      <c r="W23" s="664"/>
      <c r="X23" s="664"/>
      <c r="Y23" s="665"/>
      <c r="Z23" s="723">
        <v>0</v>
      </c>
      <c r="AA23" s="723"/>
      <c r="AB23" s="723"/>
      <c r="AC23" s="723"/>
      <c r="AD23" s="724">
        <v>1080</v>
      </c>
      <c r="AE23" s="724"/>
      <c r="AF23" s="724"/>
      <c r="AG23" s="724"/>
      <c r="AH23" s="724"/>
      <c r="AI23" s="724"/>
      <c r="AJ23" s="724"/>
      <c r="AK23" s="724"/>
      <c r="AL23" s="666">
        <v>0</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251</v>
      </c>
      <c r="BH23" s="664"/>
      <c r="BI23" s="664"/>
      <c r="BJ23" s="664"/>
      <c r="BK23" s="664"/>
      <c r="BL23" s="664"/>
      <c r="BM23" s="664"/>
      <c r="BN23" s="665"/>
      <c r="BO23" s="723" t="s">
        <v>127</v>
      </c>
      <c r="BP23" s="723"/>
      <c r="BQ23" s="723"/>
      <c r="BR23" s="723"/>
      <c r="BS23" s="669" t="s">
        <v>173</v>
      </c>
      <c r="BT23" s="664"/>
      <c r="BU23" s="664"/>
      <c r="BV23" s="664"/>
      <c r="BW23" s="664"/>
      <c r="BX23" s="664"/>
      <c r="BY23" s="664"/>
      <c r="BZ23" s="664"/>
      <c r="CA23" s="664"/>
      <c r="CB23" s="704"/>
      <c r="CD23" s="778" t="s">
        <v>219</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49204</v>
      </c>
      <c r="S24" s="664"/>
      <c r="T24" s="664"/>
      <c r="U24" s="664"/>
      <c r="V24" s="664"/>
      <c r="W24" s="664"/>
      <c r="X24" s="664"/>
      <c r="Y24" s="665"/>
      <c r="Z24" s="723">
        <v>0.7</v>
      </c>
      <c r="AA24" s="723"/>
      <c r="AB24" s="723"/>
      <c r="AC24" s="723"/>
      <c r="AD24" s="724" t="s">
        <v>127</v>
      </c>
      <c r="AE24" s="724"/>
      <c r="AF24" s="724"/>
      <c r="AG24" s="724"/>
      <c r="AH24" s="724"/>
      <c r="AI24" s="724"/>
      <c r="AJ24" s="724"/>
      <c r="AK24" s="724"/>
      <c r="AL24" s="666" t="s">
        <v>127</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173</v>
      </c>
      <c r="BP24" s="723"/>
      <c r="BQ24" s="723"/>
      <c r="BR24" s="723"/>
      <c r="BS24" s="669" t="s">
        <v>127</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2276368</v>
      </c>
      <c r="CS24" s="727"/>
      <c r="CT24" s="727"/>
      <c r="CU24" s="727"/>
      <c r="CV24" s="727"/>
      <c r="CW24" s="727"/>
      <c r="CX24" s="727"/>
      <c r="CY24" s="773"/>
      <c r="CZ24" s="774">
        <v>33.299999999999997</v>
      </c>
      <c r="DA24" s="743"/>
      <c r="DB24" s="743"/>
      <c r="DC24" s="777"/>
      <c r="DD24" s="772">
        <v>1742115</v>
      </c>
      <c r="DE24" s="727"/>
      <c r="DF24" s="727"/>
      <c r="DG24" s="727"/>
      <c r="DH24" s="727"/>
      <c r="DI24" s="727"/>
      <c r="DJ24" s="727"/>
      <c r="DK24" s="773"/>
      <c r="DL24" s="772">
        <v>1736951</v>
      </c>
      <c r="DM24" s="727"/>
      <c r="DN24" s="727"/>
      <c r="DO24" s="727"/>
      <c r="DP24" s="727"/>
      <c r="DQ24" s="727"/>
      <c r="DR24" s="727"/>
      <c r="DS24" s="727"/>
      <c r="DT24" s="727"/>
      <c r="DU24" s="727"/>
      <c r="DV24" s="773"/>
      <c r="DW24" s="774">
        <v>43.5</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103310</v>
      </c>
      <c r="S25" s="664"/>
      <c r="T25" s="664"/>
      <c r="U25" s="664"/>
      <c r="V25" s="664"/>
      <c r="W25" s="664"/>
      <c r="X25" s="664"/>
      <c r="Y25" s="665"/>
      <c r="Z25" s="723">
        <v>1.5</v>
      </c>
      <c r="AA25" s="723"/>
      <c r="AB25" s="723"/>
      <c r="AC25" s="723"/>
      <c r="AD25" s="724">
        <v>5865</v>
      </c>
      <c r="AE25" s="724"/>
      <c r="AF25" s="724"/>
      <c r="AG25" s="724"/>
      <c r="AH25" s="724"/>
      <c r="AI25" s="724"/>
      <c r="AJ25" s="724"/>
      <c r="AK25" s="724"/>
      <c r="AL25" s="666">
        <v>0.2</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173</v>
      </c>
      <c r="BH25" s="664"/>
      <c r="BI25" s="664"/>
      <c r="BJ25" s="664"/>
      <c r="BK25" s="664"/>
      <c r="BL25" s="664"/>
      <c r="BM25" s="664"/>
      <c r="BN25" s="665"/>
      <c r="BO25" s="723" t="s">
        <v>173</v>
      </c>
      <c r="BP25" s="723"/>
      <c r="BQ25" s="723"/>
      <c r="BR25" s="723"/>
      <c r="BS25" s="669" t="s">
        <v>127</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1128834</v>
      </c>
      <c r="CS25" s="662"/>
      <c r="CT25" s="662"/>
      <c r="CU25" s="662"/>
      <c r="CV25" s="662"/>
      <c r="CW25" s="662"/>
      <c r="CX25" s="662"/>
      <c r="CY25" s="663"/>
      <c r="CZ25" s="666">
        <v>16.5</v>
      </c>
      <c r="DA25" s="695"/>
      <c r="DB25" s="695"/>
      <c r="DC25" s="696"/>
      <c r="DD25" s="669">
        <v>1032727</v>
      </c>
      <c r="DE25" s="662"/>
      <c r="DF25" s="662"/>
      <c r="DG25" s="662"/>
      <c r="DH25" s="662"/>
      <c r="DI25" s="662"/>
      <c r="DJ25" s="662"/>
      <c r="DK25" s="663"/>
      <c r="DL25" s="669">
        <v>1028473</v>
      </c>
      <c r="DM25" s="662"/>
      <c r="DN25" s="662"/>
      <c r="DO25" s="662"/>
      <c r="DP25" s="662"/>
      <c r="DQ25" s="662"/>
      <c r="DR25" s="662"/>
      <c r="DS25" s="662"/>
      <c r="DT25" s="662"/>
      <c r="DU25" s="662"/>
      <c r="DV25" s="663"/>
      <c r="DW25" s="666">
        <v>25.8</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22791</v>
      </c>
      <c r="S26" s="664"/>
      <c r="T26" s="664"/>
      <c r="U26" s="664"/>
      <c r="V26" s="664"/>
      <c r="W26" s="664"/>
      <c r="X26" s="664"/>
      <c r="Y26" s="665"/>
      <c r="Z26" s="723">
        <v>0.3</v>
      </c>
      <c r="AA26" s="723"/>
      <c r="AB26" s="723"/>
      <c r="AC26" s="723"/>
      <c r="AD26" s="724" t="s">
        <v>173</v>
      </c>
      <c r="AE26" s="724"/>
      <c r="AF26" s="724"/>
      <c r="AG26" s="724"/>
      <c r="AH26" s="724"/>
      <c r="AI26" s="724"/>
      <c r="AJ26" s="724"/>
      <c r="AK26" s="724"/>
      <c r="AL26" s="666" t="s">
        <v>127</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759787</v>
      </c>
      <c r="CS26" s="664"/>
      <c r="CT26" s="664"/>
      <c r="CU26" s="664"/>
      <c r="CV26" s="664"/>
      <c r="CW26" s="664"/>
      <c r="CX26" s="664"/>
      <c r="CY26" s="665"/>
      <c r="CZ26" s="666">
        <v>11.1</v>
      </c>
      <c r="DA26" s="695"/>
      <c r="DB26" s="695"/>
      <c r="DC26" s="696"/>
      <c r="DD26" s="669">
        <v>669138</v>
      </c>
      <c r="DE26" s="664"/>
      <c r="DF26" s="664"/>
      <c r="DG26" s="664"/>
      <c r="DH26" s="664"/>
      <c r="DI26" s="664"/>
      <c r="DJ26" s="664"/>
      <c r="DK26" s="665"/>
      <c r="DL26" s="669" t="s">
        <v>127</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666341</v>
      </c>
      <c r="S27" s="664"/>
      <c r="T27" s="664"/>
      <c r="U27" s="664"/>
      <c r="V27" s="664"/>
      <c r="W27" s="664"/>
      <c r="X27" s="664"/>
      <c r="Y27" s="665"/>
      <c r="Z27" s="723">
        <v>9.5</v>
      </c>
      <c r="AA27" s="723"/>
      <c r="AB27" s="723"/>
      <c r="AC27" s="723"/>
      <c r="AD27" s="724" t="s">
        <v>127</v>
      </c>
      <c r="AE27" s="724"/>
      <c r="AF27" s="724"/>
      <c r="AG27" s="724"/>
      <c r="AH27" s="724"/>
      <c r="AI27" s="724"/>
      <c r="AJ27" s="724"/>
      <c r="AK27" s="724"/>
      <c r="AL27" s="666" t="s">
        <v>127</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951559</v>
      </c>
      <c r="BH27" s="664"/>
      <c r="BI27" s="664"/>
      <c r="BJ27" s="664"/>
      <c r="BK27" s="664"/>
      <c r="BL27" s="664"/>
      <c r="BM27" s="664"/>
      <c r="BN27" s="665"/>
      <c r="BO27" s="723">
        <v>100</v>
      </c>
      <c r="BP27" s="723"/>
      <c r="BQ27" s="723"/>
      <c r="BR27" s="723"/>
      <c r="BS27" s="669">
        <v>15065</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492927</v>
      </c>
      <c r="CS27" s="662"/>
      <c r="CT27" s="662"/>
      <c r="CU27" s="662"/>
      <c r="CV27" s="662"/>
      <c r="CW27" s="662"/>
      <c r="CX27" s="662"/>
      <c r="CY27" s="663"/>
      <c r="CZ27" s="666">
        <v>7.2</v>
      </c>
      <c r="DA27" s="695"/>
      <c r="DB27" s="695"/>
      <c r="DC27" s="696"/>
      <c r="DD27" s="669">
        <v>118359</v>
      </c>
      <c r="DE27" s="662"/>
      <c r="DF27" s="662"/>
      <c r="DG27" s="662"/>
      <c r="DH27" s="662"/>
      <c r="DI27" s="662"/>
      <c r="DJ27" s="662"/>
      <c r="DK27" s="663"/>
      <c r="DL27" s="669">
        <v>117449</v>
      </c>
      <c r="DM27" s="662"/>
      <c r="DN27" s="662"/>
      <c r="DO27" s="662"/>
      <c r="DP27" s="662"/>
      <c r="DQ27" s="662"/>
      <c r="DR27" s="662"/>
      <c r="DS27" s="662"/>
      <c r="DT27" s="662"/>
      <c r="DU27" s="662"/>
      <c r="DV27" s="663"/>
      <c r="DW27" s="666">
        <v>2.9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173</v>
      </c>
      <c r="S28" s="664"/>
      <c r="T28" s="664"/>
      <c r="U28" s="664"/>
      <c r="V28" s="664"/>
      <c r="W28" s="664"/>
      <c r="X28" s="664"/>
      <c r="Y28" s="665"/>
      <c r="Z28" s="723" t="s">
        <v>127</v>
      </c>
      <c r="AA28" s="723"/>
      <c r="AB28" s="723"/>
      <c r="AC28" s="723"/>
      <c r="AD28" s="724" t="s">
        <v>173</v>
      </c>
      <c r="AE28" s="724"/>
      <c r="AF28" s="724"/>
      <c r="AG28" s="724"/>
      <c r="AH28" s="724"/>
      <c r="AI28" s="724"/>
      <c r="AJ28" s="724"/>
      <c r="AK28" s="724"/>
      <c r="AL28" s="666" t="s">
        <v>127</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654607</v>
      </c>
      <c r="CS28" s="664"/>
      <c r="CT28" s="664"/>
      <c r="CU28" s="664"/>
      <c r="CV28" s="664"/>
      <c r="CW28" s="664"/>
      <c r="CX28" s="664"/>
      <c r="CY28" s="665"/>
      <c r="CZ28" s="666">
        <v>9.6</v>
      </c>
      <c r="DA28" s="695"/>
      <c r="DB28" s="695"/>
      <c r="DC28" s="696"/>
      <c r="DD28" s="669">
        <v>591029</v>
      </c>
      <c r="DE28" s="664"/>
      <c r="DF28" s="664"/>
      <c r="DG28" s="664"/>
      <c r="DH28" s="664"/>
      <c r="DI28" s="664"/>
      <c r="DJ28" s="664"/>
      <c r="DK28" s="665"/>
      <c r="DL28" s="669">
        <v>591029</v>
      </c>
      <c r="DM28" s="664"/>
      <c r="DN28" s="664"/>
      <c r="DO28" s="664"/>
      <c r="DP28" s="664"/>
      <c r="DQ28" s="664"/>
      <c r="DR28" s="664"/>
      <c r="DS28" s="664"/>
      <c r="DT28" s="664"/>
      <c r="DU28" s="664"/>
      <c r="DV28" s="665"/>
      <c r="DW28" s="666">
        <v>14.8</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394954</v>
      </c>
      <c r="S29" s="664"/>
      <c r="T29" s="664"/>
      <c r="U29" s="664"/>
      <c r="V29" s="664"/>
      <c r="W29" s="664"/>
      <c r="X29" s="664"/>
      <c r="Y29" s="665"/>
      <c r="Z29" s="723">
        <v>5.7</v>
      </c>
      <c r="AA29" s="723"/>
      <c r="AB29" s="723"/>
      <c r="AC29" s="723"/>
      <c r="AD29" s="724" t="s">
        <v>127</v>
      </c>
      <c r="AE29" s="724"/>
      <c r="AF29" s="724"/>
      <c r="AG29" s="724"/>
      <c r="AH29" s="724"/>
      <c r="AI29" s="724"/>
      <c r="AJ29" s="724"/>
      <c r="AK29" s="724"/>
      <c r="AL29" s="666" t="s">
        <v>127</v>
      </c>
      <c r="AM29" s="667"/>
      <c r="AN29" s="667"/>
      <c r="AO29" s="725"/>
      <c r="AP29" s="735" t="s">
        <v>219</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70</v>
      </c>
      <c r="CG29" s="702"/>
      <c r="CH29" s="702"/>
      <c r="CI29" s="702"/>
      <c r="CJ29" s="702"/>
      <c r="CK29" s="702"/>
      <c r="CL29" s="702"/>
      <c r="CM29" s="702"/>
      <c r="CN29" s="702"/>
      <c r="CO29" s="702"/>
      <c r="CP29" s="702"/>
      <c r="CQ29" s="703"/>
      <c r="CR29" s="661">
        <v>654404</v>
      </c>
      <c r="CS29" s="662"/>
      <c r="CT29" s="662"/>
      <c r="CU29" s="662"/>
      <c r="CV29" s="662"/>
      <c r="CW29" s="662"/>
      <c r="CX29" s="662"/>
      <c r="CY29" s="663"/>
      <c r="CZ29" s="666">
        <v>9.6</v>
      </c>
      <c r="DA29" s="695"/>
      <c r="DB29" s="695"/>
      <c r="DC29" s="696"/>
      <c r="DD29" s="669">
        <v>590826</v>
      </c>
      <c r="DE29" s="662"/>
      <c r="DF29" s="662"/>
      <c r="DG29" s="662"/>
      <c r="DH29" s="662"/>
      <c r="DI29" s="662"/>
      <c r="DJ29" s="662"/>
      <c r="DK29" s="663"/>
      <c r="DL29" s="669">
        <v>590826</v>
      </c>
      <c r="DM29" s="662"/>
      <c r="DN29" s="662"/>
      <c r="DO29" s="662"/>
      <c r="DP29" s="662"/>
      <c r="DQ29" s="662"/>
      <c r="DR29" s="662"/>
      <c r="DS29" s="662"/>
      <c r="DT29" s="662"/>
      <c r="DU29" s="662"/>
      <c r="DV29" s="663"/>
      <c r="DW29" s="666">
        <v>14.8</v>
      </c>
      <c r="DX29" s="695"/>
      <c r="DY29" s="695"/>
      <c r="DZ29" s="695"/>
      <c r="EA29" s="695"/>
      <c r="EB29" s="695"/>
      <c r="EC29" s="697"/>
    </row>
    <row r="30" spans="2:133" ht="11.25" customHeight="1" x14ac:dyDescent="0.15">
      <c r="B30" s="658" t="s">
        <v>304</v>
      </c>
      <c r="C30" s="659"/>
      <c r="D30" s="659"/>
      <c r="E30" s="659"/>
      <c r="F30" s="659"/>
      <c r="G30" s="659"/>
      <c r="H30" s="659"/>
      <c r="I30" s="659"/>
      <c r="J30" s="659"/>
      <c r="K30" s="659"/>
      <c r="L30" s="659"/>
      <c r="M30" s="659"/>
      <c r="N30" s="659"/>
      <c r="O30" s="659"/>
      <c r="P30" s="659"/>
      <c r="Q30" s="660"/>
      <c r="R30" s="661">
        <v>53883</v>
      </c>
      <c r="S30" s="664"/>
      <c r="T30" s="664"/>
      <c r="U30" s="664"/>
      <c r="V30" s="664"/>
      <c r="W30" s="664"/>
      <c r="X30" s="664"/>
      <c r="Y30" s="665"/>
      <c r="Z30" s="723">
        <v>0.8</v>
      </c>
      <c r="AA30" s="723"/>
      <c r="AB30" s="723"/>
      <c r="AC30" s="723"/>
      <c r="AD30" s="724" t="s">
        <v>127</v>
      </c>
      <c r="AE30" s="724"/>
      <c r="AF30" s="724"/>
      <c r="AG30" s="724"/>
      <c r="AH30" s="724"/>
      <c r="AI30" s="724"/>
      <c r="AJ30" s="724"/>
      <c r="AK30" s="724"/>
      <c r="AL30" s="666" t="s">
        <v>127</v>
      </c>
      <c r="AM30" s="667"/>
      <c r="AN30" s="667"/>
      <c r="AO30" s="725"/>
      <c r="AP30" s="751" t="s">
        <v>305</v>
      </c>
      <c r="AQ30" s="752"/>
      <c r="AR30" s="752"/>
      <c r="AS30" s="752"/>
      <c r="AT30" s="757" t="s">
        <v>306</v>
      </c>
      <c r="AU30" s="230"/>
      <c r="AV30" s="230"/>
      <c r="AW30" s="230"/>
      <c r="AX30" s="760" t="s">
        <v>186</v>
      </c>
      <c r="AY30" s="761"/>
      <c r="AZ30" s="761"/>
      <c r="BA30" s="761"/>
      <c r="BB30" s="761"/>
      <c r="BC30" s="761"/>
      <c r="BD30" s="761"/>
      <c r="BE30" s="761"/>
      <c r="BF30" s="762"/>
      <c r="BG30" s="741">
        <v>99</v>
      </c>
      <c r="BH30" s="742"/>
      <c r="BI30" s="742"/>
      <c r="BJ30" s="742"/>
      <c r="BK30" s="742"/>
      <c r="BL30" s="742"/>
      <c r="BM30" s="743">
        <v>96.8</v>
      </c>
      <c r="BN30" s="742"/>
      <c r="BO30" s="742"/>
      <c r="BP30" s="742"/>
      <c r="BQ30" s="744"/>
      <c r="BR30" s="741">
        <v>99.4</v>
      </c>
      <c r="BS30" s="742"/>
      <c r="BT30" s="742"/>
      <c r="BU30" s="742"/>
      <c r="BV30" s="742"/>
      <c r="BW30" s="742"/>
      <c r="BX30" s="743">
        <v>96.8</v>
      </c>
      <c r="BY30" s="742"/>
      <c r="BZ30" s="742"/>
      <c r="CA30" s="742"/>
      <c r="CB30" s="744"/>
      <c r="CD30" s="747"/>
      <c r="CE30" s="748"/>
      <c r="CF30" s="705" t="s">
        <v>307</v>
      </c>
      <c r="CG30" s="702"/>
      <c r="CH30" s="702"/>
      <c r="CI30" s="702"/>
      <c r="CJ30" s="702"/>
      <c r="CK30" s="702"/>
      <c r="CL30" s="702"/>
      <c r="CM30" s="702"/>
      <c r="CN30" s="702"/>
      <c r="CO30" s="702"/>
      <c r="CP30" s="702"/>
      <c r="CQ30" s="703"/>
      <c r="CR30" s="661">
        <v>612433</v>
      </c>
      <c r="CS30" s="664"/>
      <c r="CT30" s="664"/>
      <c r="CU30" s="664"/>
      <c r="CV30" s="664"/>
      <c r="CW30" s="664"/>
      <c r="CX30" s="664"/>
      <c r="CY30" s="665"/>
      <c r="CZ30" s="666">
        <v>8.9</v>
      </c>
      <c r="DA30" s="695"/>
      <c r="DB30" s="695"/>
      <c r="DC30" s="696"/>
      <c r="DD30" s="669">
        <v>555870</v>
      </c>
      <c r="DE30" s="664"/>
      <c r="DF30" s="664"/>
      <c r="DG30" s="664"/>
      <c r="DH30" s="664"/>
      <c r="DI30" s="664"/>
      <c r="DJ30" s="664"/>
      <c r="DK30" s="665"/>
      <c r="DL30" s="669">
        <v>555870</v>
      </c>
      <c r="DM30" s="664"/>
      <c r="DN30" s="664"/>
      <c r="DO30" s="664"/>
      <c r="DP30" s="664"/>
      <c r="DQ30" s="664"/>
      <c r="DR30" s="664"/>
      <c r="DS30" s="664"/>
      <c r="DT30" s="664"/>
      <c r="DU30" s="664"/>
      <c r="DV30" s="665"/>
      <c r="DW30" s="666">
        <v>13.9</v>
      </c>
      <c r="DX30" s="695"/>
      <c r="DY30" s="695"/>
      <c r="DZ30" s="695"/>
      <c r="EA30" s="695"/>
      <c r="EB30" s="695"/>
      <c r="EC30" s="697"/>
    </row>
    <row r="31" spans="2:133" ht="11.25" customHeight="1" x14ac:dyDescent="0.15">
      <c r="B31" s="658" t="s">
        <v>308</v>
      </c>
      <c r="C31" s="659"/>
      <c r="D31" s="659"/>
      <c r="E31" s="659"/>
      <c r="F31" s="659"/>
      <c r="G31" s="659"/>
      <c r="H31" s="659"/>
      <c r="I31" s="659"/>
      <c r="J31" s="659"/>
      <c r="K31" s="659"/>
      <c r="L31" s="659"/>
      <c r="M31" s="659"/>
      <c r="N31" s="659"/>
      <c r="O31" s="659"/>
      <c r="P31" s="659"/>
      <c r="Q31" s="660"/>
      <c r="R31" s="661">
        <v>68827</v>
      </c>
      <c r="S31" s="664"/>
      <c r="T31" s="664"/>
      <c r="U31" s="664"/>
      <c r="V31" s="664"/>
      <c r="W31" s="664"/>
      <c r="X31" s="664"/>
      <c r="Y31" s="665"/>
      <c r="Z31" s="723">
        <v>1</v>
      </c>
      <c r="AA31" s="723"/>
      <c r="AB31" s="723"/>
      <c r="AC31" s="723"/>
      <c r="AD31" s="724" t="s">
        <v>127</v>
      </c>
      <c r="AE31" s="724"/>
      <c r="AF31" s="724"/>
      <c r="AG31" s="724"/>
      <c r="AH31" s="724"/>
      <c r="AI31" s="724"/>
      <c r="AJ31" s="724"/>
      <c r="AK31" s="724"/>
      <c r="AL31" s="666" t="s">
        <v>127</v>
      </c>
      <c r="AM31" s="667"/>
      <c r="AN31" s="667"/>
      <c r="AO31" s="725"/>
      <c r="AP31" s="753"/>
      <c r="AQ31" s="754"/>
      <c r="AR31" s="754"/>
      <c r="AS31" s="754"/>
      <c r="AT31" s="758"/>
      <c r="AU31" s="229" t="s">
        <v>309</v>
      </c>
      <c r="AV31" s="229"/>
      <c r="AW31" s="229"/>
      <c r="AX31" s="658" t="s">
        <v>310</v>
      </c>
      <c r="AY31" s="659"/>
      <c r="AZ31" s="659"/>
      <c r="BA31" s="659"/>
      <c r="BB31" s="659"/>
      <c r="BC31" s="659"/>
      <c r="BD31" s="659"/>
      <c r="BE31" s="659"/>
      <c r="BF31" s="660"/>
      <c r="BG31" s="739">
        <v>98.5</v>
      </c>
      <c r="BH31" s="662"/>
      <c r="BI31" s="662"/>
      <c r="BJ31" s="662"/>
      <c r="BK31" s="662"/>
      <c r="BL31" s="662"/>
      <c r="BM31" s="667">
        <v>95.8</v>
      </c>
      <c r="BN31" s="740"/>
      <c r="BO31" s="740"/>
      <c r="BP31" s="740"/>
      <c r="BQ31" s="701"/>
      <c r="BR31" s="739">
        <v>99.3</v>
      </c>
      <c r="BS31" s="662"/>
      <c r="BT31" s="662"/>
      <c r="BU31" s="662"/>
      <c r="BV31" s="662"/>
      <c r="BW31" s="662"/>
      <c r="BX31" s="667">
        <v>95.8</v>
      </c>
      <c r="BY31" s="740"/>
      <c r="BZ31" s="740"/>
      <c r="CA31" s="740"/>
      <c r="CB31" s="701"/>
      <c r="CD31" s="747"/>
      <c r="CE31" s="748"/>
      <c r="CF31" s="705" t="s">
        <v>311</v>
      </c>
      <c r="CG31" s="702"/>
      <c r="CH31" s="702"/>
      <c r="CI31" s="702"/>
      <c r="CJ31" s="702"/>
      <c r="CK31" s="702"/>
      <c r="CL31" s="702"/>
      <c r="CM31" s="702"/>
      <c r="CN31" s="702"/>
      <c r="CO31" s="702"/>
      <c r="CP31" s="702"/>
      <c r="CQ31" s="703"/>
      <c r="CR31" s="661">
        <v>41971</v>
      </c>
      <c r="CS31" s="662"/>
      <c r="CT31" s="662"/>
      <c r="CU31" s="662"/>
      <c r="CV31" s="662"/>
      <c r="CW31" s="662"/>
      <c r="CX31" s="662"/>
      <c r="CY31" s="663"/>
      <c r="CZ31" s="666">
        <v>0.6</v>
      </c>
      <c r="DA31" s="695"/>
      <c r="DB31" s="695"/>
      <c r="DC31" s="696"/>
      <c r="DD31" s="669">
        <v>34956</v>
      </c>
      <c r="DE31" s="662"/>
      <c r="DF31" s="662"/>
      <c r="DG31" s="662"/>
      <c r="DH31" s="662"/>
      <c r="DI31" s="662"/>
      <c r="DJ31" s="662"/>
      <c r="DK31" s="663"/>
      <c r="DL31" s="669">
        <v>34956</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312</v>
      </c>
      <c r="C32" s="659"/>
      <c r="D32" s="659"/>
      <c r="E32" s="659"/>
      <c r="F32" s="659"/>
      <c r="G32" s="659"/>
      <c r="H32" s="659"/>
      <c r="I32" s="659"/>
      <c r="J32" s="659"/>
      <c r="K32" s="659"/>
      <c r="L32" s="659"/>
      <c r="M32" s="659"/>
      <c r="N32" s="659"/>
      <c r="O32" s="659"/>
      <c r="P32" s="659"/>
      <c r="Q32" s="660"/>
      <c r="R32" s="661">
        <v>461773</v>
      </c>
      <c r="S32" s="664"/>
      <c r="T32" s="664"/>
      <c r="U32" s="664"/>
      <c r="V32" s="664"/>
      <c r="W32" s="664"/>
      <c r="X32" s="664"/>
      <c r="Y32" s="665"/>
      <c r="Z32" s="723">
        <v>6.6</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313</v>
      </c>
      <c r="AY32" s="674"/>
      <c r="AZ32" s="674"/>
      <c r="BA32" s="674"/>
      <c r="BB32" s="674"/>
      <c r="BC32" s="674"/>
      <c r="BD32" s="674"/>
      <c r="BE32" s="674"/>
      <c r="BF32" s="675"/>
      <c r="BG32" s="738">
        <v>99.5</v>
      </c>
      <c r="BH32" s="677"/>
      <c r="BI32" s="677"/>
      <c r="BJ32" s="677"/>
      <c r="BK32" s="677"/>
      <c r="BL32" s="677"/>
      <c r="BM32" s="721">
        <v>97.6</v>
      </c>
      <c r="BN32" s="677"/>
      <c r="BO32" s="677"/>
      <c r="BP32" s="677"/>
      <c r="BQ32" s="714"/>
      <c r="BR32" s="738">
        <v>99.5</v>
      </c>
      <c r="BS32" s="677"/>
      <c r="BT32" s="677"/>
      <c r="BU32" s="677"/>
      <c r="BV32" s="677"/>
      <c r="BW32" s="677"/>
      <c r="BX32" s="721">
        <v>97.5</v>
      </c>
      <c r="BY32" s="677"/>
      <c r="BZ32" s="677"/>
      <c r="CA32" s="677"/>
      <c r="CB32" s="714"/>
      <c r="CD32" s="749"/>
      <c r="CE32" s="750"/>
      <c r="CF32" s="705" t="s">
        <v>314</v>
      </c>
      <c r="CG32" s="702"/>
      <c r="CH32" s="702"/>
      <c r="CI32" s="702"/>
      <c r="CJ32" s="702"/>
      <c r="CK32" s="702"/>
      <c r="CL32" s="702"/>
      <c r="CM32" s="702"/>
      <c r="CN32" s="702"/>
      <c r="CO32" s="702"/>
      <c r="CP32" s="702"/>
      <c r="CQ32" s="703"/>
      <c r="CR32" s="661">
        <v>203</v>
      </c>
      <c r="CS32" s="664"/>
      <c r="CT32" s="664"/>
      <c r="CU32" s="664"/>
      <c r="CV32" s="664"/>
      <c r="CW32" s="664"/>
      <c r="CX32" s="664"/>
      <c r="CY32" s="665"/>
      <c r="CZ32" s="666">
        <v>0</v>
      </c>
      <c r="DA32" s="695"/>
      <c r="DB32" s="695"/>
      <c r="DC32" s="696"/>
      <c r="DD32" s="669">
        <v>203</v>
      </c>
      <c r="DE32" s="664"/>
      <c r="DF32" s="664"/>
      <c r="DG32" s="664"/>
      <c r="DH32" s="664"/>
      <c r="DI32" s="664"/>
      <c r="DJ32" s="664"/>
      <c r="DK32" s="665"/>
      <c r="DL32" s="669">
        <v>203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315</v>
      </c>
      <c r="C33" s="659"/>
      <c r="D33" s="659"/>
      <c r="E33" s="659"/>
      <c r="F33" s="659"/>
      <c r="G33" s="659"/>
      <c r="H33" s="659"/>
      <c r="I33" s="659"/>
      <c r="J33" s="659"/>
      <c r="K33" s="659"/>
      <c r="L33" s="659"/>
      <c r="M33" s="659"/>
      <c r="N33" s="659"/>
      <c r="O33" s="659"/>
      <c r="P33" s="659"/>
      <c r="Q33" s="660"/>
      <c r="R33" s="661">
        <v>111930</v>
      </c>
      <c r="S33" s="664"/>
      <c r="T33" s="664"/>
      <c r="U33" s="664"/>
      <c r="V33" s="664"/>
      <c r="W33" s="664"/>
      <c r="X33" s="664"/>
      <c r="Y33" s="665"/>
      <c r="Z33" s="723">
        <v>1.6</v>
      </c>
      <c r="AA33" s="723"/>
      <c r="AB33" s="723"/>
      <c r="AC33" s="723"/>
      <c r="AD33" s="724" t="s">
        <v>127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316</v>
      </c>
      <c r="CE33" s="702"/>
      <c r="CF33" s="702"/>
      <c r="CG33" s="702"/>
      <c r="CH33" s="702"/>
      <c r="CI33" s="702"/>
      <c r="CJ33" s="702"/>
      <c r="CK33" s="702"/>
      <c r="CL33" s="702"/>
      <c r="CM33" s="702"/>
      <c r="CN33" s="702"/>
      <c r="CO33" s="702"/>
      <c r="CP33" s="702"/>
      <c r="CQ33" s="703"/>
      <c r="CR33" s="661">
        <v>3453964</v>
      </c>
      <c r="CS33" s="662"/>
      <c r="CT33" s="662"/>
      <c r="CU33" s="662"/>
      <c r="CV33" s="662"/>
      <c r="CW33" s="662"/>
      <c r="CX33" s="662"/>
      <c r="CY33" s="663"/>
      <c r="CZ33" s="666">
        <v>50.5</v>
      </c>
      <c r="DA33" s="695"/>
      <c r="DB33" s="695"/>
      <c r="DC33" s="696"/>
      <c r="DD33" s="669">
        <v>2741844</v>
      </c>
      <c r="DE33" s="662"/>
      <c r="DF33" s="662"/>
      <c r="DG33" s="662"/>
      <c r="DH33" s="662"/>
      <c r="DI33" s="662"/>
      <c r="DJ33" s="662"/>
      <c r="DK33" s="663"/>
      <c r="DL33" s="669">
        <v>1693840</v>
      </c>
      <c r="DM33" s="662"/>
      <c r="DN33" s="662"/>
      <c r="DO33" s="662"/>
      <c r="DP33" s="662"/>
      <c r="DQ33" s="662"/>
      <c r="DR33" s="662"/>
      <c r="DS33" s="662"/>
      <c r="DT33" s="662"/>
      <c r="DU33" s="662"/>
      <c r="DV33" s="663"/>
      <c r="DW33" s="666">
        <v>42.4</v>
      </c>
      <c r="DX33" s="695"/>
      <c r="DY33" s="695"/>
      <c r="DZ33" s="695"/>
      <c r="EA33" s="695"/>
      <c r="EB33" s="695"/>
      <c r="EC33" s="697"/>
    </row>
    <row r="34" spans="2:133" ht="11.25" customHeight="1" x14ac:dyDescent="0.15">
      <c r="B34" s="658" t="s">
        <v>317</v>
      </c>
      <c r="C34" s="659"/>
      <c r="D34" s="659"/>
      <c r="E34" s="659"/>
      <c r="F34" s="659"/>
      <c r="G34" s="659"/>
      <c r="H34" s="659"/>
      <c r="I34" s="659"/>
      <c r="J34" s="659"/>
      <c r="K34" s="659"/>
      <c r="L34" s="659"/>
      <c r="M34" s="659"/>
      <c r="N34" s="659"/>
      <c r="O34" s="659"/>
      <c r="P34" s="659"/>
      <c r="Q34" s="660"/>
      <c r="R34" s="661">
        <v>218071</v>
      </c>
      <c r="S34" s="664"/>
      <c r="T34" s="664"/>
      <c r="U34" s="664"/>
      <c r="V34" s="664"/>
      <c r="W34" s="664"/>
      <c r="X34" s="664"/>
      <c r="Y34" s="665"/>
      <c r="Z34" s="723">
        <v>3.1</v>
      </c>
      <c r="AA34" s="723"/>
      <c r="AB34" s="723"/>
      <c r="AC34" s="723"/>
      <c r="AD34" s="724">
        <v>22</v>
      </c>
      <c r="AE34" s="724"/>
      <c r="AF34" s="724"/>
      <c r="AG34" s="724"/>
      <c r="AH34" s="724"/>
      <c r="AI34" s="724"/>
      <c r="AJ34" s="724"/>
      <c r="AK34" s="724"/>
      <c r="AL34" s="666">
        <v>0</v>
      </c>
      <c r="AM34" s="667"/>
      <c r="AN34" s="667"/>
      <c r="AO34" s="725"/>
      <c r="AP34" s="234"/>
      <c r="AQ34" s="735" t="s">
        <v>318</v>
      </c>
      <c r="AR34" s="736"/>
      <c r="AS34" s="736"/>
      <c r="AT34" s="736"/>
      <c r="AU34" s="736"/>
      <c r="AV34" s="736"/>
      <c r="AW34" s="736"/>
      <c r="AX34" s="736"/>
      <c r="AY34" s="736"/>
      <c r="AZ34" s="736"/>
      <c r="BA34" s="736"/>
      <c r="BB34" s="736"/>
      <c r="BC34" s="736"/>
      <c r="BD34" s="736"/>
      <c r="BE34" s="736"/>
      <c r="BF34" s="737"/>
      <c r="BG34" s="735" t="s">
        <v>319</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320</v>
      </c>
      <c r="CE34" s="702"/>
      <c r="CF34" s="702"/>
      <c r="CG34" s="702"/>
      <c r="CH34" s="702"/>
      <c r="CI34" s="702"/>
      <c r="CJ34" s="702"/>
      <c r="CK34" s="702"/>
      <c r="CL34" s="702"/>
      <c r="CM34" s="702"/>
      <c r="CN34" s="702"/>
      <c r="CO34" s="702"/>
      <c r="CP34" s="702"/>
      <c r="CQ34" s="703"/>
      <c r="CR34" s="661">
        <v>891233</v>
      </c>
      <c r="CS34" s="664"/>
      <c r="CT34" s="664"/>
      <c r="CU34" s="664"/>
      <c r="CV34" s="664"/>
      <c r="CW34" s="664"/>
      <c r="CX34" s="664"/>
      <c r="CY34" s="665"/>
      <c r="CZ34" s="666">
        <v>13</v>
      </c>
      <c r="DA34" s="695"/>
      <c r="DB34" s="695"/>
      <c r="DC34" s="696"/>
      <c r="DD34" s="669">
        <v>733955</v>
      </c>
      <c r="DE34" s="664"/>
      <c r="DF34" s="664"/>
      <c r="DG34" s="664"/>
      <c r="DH34" s="664"/>
      <c r="DI34" s="664"/>
      <c r="DJ34" s="664"/>
      <c r="DK34" s="665"/>
      <c r="DL34" s="669">
        <v>560421</v>
      </c>
      <c r="DM34" s="664"/>
      <c r="DN34" s="664"/>
      <c r="DO34" s="664"/>
      <c r="DP34" s="664"/>
      <c r="DQ34" s="664"/>
      <c r="DR34" s="664"/>
      <c r="DS34" s="664"/>
      <c r="DT34" s="664"/>
      <c r="DU34" s="664"/>
      <c r="DV34" s="665"/>
      <c r="DW34" s="666">
        <v>14</v>
      </c>
      <c r="DX34" s="695"/>
      <c r="DY34" s="695"/>
      <c r="DZ34" s="695"/>
      <c r="EA34" s="695"/>
      <c r="EB34" s="695"/>
      <c r="EC34" s="697"/>
    </row>
    <row r="35" spans="2:133" ht="11.25" customHeight="1" x14ac:dyDescent="0.15">
      <c r="B35" s="658" t="s">
        <v>321</v>
      </c>
      <c r="C35" s="659"/>
      <c r="D35" s="659"/>
      <c r="E35" s="659"/>
      <c r="F35" s="659"/>
      <c r="G35" s="659"/>
      <c r="H35" s="659"/>
      <c r="I35" s="659"/>
      <c r="J35" s="659"/>
      <c r="K35" s="659"/>
      <c r="L35" s="659"/>
      <c r="M35" s="659"/>
      <c r="N35" s="659"/>
      <c r="O35" s="659"/>
      <c r="P35" s="659"/>
      <c r="Q35" s="660"/>
      <c r="R35" s="661">
        <v>700957</v>
      </c>
      <c r="S35" s="664"/>
      <c r="T35" s="664"/>
      <c r="U35" s="664"/>
      <c r="V35" s="664"/>
      <c r="W35" s="664"/>
      <c r="X35" s="664"/>
      <c r="Y35" s="665"/>
      <c r="Z35" s="723">
        <v>10</v>
      </c>
      <c r="AA35" s="723"/>
      <c r="AB35" s="723"/>
      <c r="AC35" s="723"/>
      <c r="AD35" s="724" t="s">
        <v>127</v>
      </c>
      <c r="AE35" s="724"/>
      <c r="AF35" s="724"/>
      <c r="AG35" s="724"/>
      <c r="AH35" s="724"/>
      <c r="AI35" s="724"/>
      <c r="AJ35" s="724"/>
      <c r="AK35" s="724"/>
      <c r="AL35" s="666" t="s">
        <v>127</v>
      </c>
      <c r="AM35" s="667"/>
      <c r="AN35" s="667"/>
      <c r="AO35" s="725"/>
      <c r="AP35" s="234"/>
      <c r="AQ35" s="729" t="s">
        <v>322</v>
      </c>
      <c r="AR35" s="730"/>
      <c r="AS35" s="730"/>
      <c r="AT35" s="730"/>
      <c r="AU35" s="730"/>
      <c r="AV35" s="730"/>
      <c r="AW35" s="730"/>
      <c r="AX35" s="730"/>
      <c r="AY35" s="731"/>
      <c r="AZ35" s="726">
        <v>1329530</v>
      </c>
      <c r="BA35" s="727"/>
      <c r="BB35" s="727"/>
      <c r="BC35" s="727"/>
      <c r="BD35" s="727"/>
      <c r="BE35" s="727"/>
      <c r="BF35" s="728"/>
      <c r="BG35" s="732" t="s">
        <v>323</v>
      </c>
      <c r="BH35" s="733"/>
      <c r="BI35" s="733"/>
      <c r="BJ35" s="733"/>
      <c r="BK35" s="733"/>
      <c r="BL35" s="733"/>
      <c r="BM35" s="733"/>
      <c r="BN35" s="733"/>
      <c r="BO35" s="733"/>
      <c r="BP35" s="733"/>
      <c r="BQ35" s="733"/>
      <c r="BR35" s="733"/>
      <c r="BS35" s="733"/>
      <c r="BT35" s="733"/>
      <c r="BU35" s="734"/>
      <c r="BV35" s="726">
        <v>44437</v>
      </c>
      <c r="BW35" s="727"/>
      <c r="BX35" s="727"/>
      <c r="BY35" s="727"/>
      <c r="BZ35" s="727"/>
      <c r="CA35" s="727"/>
      <c r="CB35" s="728"/>
      <c r="CD35" s="705" t="s">
        <v>324</v>
      </c>
      <c r="CE35" s="702"/>
      <c r="CF35" s="702"/>
      <c r="CG35" s="702"/>
      <c r="CH35" s="702"/>
      <c r="CI35" s="702"/>
      <c r="CJ35" s="702"/>
      <c r="CK35" s="702"/>
      <c r="CL35" s="702"/>
      <c r="CM35" s="702"/>
      <c r="CN35" s="702"/>
      <c r="CO35" s="702"/>
      <c r="CP35" s="702"/>
      <c r="CQ35" s="703"/>
      <c r="CR35" s="661">
        <v>71245</v>
      </c>
      <c r="CS35" s="662"/>
      <c r="CT35" s="662"/>
      <c r="CU35" s="662"/>
      <c r="CV35" s="662"/>
      <c r="CW35" s="662"/>
      <c r="CX35" s="662"/>
      <c r="CY35" s="663"/>
      <c r="CZ35" s="666">
        <v>1</v>
      </c>
      <c r="DA35" s="695"/>
      <c r="DB35" s="695"/>
      <c r="DC35" s="696"/>
      <c r="DD35" s="669">
        <v>53126</v>
      </c>
      <c r="DE35" s="662"/>
      <c r="DF35" s="662"/>
      <c r="DG35" s="662"/>
      <c r="DH35" s="662"/>
      <c r="DI35" s="662"/>
      <c r="DJ35" s="662"/>
      <c r="DK35" s="663"/>
      <c r="DL35" s="669">
        <v>25925</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325</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127</v>
      </c>
      <c r="AA36" s="723"/>
      <c r="AB36" s="723"/>
      <c r="AC36" s="723"/>
      <c r="AD36" s="724" t="s">
        <v>127</v>
      </c>
      <c r="AE36" s="724"/>
      <c r="AF36" s="724"/>
      <c r="AG36" s="724"/>
      <c r="AH36" s="724"/>
      <c r="AI36" s="724"/>
      <c r="AJ36" s="724"/>
      <c r="AK36" s="724"/>
      <c r="AL36" s="666" t="s">
        <v>127</v>
      </c>
      <c r="AM36" s="667"/>
      <c r="AN36" s="667"/>
      <c r="AO36" s="725"/>
      <c r="AQ36" s="698" t="s">
        <v>326</v>
      </c>
      <c r="AR36" s="699"/>
      <c r="AS36" s="699"/>
      <c r="AT36" s="699"/>
      <c r="AU36" s="699"/>
      <c r="AV36" s="699"/>
      <c r="AW36" s="699"/>
      <c r="AX36" s="699"/>
      <c r="AY36" s="700"/>
      <c r="AZ36" s="661">
        <v>440013</v>
      </c>
      <c r="BA36" s="664"/>
      <c r="BB36" s="664"/>
      <c r="BC36" s="664"/>
      <c r="BD36" s="662"/>
      <c r="BE36" s="662"/>
      <c r="BF36" s="701"/>
      <c r="BG36" s="705" t="s">
        <v>327</v>
      </c>
      <c r="BH36" s="702"/>
      <c r="BI36" s="702"/>
      <c r="BJ36" s="702"/>
      <c r="BK36" s="702"/>
      <c r="BL36" s="702"/>
      <c r="BM36" s="702"/>
      <c r="BN36" s="702"/>
      <c r="BO36" s="702"/>
      <c r="BP36" s="702"/>
      <c r="BQ36" s="702"/>
      <c r="BR36" s="702"/>
      <c r="BS36" s="702"/>
      <c r="BT36" s="702"/>
      <c r="BU36" s="703"/>
      <c r="BV36" s="661">
        <v>37615</v>
      </c>
      <c r="BW36" s="664"/>
      <c r="BX36" s="664"/>
      <c r="BY36" s="664"/>
      <c r="BZ36" s="664"/>
      <c r="CA36" s="664"/>
      <c r="CB36" s="704"/>
      <c r="CD36" s="705" t="s">
        <v>328</v>
      </c>
      <c r="CE36" s="702"/>
      <c r="CF36" s="702"/>
      <c r="CG36" s="702"/>
      <c r="CH36" s="702"/>
      <c r="CI36" s="702"/>
      <c r="CJ36" s="702"/>
      <c r="CK36" s="702"/>
      <c r="CL36" s="702"/>
      <c r="CM36" s="702"/>
      <c r="CN36" s="702"/>
      <c r="CO36" s="702"/>
      <c r="CP36" s="702"/>
      <c r="CQ36" s="703"/>
      <c r="CR36" s="661">
        <v>1195302</v>
      </c>
      <c r="CS36" s="664"/>
      <c r="CT36" s="664"/>
      <c r="CU36" s="664"/>
      <c r="CV36" s="664"/>
      <c r="CW36" s="664"/>
      <c r="CX36" s="664"/>
      <c r="CY36" s="665"/>
      <c r="CZ36" s="666">
        <v>17.5</v>
      </c>
      <c r="DA36" s="695"/>
      <c r="DB36" s="695"/>
      <c r="DC36" s="696"/>
      <c r="DD36" s="669">
        <v>941934</v>
      </c>
      <c r="DE36" s="664"/>
      <c r="DF36" s="664"/>
      <c r="DG36" s="664"/>
      <c r="DH36" s="664"/>
      <c r="DI36" s="664"/>
      <c r="DJ36" s="664"/>
      <c r="DK36" s="665"/>
      <c r="DL36" s="669">
        <v>606481</v>
      </c>
      <c r="DM36" s="664"/>
      <c r="DN36" s="664"/>
      <c r="DO36" s="664"/>
      <c r="DP36" s="664"/>
      <c r="DQ36" s="664"/>
      <c r="DR36" s="664"/>
      <c r="DS36" s="664"/>
      <c r="DT36" s="664"/>
      <c r="DU36" s="664"/>
      <c r="DV36" s="665"/>
      <c r="DW36" s="666">
        <v>15.2</v>
      </c>
      <c r="DX36" s="695"/>
      <c r="DY36" s="695"/>
      <c r="DZ36" s="695"/>
      <c r="EA36" s="695"/>
      <c r="EB36" s="695"/>
      <c r="EC36" s="697"/>
    </row>
    <row r="37" spans="2:133" ht="11.25" customHeight="1" x14ac:dyDescent="0.15">
      <c r="B37" s="658" t="s">
        <v>329</v>
      </c>
      <c r="C37" s="659"/>
      <c r="D37" s="659"/>
      <c r="E37" s="659"/>
      <c r="F37" s="659"/>
      <c r="G37" s="659"/>
      <c r="H37" s="659"/>
      <c r="I37" s="659"/>
      <c r="J37" s="659"/>
      <c r="K37" s="659"/>
      <c r="L37" s="659"/>
      <c r="M37" s="659"/>
      <c r="N37" s="659"/>
      <c r="O37" s="659"/>
      <c r="P37" s="659"/>
      <c r="Q37" s="660"/>
      <c r="R37" s="661">
        <v>163757</v>
      </c>
      <c r="S37" s="664"/>
      <c r="T37" s="664"/>
      <c r="U37" s="664"/>
      <c r="V37" s="664"/>
      <c r="W37" s="664"/>
      <c r="X37" s="664"/>
      <c r="Y37" s="665"/>
      <c r="Z37" s="723">
        <v>2.2999999999999998</v>
      </c>
      <c r="AA37" s="723"/>
      <c r="AB37" s="723"/>
      <c r="AC37" s="723"/>
      <c r="AD37" s="724" t="s">
        <v>127</v>
      </c>
      <c r="AE37" s="724"/>
      <c r="AF37" s="724"/>
      <c r="AG37" s="724"/>
      <c r="AH37" s="724"/>
      <c r="AI37" s="724"/>
      <c r="AJ37" s="724"/>
      <c r="AK37" s="724"/>
      <c r="AL37" s="666" t="s">
        <v>127</v>
      </c>
      <c r="AM37" s="667"/>
      <c r="AN37" s="667"/>
      <c r="AO37" s="725"/>
      <c r="AQ37" s="698" t="s">
        <v>330</v>
      </c>
      <c r="AR37" s="699"/>
      <c r="AS37" s="699"/>
      <c r="AT37" s="699"/>
      <c r="AU37" s="699"/>
      <c r="AV37" s="699"/>
      <c r="AW37" s="699"/>
      <c r="AX37" s="699"/>
      <c r="AY37" s="700"/>
      <c r="AZ37" s="661">
        <v>228094</v>
      </c>
      <c r="BA37" s="664"/>
      <c r="BB37" s="664"/>
      <c r="BC37" s="664"/>
      <c r="BD37" s="662"/>
      <c r="BE37" s="662"/>
      <c r="BF37" s="701"/>
      <c r="BG37" s="705" t="s">
        <v>331</v>
      </c>
      <c r="BH37" s="702"/>
      <c r="BI37" s="702"/>
      <c r="BJ37" s="702"/>
      <c r="BK37" s="702"/>
      <c r="BL37" s="702"/>
      <c r="BM37" s="702"/>
      <c r="BN37" s="702"/>
      <c r="BO37" s="702"/>
      <c r="BP37" s="702"/>
      <c r="BQ37" s="702"/>
      <c r="BR37" s="702"/>
      <c r="BS37" s="702"/>
      <c r="BT37" s="702"/>
      <c r="BU37" s="703"/>
      <c r="BV37" s="661">
        <v>1160</v>
      </c>
      <c r="BW37" s="664"/>
      <c r="BX37" s="664"/>
      <c r="BY37" s="664"/>
      <c r="BZ37" s="664"/>
      <c r="CA37" s="664"/>
      <c r="CB37" s="704"/>
      <c r="CD37" s="705" t="s">
        <v>332</v>
      </c>
      <c r="CE37" s="702"/>
      <c r="CF37" s="702"/>
      <c r="CG37" s="702"/>
      <c r="CH37" s="702"/>
      <c r="CI37" s="702"/>
      <c r="CJ37" s="702"/>
      <c r="CK37" s="702"/>
      <c r="CL37" s="702"/>
      <c r="CM37" s="702"/>
      <c r="CN37" s="702"/>
      <c r="CO37" s="702"/>
      <c r="CP37" s="702"/>
      <c r="CQ37" s="703"/>
      <c r="CR37" s="661">
        <v>308716</v>
      </c>
      <c r="CS37" s="662"/>
      <c r="CT37" s="662"/>
      <c r="CU37" s="662"/>
      <c r="CV37" s="662"/>
      <c r="CW37" s="662"/>
      <c r="CX37" s="662"/>
      <c r="CY37" s="663"/>
      <c r="CZ37" s="666">
        <v>4.5</v>
      </c>
      <c r="DA37" s="695"/>
      <c r="DB37" s="695"/>
      <c r="DC37" s="696"/>
      <c r="DD37" s="669">
        <v>281212</v>
      </c>
      <c r="DE37" s="662"/>
      <c r="DF37" s="662"/>
      <c r="DG37" s="662"/>
      <c r="DH37" s="662"/>
      <c r="DI37" s="662"/>
      <c r="DJ37" s="662"/>
      <c r="DK37" s="663"/>
      <c r="DL37" s="669">
        <v>260715</v>
      </c>
      <c r="DM37" s="662"/>
      <c r="DN37" s="662"/>
      <c r="DO37" s="662"/>
      <c r="DP37" s="662"/>
      <c r="DQ37" s="662"/>
      <c r="DR37" s="662"/>
      <c r="DS37" s="662"/>
      <c r="DT37" s="662"/>
      <c r="DU37" s="662"/>
      <c r="DV37" s="663"/>
      <c r="DW37" s="666">
        <v>6.5</v>
      </c>
      <c r="DX37" s="695"/>
      <c r="DY37" s="695"/>
      <c r="DZ37" s="695"/>
      <c r="EA37" s="695"/>
      <c r="EB37" s="695"/>
      <c r="EC37" s="697"/>
    </row>
    <row r="38" spans="2:133" ht="11.25" customHeight="1" x14ac:dyDescent="0.15">
      <c r="B38" s="673" t="s">
        <v>333</v>
      </c>
      <c r="C38" s="674"/>
      <c r="D38" s="674"/>
      <c r="E38" s="674"/>
      <c r="F38" s="674"/>
      <c r="G38" s="674"/>
      <c r="H38" s="674"/>
      <c r="I38" s="674"/>
      <c r="J38" s="674"/>
      <c r="K38" s="674"/>
      <c r="L38" s="674"/>
      <c r="M38" s="674"/>
      <c r="N38" s="674"/>
      <c r="O38" s="674"/>
      <c r="P38" s="674"/>
      <c r="Q38" s="675"/>
      <c r="R38" s="676">
        <v>6986650</v>
      </c>
      <c r="S38" s="713"/>
      <c r="T38" s="713"/>
      <c r="U38" s="713"/>
      <c r="V38" s="713"/>
      <c r="W38" s="713"/>
      <c r="X38" s="713"/>
      <c r="Y38" s="718"/>
      <c r="Z38" s="719">
        <v>100</v>
      </c>
      <c r="AA38" s="719"/>
      <c r="AB38" s="719"/>
      <c r="AC38" s="719"/>
      <c r="AD38" s="720">
        <v>3826568</v>
      </c>
      <c r="AE38" s="720"/>
      <c r="AF38" s="720"/>
      <c r="AG38" s="720"/>
      <c r="AH38" s="720"/>
      <c r="AI38" s="720"/>
      <c r="AJ38" s="720"/>
      <c r="AK38" s="720"/>
      <c r="AL38" s="679">
        <v>100</v>
      </c>
      <c r="AM38" s="721"/>
      <c r="AN38" s="721"/>
      <c r="AO38" s="722"/>
      <c r="AQ38" s="698" t="s">
        <v>334</v>
      </c>
      <c r="AR38" s="699"/>
      <c r="AS38" s="699"/>
      <c r="AT38" s="699"/>
      <c r="AU38" s="699"/>
      <c r="AV38" s="699"/>
      <c r="AW38" s="699"/>
      <c r="AX38" s="699"/>
      <c r="AY38" s="700"/>
      <c r="AZ38" s="661">
        <v>51881</v>
      </c>
      <c r="BA38" s="664"/>
      <c r="BB38" s="664"/>
      <c r="BC38" s="664"/>
      <c r="BD38" s="662"/>
      <c r="BE38" s="662"/>
      <c r="BF38" s="701"/>
      <c r="BG38" s="705" t="s">
        <v>335</v>
      </c>
      <c r="BH38" s="702"/>
      <c r="BI38" s="702"/>
      <c r="BJ38" s="702"/>
      <c r="BK38" s="702"/>
      <c r="BL38" s="702"/>
      <c r="BM38" s="702"/>
      <c r="BN38" s="702"/>
      <c r="BO38" s="702"/>
      <c r="BP38" s="702"/>
      <c r="BQ38" s="702"/>
      <c r="BR38" s="702"/>
      <c r="BS38" s="702"/>
      <c r="BT38" s="702"/>
      <c r="BU38" s="703"/>
      <c r="BV38" s="661">
        <v>2081</v>
      </c>
      <c r="BW38" s="664"/>
      <c r="BX38" s="664"/>
      <c r="BY38" s="664"/>
      <c r="BZ38" s="664"/>
      <c r="CA38" s="664"/>
      <c r="CB38" s="704"/>
      <c r="CD38" s="705" t="s">
        <v>336</v>
      </c>
      <c r="CE38" s="702"/>
      <c r="CF38" s="702"/>
      <c r="CG38" s="702"/>
      <c r="CH38" s="702"/>
      <c r="CI38" s="702"/>
      <c r="CJ38" s="702"/>
      <c r="CK38" s="702"/>
      <c r="CL38" s="702"/>
      <c r="CM38" s="702"/>
      <c r="CN38" s="702"/>
      <c r="CO38" s="702"/>
      <c r="CP38" s="702"/>
      <c r="CQ38" s="703"/>
      <c r="CR38" s="661">
        <v>849119</v>
      </c>
      <c r="CS38" s="664"/>
      <c r="CT38" s="664"/>
      <c r="CU38" s="664"/>
      <c r="CV38" s="664"/>
      <c r="CW38" s="664"/>
      <c r="CX38" s="664"/>
      <c r="CY38" s="665"/>
      <c r="CZ38" s="666">
        <v>12.4</v>
      </c>
      <c r="DA38" s="695"/>
      <c r="DB38" s="695"/>
      <c r="DC38" s="696"/>
      <c r="DD38" s="669">
        <v>779983</v>
      </c>
      <c r="DE38" s="664"/>
      <c r="DF38" s="664"/>
      <c r="DG38" s="664"/>
      <c r="DH38" s="664"/>
      <c r="DI38" s="664"/>
      <c r="DJ38" s="664"/>
      <c r="DK38" s="665"/>
      <c r="DL38" s="669">
        <v>487390</v>
      </c>
      <c r="DM38" s="664"/>
      <c r="DN38" s="664"/>
      <c r="DO38" s="664"/>
      <c r="DP38" s="664"/>
      <c r="DQ38" s="664"/>
      <c r="DR38" s="664"/>
      <c r="DS38" s="664"/>
      <c r="DT38" s="664"/>
      <c r="DU38" s="664"/>
      <c r="DV38" s="665"/>
      <c r="DW38" s="666">
        <v>12.2</v>
      </c>
      <c r="DX38" s="695"/>
      <c r="DY38" s="695"/>
      <c r="DZ38" s="695"/>
      <c r="EA38" s="695"/>
      <c r="EB38" s="695"/>
      <c r="EC38" s="697"/>
    </row>
    <row r="39" spans="2:133" ht="11.25" customHeight="1" x14ac:dyDescent="0.15">
      <c r="AQ39" s="698" t="s">
        <v>337</v>
      </c>
      <c r="AR39" s="699"/>
      <c r="AS39" s="699"/>
      <c r="AT39" s="699"/>
      <c r="AU39" s="699"/>
      <c r="AV39" s="699"/>
      <c r="AW39" s="699"/>
      <c r="AX39" s="699"/>
      <c r="AY39" s="700"/>
      <c r="AZ39" s="661">
        <v>49253</v>
      </c>
      <c r="BA39" s="664"/>
      <c r="BB39" s="664"/>
      <c r="BC39" s="664"/>
      <c r="BD39" s="662"/>
      <c r="BE39" s="662"/>
      <c r="BF39" s="701"/>
      <c r="BG39" s="706" t="s">
        <v>338</v>
      </c>
      <c r="BH39" s="707"/>
      <c r="BI39" s="707"/>
      <c r="BJ39" s="707"/>
      <c r="BK39" s="707"/>
      <c r="BL39" s="235"/>
      <c r="BM39" s="702" t="s">
        <v>339</v>
      </c>
      <c r="BN39" s="702"/>
      <c r="BO39" s="702"/>
      <c r="BP39" s="702"/>
      <c r="BQ39" s="702"/>
      <c r="BR39" s="702"/>
      <c r="BS39" s="702"/>
      <c r="BT39" s="702"/>
      <c r="BU39" s="703"/>
      <c r="BV39" s="661">
        <v>145</v>
      </c>
      <c r="BW39" s="664"/>
      <c r="BX39" s="664"/>
      <c r="BY39" s="664"/>
      <c r="BZ39" s="664"/>
      <c r="CA39" s="664"/>
      <c r="CB39" s="704"/>
      <c r="CD39" s="705" t="s">
        <v>340</v>
      </c>
      <c r="CE39" s="702"/>
      <c r="CF39" s="702"/>
      <c r="CG39" s="702"/>
      <c r="CH39" s="702"/>
      <c r="CI39" s="702"/>
      <c r="CJ39" s="702"/>
      <c r="CK39" s="702"/>
      <c r="CL39" s="702"/>
      <c r="CM39" s="702"/>
      <c r="CN39" s="702"/>
      <c r="CO39" s="702"/>
      <c r="CP39" s="702"/>
      <c r="CQ39" s="703"/>
      <c r="CR39" s="661">
        <v>231492</v>
      </c>
      <c r="CS39" s="662"/>
      <c r="CT39" s="662"/>
      <c r="CU39" s="662"/>
      <c r="CV39" s="662"/>
      <c r="CW39" s="662"/>
      <c r="CX39" s="662"/>
      <c r="CY39" s="663"/>
      <c r="CZ39" s="666">
        <v>3.4</v>
      </c>
      <c r="DA39" s="695"/>
      <c r="DB39" s="695"/>
      <c r="DC39" s="696"/>
      <c r="DD39" s="669">
        <v>163273</v>
      </c>
      <c r="DE39" s="662"/>
      <c r="DF39" s="662"/>
      <c r="DG39" s="662"/>
      <c r="DH39" s="662"/>
      <c r="DI39" s="662"/>
      <c r="DJ39" s="662"/>
      <c r="DK39" s="663"/>
      <c r="DL39" s="669" t="s">
        <v>127</v>
      </c>
      <c r="DM39" s="662"/>
      <c r="DN39" s="662"/>
      <c r="DO39" s="662"/>
      <c r="DP39" s="662"/>
      <c r="DQ39" s="662"/>
      <c r="DR39" s="662"/>
      <c r="DS39" s="662"/>
      <c r="DT39" s="662"/>
      <c r="DU39" s="662"/>
      <c r="DV39" s="663"/>
      <c r="DW39" s="666" t="s">
        <v>251</v>
      </c>
      <c r="DX39" s="695"/>
      <c r="DY39" s="695"/>
      <c r="DZ39" s="695"/>
      <c r="EA39" s="695"/>
      <c r="EB39" s="695"/>
      <c r="EC39" s="697"/>
    </row>
    <row r="40" spans="2:133" ht="11.25" customHeight="1" x14ac:dyDescent="0.15">
      <c r="AQ40" s="698" t="s">
        <v>341</v>
      </c>
      <c r="AR40" s="699"/>
      <c r="AS40" s="699"/>
      <c r="AT40" s="699"/>
      <c r="AU40" s="699"/>
      <c r="AV40" s="699"/>
      <c r="AW40" s="699"/>
      <c r="AX40" s="699"/>
      <c r="AY40" s="700"/>
      <c r="AZ40" s="661">
        <v>135011</v>
      </c>
      <c r="BA40" s="664"/>
      <c r="BB40" s="664"/>
      <c r="BC40" s="664"/>
      <c r="BD40" s="662"/>
      <c r="BE40" s="662"/>
      <c r="BF40" s="701"/>
      <c r="BG40" s="706"/>
      <c r="BH40" s="707"/>
      <c r="BI40" s="707"/>
      <c r="BJ40" s="707"/>
      <c r="BK40" s="707"/>
      <c r="BL40" s="235"/>
      <c r="BM40" s="702" t="s">
        <v>342</v>
      </c>
      <c r="BN40" s="702"/>
      <c r="BO40" s="702"/>
      <c r="BP40" s="702"/>
      <c r="BQ40" s="702"/>
      <c r="BR40" s="702"/>
      <c r="BS40" s="702"/>
      <c r="BT40" s="702"/>
      <c r="BU40" s="703"/>
      <c r="BV40" s="661" t="s">
        <v>127</v>
      </c>
      <c r="BW40" s="664"/>
      <c r="BX40" s="664"/>
      <c r="BY40" s="664"/>
      <c r="BZ40" s="664"/>
      <c r="CA40" s="664"/>
      <c r="CB40" s="704"/>
      <c r="CD40" s="705" t="s">
        <v>343</v>
      </c>
      <c r="CE40" s="702"/>
      <c r="CF40" s="702"/>
      <c r="CG40" s="702"/>
      <c r="CH40" s="702"/>
      <c r="CI40" s="702"/>
      <c r="CJ40" s="702"/>
      <c r="CK40" s="702"/>
      <c r="CL40" s="702"/>
      <c r="CM40" s="702"/>
      <c r="CN40" s="702"/>
      <c r="CO40" s="702"/>
      <c r="CP40" s="702"/>
      <c r="CQ40" s="703"/>
      <c r="CR40" s="661">
        <v>215573</v>
      </c>
      <c r="CS40" s="664"/>
      <c r="CT40" s="664"/>
      <c r="CU40" s="664"/>
      <c r="CV40" s="664"/>
      <c r="CW40" s="664"/>
      <c r="CX40" s="664"/>
      <c r="CY40" s="665"/>
      <c r="CZ40" s="666">
        <v>3.1</v>
      </c>
      <c r="DA40" s="695"/>
      <c r="DB40" s="695"/>
      <c r="DC40" s="696"/>
      <c r="DD40" s="669">
        <v>69573</v>
      </c>
      <c r="DE40" s="664"/>
      <c r="DF40" s="664"/>
      <c r="DG40" s="664"/>
      <c r="DH40" s="664"/>
      <c r="DI40" s="664"/>
      <c r="DJ40" s="664"/>
      <c r="DK40" s="665"/>
      <c r="DL40" s="669">
        <v>13623</v>
      </c>
      <c r="DM40" s="664"/>
      <c r="DN40" s="664"/>
      <c r="DO40" s="664"/>
      <c r="DP40" s="664"/>
      <c r="DQ40" s="664"/>
      <c r="DR40" s="664"/>
      <c r="DS40" s="664"/>
      <c r="DT40" s="664"/>
      <c r="DU40" s="664"/>
      <c r="DV40" s="665"/>
      <c r="DW40" s="666">
        <v>0.3</v>
      </c>
      <c r="DX40" s="695"/>
      <c r="DY40" s="695"/>
      <c r="DZ40" s="695"/>
      <c r="EA40" s="695"/>
      <c r="EB40" s="695"/>
      <c r="EC40" s="697"/>
    </row>
    <row r="41" spans="2:133" ht="11.25" customHeight="1" x14ac:dyDescent="0.15">
      <c r="AQ41" s="710" t="s">
        <v>344</v>
      </c>
      <c r="AR41" s="711"/>
      <c r="AS41" s="711"/>
      <c r="AT41" s="711"/>
      <c r="AU41" s="711"/>
      <c r="AV41" s="711"/>
      <c r="AW41" s="711"/>
      <c r="AX41" s="711"/>
      <c r="AY41" s="712"/>
      <c r="AZ41" s="676">
        <v>425278</v>
      </c>
      <c r="BA41" s="713"/>
      <c r="BB41" s="713"/>
      <c r="BC41" s="713"/>
      <c r="BD41" s="677"/>
      <c r="BE41" s="677"/>
      <c r="BF41" s="714"/>
      <c r="BG41" s="708"/>
      <c r="BH41" s="709"/>
      <c r="BI41" s="709"/>
      <c r="BJ41" s="709"/>
      <c r="BK41" s="709"/>
      <c r="BL41" s="236"/>
      <c r="BM41" s="715" t="s">
        <v>345</v>
      </c>
      <c r="BN41" s="715"/>
      <c r="BO41" s="715"/>
      <c r="BP41" s="715"/>
      <c r="BQ41" s="715"/>
      <c r="BR41" s="715"/>
      <c r="BS41" s="715"/>
      <c r="BT41" s="715"/>
      <c r="BU41" s="716"/>
      <c r="BV41" s="676">
        <v>314</v>
      </c>
      <c r="BW41" s="713"/>
      <c r="BX41" s="713"/>
      <c r="BY41" s="713"/>
      <c r="BZ41" s="713"/>
      <c r="CA41" s="713"/>
      <c r="CB41" s="717"/>
      <c r="CD41" s="705" t="s">
        <v>346</v>
      </c>
      <c r="CE41" s="702"/>
      <c r="CF41" s="702"/>
      <c r="CG41" s="702"/>
      <c r="CH41" s="702"/>
      <c r="CI41" s="702"/>
      <c r="CJ41" s="702"/>
      <c r="CK41" s="702"/>
      <c r="CL41" s="702"/>
      <c r="CM41" s="702"/>
      <c r="CN41" s="702"/>
      <c r="CO41" s="702"/>
      <c r="CP41" s="702"/>
      <c r="CQ41" s="703"/>
      <c r="CR41" s="661" t="s">
        <v>251</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348</v>
      </c>
      <c r="CE42" s="659"/>
      <c r="CF42" s="659"/>
      <c r="CG42" s="659"/>
      <c r="CH42" s="659"/>
      <c r="CI42" s="659"/>
      <c r="CJ42" s="659"/>
      <c r="CK42" s="659"/>
      <c r="CL42" s="659"/>
      <c r="CM42" s="659"/>
      <c r="CN42" s="659"/>
      <c r="CO42" s="659"/>
      <c r="CP42" s="659"/>
      <c r="CQ42" s="660"/>
      <c r="CR42" s="661">
        <v>1115560</v>
      </c>
      <c r="CS42" s="664"/>
      <c r="CT42" s="664"/>
      <c r="CU42" s="664"/>
      <c r="CV42" s="664"/>
      <c r="CW42" s="664"/>
      <c r="CX42" s="664"/>
      <c r="CY42" s="665"/>
      <c r="CZ42" s="666">
        <v>16.3</v>
      </c>
      <c r="DA42" s="667"/>
      <c r="DB42" s="667"/>
      <c r="DC42" s="668"/>
      <c r="DD42" s="669">
        <v>203709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350</v>
      </c>
      <c r="CE43" s="659"/>
      <c r="CF43" s="659"/>
      <c r="CG43" s="659"/>
      <c r="CH43" s="659"/>
      <c r="CI43" s="659"/>
      <c r="CJ43" s="659"/>
      <c r="CK43" s="659"/>
      <c r="CL43" s="659"/>
      <c r="CM43" s="659"/>
      <c r="CN43" s="659"/>
      <c r="CO43" s="659"/>
      <c r="CP43" s="659"/>
      <c r="CQ43" s="660"/>
      <c r="CR43" s="661">
        <v>1149</v>
      </c>
      <c r="CS43" s="662"/>
      <c r="CT43" s="662"/>
      <c r="CU43" s="662"/>
      <c r="CV43" s="662"/>
      <c r="CW43" s="662"/>
      <c r="CX43" s="662"/>
      <c r="CY43" s="663"/>
      <c r="CZ43" s="666">
        <v>0</v>
      </c>
      <c r="DA43" s="695"/>
      <c r="DB43" s="695"/>
      <c r="DC43" s="696"/>
      <c r="DD43" s="669">
        <v>204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351</v>
      </c>
      <c r="CD44" s="689" t="s">
        <v>303</v>
      </c>
      <c r="CE44" s="690"/>
      <c r="CF44" s="658" t="s">
        <v>352</v>
      </c>
      <c r="CG44" s="659"/>
      <c r="CH44" s="659"/>
      <c r="CI44" s="659"/>
      <c r="CJ44" s="659"/>
      <c r="CK44" s="659"/>
      <c r="CL44" s="659"/>
      <c r="CM44" s="659"/>
      <c r="CN44" s="659"/>
      <c r="CO44" s="659"/>
      <c r="CP44" s="659"/>
      <c r="CQ44" s="660"/>
      <c r="CR44" s="661">
        <v>1115560</v>
      </c>
      <c r="CS44" s="664"/>
      <c r="CT44" s="664"/>
      <c r="CU44" s="664"/>
      <c r="CV44" s="664"/>
      <c r="CW44" s="664"/>
      <c r="CX44" s="664"/>
      <c r="CY44" s="665"/>
      <c r="CZ44" s="666">
        <v>16.3</v>
      </c>
      <c r="DA44" s="667"/>
      <c r="DB44" s="667"/>
      <c r="DC44" s="668"/>
      <c r="DD44" s="669">
        <v>203709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353</v>
      </c>
      <c r="CG45" s="659"/>
      <c r="CH45" s="659"/>
      <c r="CI45" s="659"/>
      <c r="CJ45" s="659"/>
      <c r="CK45" s="659"/>
      <c r="CL45" s="659"/>
      <c r="CM45" s="659"/>
      <c r="CN45" s="659"/>
      <c r="CO45" s="659"/>
      <c r="CP45" s="659"/>
      <c r="CQ45" s="660"/>
      <c r="CR45" s="661">
        <v>812764</v>
      </c>
      <c r="CS45" s="662"/>
      <c r="CT45" s="662"/>
      <c r="CU45" s="662"/>
      <c r="CV45" s="662"/>
      <c r="CW45" s="662"/>
      <c r="CX45" s="662"/>
      <c r="CY45" s="663"/>
      <c r="CZ45" s="666">
        <v>11.9</v>
      </c>
      <c r="DA45" s="695"/>
      <c r="DB45" s="695"/>
      <c r="DC45" s="696"/>
      <c r="DD45" s="669">
        <v>66681</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354</v>
      </c>
      <c r="CG46" s="659"/>
      <c r="CH46" s="659"/>
      <c r="CI46" s="659"/>
      <c r="CJ46" s="659"/>
      <c r="CK46" s="659"/>
      <c r="CL46" s="659"/>
      <c r="CM46" s="659"/>
      <c r="CN46" s="659"/>
      <c r="CO46" s="659"/>
      <c r="CP46" s="659"/>
      <c r="CQ46" s="660"/>
      <c r="CR46" s="661">
        <v>191147</v>
      </c>
      <c r="CS46" s="664"/>
      <c r="CT46" s="664"/>
      <c r="CU46" s="664"/>
      <c r="CV46" s="664"/>
      <c r="CW46" s="664"/>
      <c r="CX46" s="664"/>
      <c r="CY46" s="665"/>
      <c r="CZ46" s="666">
        <v>2.8</v>
      </c>
      <c r="DA46" s="667"/>
      <c r="DB46" s="667"/>
      <c r="DC46" s="668"/>
      <c r="DD46" s="669">
        <v>136879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355</v>
      </c>
      <c r="CG47" s="659"/>
      <c r="CH47" s="659"/>
      <c r="CI47" s="659"/>
      <c r="CJ47" s="659"/>
      <c r="CK47" s="659"/>
      <c r="CL47" s="659"/>
      <c r="CM47" s="659"/>
      <c r="CN47" s="659"/>
      <c r="CO47" s="659"/>
      <c r="CP47" s="659"/>
      <c r="CQ47" s="660"/>
      <c r="CR47" s="661" t="s">
        <v>127</v>
      </c>
      <c r="CS47" s="662"/>
      <c r="CT47" s="662"/>
      <c r="CU47" s="662"/>
      <c r="CV47" s="662"/>
      <c r="CW47" s="662"/>
      <c r="CX47" s="662"/>
      <c r="CY47" s="663"/>
      <c r="CZ47" s="666" t="s">
        <v>251</v>
      </c>
      <c r="DA47" s="695"/>
      <c r="DB47" s="695"/>
      <c r="DC47" s="696"/>
      <c r="DD47" s="669" t="s">
        <v>251</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356</v>
      </c>
      <c r="CG48" s="659"/>
      <c r="CH48" s="659"/>
      <c r="CI48" s="659"/>
      <c r="CJ48" s="659"/>
      <c r="CK48" s="659"/>
      <c r="CL48" s="659"/>
      <c r="CM48" s="659"/>
      <c r="CN48" s="659"/>
      <c r="CO48" s="659"/>
      <c r="CP48" s="659"/>
      <c r="CQ48" s="660"/>
      <c r="CR48" s="661" t="s">
        <v>251</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357</v>
      </c>
      <c r="CE49" s="674"/>
      <c r="CF49" s="674"/>
      <c r="CG49" s="674"/>
      <c r="CH49" s="674"/>
      <c r="CI49" s="674"/>
      <c r="CJ49" s="674"/>
      <c r="CK49" s="674"/>
      <c r="CL49" s="674"/>
      <c r="CM49" s="674"/>
      <c r="CN49" s="674"/>
      <c r="CO49" s="674"/>
      <c r="CP49" s="674"/>
      <c r="CQ49" s="675"/>
      <c r="CR49" s="676">
        <v>6845892</v>
      </c>
      <c r="CS49" s="677"/>
      <c r="CT49" s="677"/>
      <c r="CU49" s="677"/>
      <c r="CV49" s="677"/>
      <c r="CW49" s="677"/>
      <c r="CX49" s="677"/>
      <c r="CY49" s="678"/>
      <c r="CZ49" s="679">
        <v>100</v>
      </c>
      <c r="DA49" s="680"/>
      <c r="DB49" s="680"/>
      <c r="DC49" s="681"/>
      <c r="DD49" s="682">
        <v>4687668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xZR8Nf4G9uDUIUjfMSMSC+9UFOph6Zd89D7LZ7eKFF/tK3sfr0YeR1zNrKEinL8b0zBsZG+hNfIT/XPnqiggA==" saltValue="TjFXhS8wX6GKqsvt4d+os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359</v>
      </c>
      <c r="DK2" s="1200"/>
      <c r="DL2" s="1200"/>
      <c r="DM2" s="1200"/>
      <c r="DN2" s="1200"/>
      <c r="DO2" s="1201"/>
      <c r="DP2" s="249"/>
      <c r="DQ2" s="1199" t="s">
        <v>360</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361</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363</v>
      </c>
      <c r="B5" s="1085"/>
      <c r="C5" s="1085"/>
      <c r="D5" s="1085"/>
      <c r="E5" s="1085"/>
      <c r="F5" s="1085"/>
      <c r="G5" s="1085"/>
      <c r="H5" s="1085"/>
      <c r="I5" s="1085"/>
      <c r="J5" s="1085"/>
      <c r="K5" s="1085"/>
      <c r="L5" s="1085"/>
      <c r="M5" s="1085"/>
      <c r="N5" s="1085"/>
      <c r="O5" s="1085"/>
      <c r="P5" s="1086"/>
      <c r="Q5" s="1090" t="s">
        <v>364</v>
      </c>
      <c r="R5" s="1091"/>
      <c r="S5" s="1091"/>
      <c r="T5" s="1091"/>
      <c r="U5" s="1092"/>
      <c r="V5" s="1090" t="s">
        <v>365</v>
      </c>
      <c r="W5" s="1091"/>
      <c r="X5" s="1091"/>
      <c r="Y5" s="1091"/>
      <c r="Z5" s="1092"/>
      <c r="AA5" s="1090" t="s">
        <v>366</v>
      </c>
      <c r="AB5" s="1091"/>
      <c r="AC5" s="1091"/>
      <c r="AD5" s="1091"/>
      <c r="AE5" s="1091"/>
      <c r="AF5" s="1202" t="s">
        <v>367</v>
      </c>
      <c r="AG5" s="1091"/>
      <c r="AH5" s="1091"/>
      <c r="AI5" s="1091"/>
      <c r="AJ5" s="1106"/>
      <c r="AK5" s="1091" t="s">
        <v>368</v>
      </c>
      <c r="AL5" s="1091"/>
      <c r="AM5" s="1091"/>
      <c r="AN5" s="1091"/>
      <c r="AO5" s="1092"/>
      <c r="AP5" s="1090" t="s">
        <v>369</v>
      </c>
      <c r="AQ5" s="1091"/>
      <c r="AR5" s="1091"/>
      <c r="AS5" s="1091"/>
      <c r="AT5" s="1092"/>
      <c r="AU5" s="1090" t="s">
        <v>370</v>
      </c>
      <c r="AV5" s="1091"/>
      <c r="AW5" s="1091"/>
      <c r="AX5" s="1091"/>
      <c r="AY5" s="1106"/>
      <c r="AZ5" s="256"/>
      <c r="BA5" s="256"/>
      <c r="BB5" s="256"/>
      <c r="BC5" s="256"/>
      <c r="BD5" s="256"/>
      <c r="BE5" s="257"/>
      <c r="BF5" s="257"/>
      <c r="BG5" s="257"/>
      <c r="BH5" s="257"/>
      <c r="BI5" s="257"/>
      <c r="BJ5" s="257"/>
      <c r="BK5" s="257"/>
      <c r="BL5" s="257"/>
      <c r="BM5" s="257"/>
      <c r="BN5" s="257"/>
      <c r="BO5" s="257"/>
      <c r="BP5" s="257"/>
      <c r="BQ5" s="1084" t="s">
        <v>371</v>
      </c>
      <c r="BR5" s="1085"/>
      <c r="BS5" s="1085"/>
      <c r="BT5" s="1085"/>
      <c r="BU5" s="1085"/>
      <c r="BV5" s="1085"/>
      <c r="BW5" s="1085"/>
      <c r="BX5" s="1085"/>
      <c r="BY5" s="1085"/>
      <c r="BZ5" s="1085"/>
      <c r="CA5" s="1085"/>
      <c r="CB5" s="1085"/>
      <c r="CC5" s="1085"/>
      <c r="CD5" s="1085"/>
      <c r="CE5" s="1085"/>
      <c r="CF5" s="1085"/>
      <c r="CG5" s="1086"/>
      <c r="CH5" s="1090" t="s">
        <v>372</v>
      </c>
      <c r="CI5" s="1091"/>
      <c r="CJ5" s="1091"/>
      <c r="CK5" s="1091"/>
      <c r="CL5" s="1092"/>
      <c r="CM5" s="1090" t="s">
        <v>373</v>
      </c>
      <c r="CN5" s="1091"/>
      <c r="CO5" s="1091"/>
      <c r="CP5" s="1091"/>
      <c r="CQ5" s="1092"/>
      <c r="CR5" s="1090" t="s">
        <v>374</v>
      </c>
      <c r="CS5" s="1091"/>
      <c r="CT5" s="1091"/>
      <c r="CU5" s="1091"/>
      <c r="CV5" s="1092"/>
      <c r="CW5" s="1090" t="s">
        <v>375</v>
      </c>
      <c r="CX5" s="1091"/>
      <c r="CY5" s="1091"/>
      <c r="CZ5" s="1091"/>
      <c r="DA5" s="1092"/>
      <c r="DB5" s="1090" t="s">
        <v>376</v>
      </c>
      <c r="DC5" s="1091"/>
      <c r="DD5" s="1091"/>
      <c r="DE5" s="1091"/>
      <c r="DF5" s="1092"/>
      <c r="DG5" s="1187" t="s">
        <v>377</v>
      </c>
      <c r="DH5" s="1188"/>
      <c r="DI5" s="1188"/>
      <c r="DJ5" s="1188"/>
      <c r="DK5" s="1189"/>
      <c r="DL5" s="1187" t="s">
        <v>378</v>
      </c>
      <c r="DM5" s="1188"/>
      <c r="DN5" s="1188"/>
      <c r="DO5" s="1188"/>
      <c r="DP5" s="1189"/>
      <c r="DQ5" s="1090" t="s">
        <v>379</v>
      </c>
      <c r="DR5" s="1091"/>
      <c r="DS5" s="1091"/>
      <c r="DT5" s="1091"/>
      <c r="DU5" s="1092"/>
      <c r="DV5" s="1090" t="s">
        <v>370</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380</v>
      </c>
      <c r="C7" s="1140"/>
      <c r="D7" s="1140"/>
      <c r="E7" s="1140"/>
      <c r="F7" s="1140"/>
      <c r="G7" s="1140"/>
      <c r="H7" s="1140"/>
      <c r="I7" s="1140"/>
      <c r="J7" s="1140"/>
      <c r="K7" s="1140"/>
      <c r="L7" s="1140"/>
      <c r="M7" s="1140"/>
      <c r="N7" s="1140"/>
      <c r="O7" s="1140"/>
      <c r="P7" s="1141"/>
      <c r="Q7" s="1193">
        <v>6999</v>
      </c>
      <c r="R7" s="1194"/>
      <c r="S7" s="1194"/>
      <c r="T7" s="1194"/>
      <c r="U7" s="1194"/>
      <c r="V7" s="1194">
        <v>6858</v>
      </c>
      <c r="W7" s="1194"/>
      <c r="X7" s="1194"/>
      <c r="Y7" s="1194"/>
      <c r="Z7" s="1194"/>
      <c r="AA7" s="1194">
        <v>141</v>
      </c>
      <c r="AB7" s="1194"/>
      <c r="AC7" s="1194"/>
      <c r="AD7" s="1194"/>
      <c r="AE7" s="1195"/>
      <c r="AF7" s="1196">
        <v>140</v>
      </c>
      <c r="AG7" s="1197"/>
      <c r="AH7" s="1197"/>
      <c r="AI7" s="1197"/>
      <c r="AJ7" s="1198"/>
      <c r="AK7" s="1180">
        <v>462</v>
      </c>
      <c r="AL7" s="1181"/>
      <c r="AM7" s="1181"/>
      <c r="AN7" s="1181"/>
      <c r="AO7" s="1181"/>
      <c r="AP7" s="1181">
        <v>7033</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590</v>
      </c>
      <c r="BT7" s="1185"/>
      <c r="BU7" s="1185"/>
      <c r="BV7" s="1185"/>
      <c r="BW7" s="1185"/>
      <c r="BX7" s="1185"/>
      <c r="BY7" s="1185"/>
      <c r="BZ7" s="1185"/>
      <c r="CA7" s="1185"/>
      <c r="CB7" s="1185"/>
      <c r="CC7" s="1185"/>
      <c r="CD7" s="1185"/>
      <c r="CE7" s="1185"/>
      <c r="CF7" s="1185"/>
      <c r="CG7" s="1186"/>
      <c r="CH7" s="1177">
        <v>-3</v>
      </c>
      <c r="CI7" s="1178"/>
      <c r="CJ7" s="1178"/>
      <c r="CK7" s="1178"/>
      <c r="CL7" s="1179"/>
      <c r="CM7" s="1177">
        <v>5</v>
      </c>
      <c r="CN7" s="1178"/>
      <c r="CO7" s="1178"/>
      <c r="CP7" s="1178"/>
      <c r="CQ7" s="1179"/>
      <c r="CR7" s="1177">
        <v>3</v>
      </c>
      <c r="CS7" s="1178"/>
      <c r="CT7" s="1178"/>
      <c r="CU7" s="1178"/>
      <c r="CV7" s="1179"/>
      <c r="CW7" s="1177" t="s">
        <v>592</v>
      </c>
      <c r="CX7" s="1178"/>
      <c r="CY7" s="1178"/>
      <c r="CZ7" s="1178"/>
      <c r="DA7" s="1179"/>
      <c r="DB7" s="1177" t="s">
        <v>585</v>
      </c>
      <c r="DC7" s="1178"/>
      <c r="DD7" s="1178"/>
      <c r="DE7" s="1178"/>
      <c r="DF7" s="1179"/>
      <c r="DG7" s="1177" t="s">
        <v>583</v>
      </c>
      <c r="DH7" s="1178"/>
      <c r="DI7" s="1178"/>
      <c r="DJ7" s="1178"/>
      <c r="DK7" s="1179"/>
      <c r="DL7" s="1177" t="s">
        <v>582</v>
      </c>
      <c r="DM7" s="1178"/>
      <c r="DN7" s="1178"/>
      <c r="DO7" s="1178"/>
      <c r="DP7" s="1179"/>
      <c r="DQ7" s="1177" t="s">
        <v>585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591</v>
      </c>
      <c r="BT8" s="1104"/>
      <c r="BU8" s="1104"/>
      <c r="BV8" s="1104"/>
      <c r="BW8" s="1104"/>
      <c r="BX8" s="1104"/>
      <c r="BY8" s="1104"/>
      <c r="BZ8" s="1104"/>
      <c r="CA8" s="1104"/>
      <c r="CB8" s="1104"/>
      <c r="CC8" s="1104"/>
      <c r="CD8" s="1104"/>
      <c r="CE8" s="1104"/>
      <c r="CF8" s="1104"/>
      <c r="CG8" s="1105"/>
      <c r="CH8" s="1078">
        <v>0</v>
      </c>
      <c r="CI8" s="1079"/>
      <c r="CJ8" s="1079"/>
      <c r="CK8" s="1079"/>
      <c r="CL8" s="1080"/>
      <c r="CM8" s="1078">
        <v>16</v>
      </c>
      <c r="CN8" s="1079"/>
      <c r="CO8" s="1079"/>
      <c r="CP8" s="1079"/>
      <c r="CQ8" s="1080"/>
      <c r="CR8" s="1078">
        <v>5</v>
      </c>
      <c r="CS8" s="1079"/>
      <c r="CT8" s="1079"/>
      <c r="CU8" s="1079"/>
      <c r="CV8" s="1080"/>
      <c r="CW8" s="1078" t="s">
        <v>583</v>
      </c>
      <c r="CX8" s="1079"/>
      <c r="CY8" s="1079"/>
      <c r="CZ8" s="1079"/>
      <c r="DA8" s="1080"/>
      <c r="DB8" s="1078" t="s">
        <v>583</v>
      </c>
      <c r="DC8" s="1079"/>
      <c r="DD8" s="1079"/>
      <c r="DE8" s="1079"/>
      <c r="DF8" s="1080"/>
      <c r="DG8" s="1078" t="s">
        <v>583</v>
      </c>
      <c r="DH8" s="1079"/>
      <c r="DI8" s="1079"/>
      <c r="DJ8" s="1079"/>
      <c r="DK8" s="1080"/>
      <c r="DL8" s="1078" t="s">
        <v>583</v>
      </c>
      <c r="DM8" s="1079"/>
      <c r="DN8" s="1079"/>
      <c r="DO8" s="1079"/>
      <c r="DP8" s="1080"/>
      <c r="DQ8" s="1078" t="s">
        <v>583</v>
      </c>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381</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382</v>
      </c>
      <c r="B23" s="1033" t="s">
        <v>383</v>
      </c>
      <c r="C23" s="1034"/>
      <c r="D23" s="1034"/>
      <c r="E23" s="1034"/>
      <c r="F23" s="1034"/>
      <c r="G23" s="1034"/>
      <c r="H23" s="1034"/>
      <c r="I23" s="1034"/>
      <c r="J23" s="1034"/>
      <c r="K23" s="1034"/>
      <c r="L23" s="1034"/>
      <c r="M23" s="1034"/>
      <c r="N23" s="1034"/>
      <c r="O23" s="1034"/>
      <c r="P23" s="1035"/>
      <c r="Q23" s="1157">
        <v>6999</v>
      </c>
      <c r="R23" s="1158"/>
      <c r="S23" s="1158"/>
      <c r="T23" s="1158"/>
      <c r="U23" s="1158"/>
      <c r="V23" s="1158">
        <v>6858</v>
      </c>
      <c r="W23" s="1158"/>
      <c r="X23" s="1158"/>
      <c r="Y23" s="1158"/>
      <c r="Z23" s="1158"/>
      <c r="AA23" s="1158">
        <v>141</v>
      </c>
      <c r="AB23" s="1158"/>
      <c r="AC23" s="1158"/>
      <c r="AD23" s="1158"/>
      <c r="AE23" s="1159"/>
      <c r="AF23" s="1160">
        <v>140</v>
      </c>
      <c r="AG23" s="1158"/>
      <c r="AH23" s="1158"/>
      <c r="AI23" s="1158"/>
      <c r="AJ23" s="1161"/>
      <c r="AK23" s="1162"/>
      <c r="AL23" s="1163"/>
      <c r="AM23" s="1163"/>
      <c r="AN23" s="1163"/>
      <c r="AO23" s="1163"/>
      <c r="AP23" s="1158">
        <v>7033</v>
      </c>
      <c r="AQ23" s="1158"/>
      <c r="AR23" s="1158"/>
      <c r="AS23" s="1158"/>
      <c r="AT23" s="1158"/>
      <c r="AU23" s="1164"/>
      <c r="AV23" s="1164"/>
      <c r="AW23" s="1164"/>
      <c r="AX23" s="1164"/>
      <c r="AY23" s="1165"/>
      <c r="AZ23" s="1154" t="s">
        <v>384</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385</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386</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363</v>
      </c>
      <c r="B26" s="1085"/>
      <c r="C26" s="1085"/>
      <c r="D26" s="1085"/>
      <c r="E26" s="1085"/>
      <c r="F26" s="1085"/>
      <c r="G26" s="1085"/>
      <c r="H26" s="1085"/>
      <c r="I26" s="1085"/>
      <c r="J26" s="1085"/>
      <c r="K26" s="1085"/>
      <c r="L26" s="1085"/>
      <c r="M26" s="1085"/>
      <c r="N26" s="1085"/>
      <c r="O26" s="1085"/>
      <c r="P26" s="1086"/>
      <c r="Q26" s="1090" t="s">
        <v>387</v>
      </c>
      <c r="R26" s="1091"/>
      <c r="S26" s="1091"/>
      <c r="T26" s="1091"/>
      <c r="U26" s="1092"/>
      <c r="V26" s="1090" t="s">
        <v>388</v>
      </c>
      <c r="W26" s="1091"/>
      <c r="X26" s="1091"/>
      <c r="Y26" s="1091"/>
      <c r="Z26" s="1092"/>
      <c r="AA26" s="1090" t="s">
        <v>389</v>
      </c>
      <c r="AB26" s="1091"/>
      <c r="AC26" s="1091"/>
      <c r="AD26" s="1091"/>
      <c r="AE26" s="1091"/>
      <c r="AF26" s="1148" t="s">
        <v>390</v>
      </c>
      <c r="AG26" s="1097"/>
      <c r="AH26" s="1097"/>
      <c r="AI26" s="1097"/>
      <c r="AJ26" s="1149"/>
      <c r="AK26" s="1091" t="s">
        <v>391</v>
      </c>
      <c r="AL26" s="1091"/>
      <c r="AM26" s="1091"/>
      <c r="AN26" s="1091"/>
      <c r="AO26" s="1092"/>
      <c r="AP26" s="1090" t="s">
        <v>392</v>
      </c>
      <c r="AQ26" s="1091"/>
      <c r="AR26" s="1091"/>
      <c r="AS26" s="1091"/>
      <c r="AT26" s="1092"/>
      <c r="AU26" s="1090" t="s">
        <v>393</v>
      </c>
      <c r="AV26" s="1091"/>
      <c r="AW26" s="1091"/>
      <c r="AX26" s="1091"/>
      <c r="AY26" s="1092"/>
      <c r="AZ26" s="1090" t="s">
        <v>394</v>
      </c>
      <c r="BA26" s="1091"/>
      <c r="BB26" s="1091"/>
      <c r="BC26" s="1091"/>
      <c r="BD26" s="1092"/>
      <c r="BE26" s="1090" t="s">
        <v>370</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395</v>
      </c>
      <c r="C28" s="1140"/>
      <c r="D28" s="1140"/>
      <c r="E28" s="1140"/>
      <c r="F28" s="1140"/>
      <c r="G28" s="1140"/>
      <c r="H28" s="1140"/>
      <c r="I28" s="1140"/>
      <c r="J28" s="1140"/>
      <c r="K28" s="1140"/>
      <c r="L28" s="1140"/>
      <c r="M28" s="1140"/>
      <c r="N28" s="1140"/>
      <c r="O28" s="1140"/>
      <c r="P28" s="1141"/>
      <c r="Q28" s="1142">
        <v>1183</v>
      </c>
      <c r="R28" s="1143"/>
      <c r="S28" s="1143"/>
      <c r="T28" s="1143"/>
      <c r="U28" s="1143"/>
      <c r="V28" s="1143">
        <v>1149</v>
      </c>
      <c r="W28" s="1143"/>
      <c r="X28" s="1143"/>
      <c r="Y28" s="1143"/>
      <c r="Z28" s="1143"/>
      <c r="AA28" s="1143">
        <v>34</v>
      </c>
      <c r="AB28" s="1143"/>
      <c r="AC28" s="1143"/>
      <c r="AD28" s="1143"/>
      <c r="AE28" s="1144"/>
      <c r="AF28" s="1145">
        <v>35</v>
      </c>
      <c r="AG28" s="1143"/>
      <c r="AH28" s="1143"/>
      <c r="AI28" s="1143"/>
      <c r="AJ28" s="1146"/>
      <c r="AK28" s="1147">
        <v>135</v>
      </c>
      <c r="AL28" s="1135"/>
      <c r="AM28" s="1135"/>
      <c r="AN28" s="1135"/>
      <c r="AO28" s="1135"/>
      <c r="AP28" s="1135" t="s">
        <v>584</v>
      </c>
      <c r="AQ28" s="1135"/>
      <c r="AR28" s="1135"/>
      <c r="AS28" s="1135"/>
      <c r="AT28" s="1135"/>
      <c r="AU28" s="1135" t="s">
        <v>583</v>
      </c>
      <c r="AV28" s="1135"/>
      <c r="AW28" s="1135"/>
      <c r="AX28" s="1135"/>
      <c r="AY28" s="1135"/>
      <c r="AZ28" s="1136" t="s">
        <v>583</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396</v>
      </c>
      <c r="C29" s="1127"/>
      <c r="D29" s="1127"/>
      <c r="E29" s="1127"/>
      <c r="F29" s="1127"/>
      <c r="G29" s="1127"/>
      <c r="H29" s="1127"/>
      <c r="I29" s="1127"/>
      <c r="J29" s="1127"/>
      <c r="K29" s="1127"/>
      <c r="L29" s="1127"/>
      <c r="M29" s="1127"/>
      <c r="N29" s="1127"/>
      <c r="O29" s="1127"/>
      <c r="P29" s="1128"/>
      <c r="Q29" s="1132">
        <v>131</v>
      </c>
      <c r="R29" s="1133"/>
      <c r="S29" s="1133"/>
      <c r="T29" s="1133"/>
      <c r="U29" s="1133"/>
      <c r="V29" s="1133">
        <v>130</v>
      </c>
      <c r="W29" s="1133"/>
      <c r="X29" s="1133"/>
      <c r="Y29" s="1133"/>
      <c r="Z29" s="1133"/>
      <c r="AA29" s="1133">
        <v>1</v>
      </c>
      <c r="AB29" s="1133"/>
      <c r="AC29" s="1133"/>
      <c r="AD29" s="1133"/>
      <c r="AE29" s="1134"/>
      <c r="AF29" s="1108">
        <v>0</v>
      </c>
      <c r="AG29" s="1109"/>
      <c r="AH29" s="1109"/>
      <c r="AI29" s="1109"/>
      <c r="AJ29" s="1110"/>
      <c r="AK29" s="1069">
        <v>39</v>
      </c>
      <c r="AL29" s="1060"/>
      <c r="AM29" s="1060"/>
      <c r="AN29" s="1060"/>
      <c r="AO29" s="1060"/>
      <c r="AP29" s="1060" t="s">
        <v>585</v>
      </c>
      <c r="AQ29" s="1060"/>
      <c r="AR29" s="1060"/>
      <c r="AS29" s="1060"/>
      <c r="AT29" s="1060"/>
      <c r="AU29" s="1060" t="s">
        <v>583</v>
      </c>
      <c r="AV29" s="1060"/>
      <c r="AW29" s="1060"/>
      <c r="AX29" s="1060"/>
      <c r="AY29" s="1060"/>
      <c r="AZ29" s="1131" t="s">
        <v>583</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397</v>
      </c>
      <c r="C30" s="1127"/>
      <c r="D30" s="1127"/>
      <c r="E30" s="1127"/>
      <c r="F30" s="1127"/>
      <c r="G30" s="1127"/>
      <c r="H30" s="1127"/>
      <c r="I30" s="1127"/>
      <c r="J30" s="1127"/>
      <c r="K30" s="1127"/>
      <c r="L30" s="1127"/>
      <c r="M30" s="1127"/>
      <c r="N30" s="1127"/>
      <c r="O30" s="1127"/>
      <c r="P30" s="1128"/>
      <c r="Q30" s="1132">
        <v>1026</v>
      </c>
      <c r="R30" s="1133"/>
      <c r="S30" s="1133"/>
      <c r="T30" s="1133"/>
      <c r="U30" s="1133"/>
      <c r="V30" s="1133">
        <v>988</v>
      </c>
      <c r="W30" s="1133"/>
      <c r="X30" s="1133"/>
      <c r="Y30" s="1133"/>
      <c r="Z30" s="1133"/>
      <c r="AA30" s="1133">
        <v>38</v>
      </c>
      <c r="AB30" s="1133"/>
      <c r="AC30" s="1133"/>
      <c r="AD30" s="1133"/>
      <c r="AE30" s="1134"/>
      <c r="AF30" s="1108">
        <v>38</v>
      </c>
      <c r="AG30" s="1109"/>
      <c r="AH30" s="1109"/>
      <c r="AI30" s="1109"/>
      <c r="AJ30" s="1110"/>
      <c r="AK30" s="1069">
        <v>202</v>
      </c>
      <c r="AL30" s="1060"/>
      <c r="AM30" s="1060"/>
      <c r="AN30" s="1060"/>
      <c r="AO30" s="1060"/>
      <c r="AP30" s="1060" t="s">
        <v>586</v>
      </c>
      <c r="AQ30" s="1060"/>
      <c r="AR30" s="1060"/>
      <c r="AS30" s="1060"/>
      <c r="AT30" s="1060"/>
      <c r="AU30" s="1060" t="s">
        <v>587</v>
      </c>
      <c r="AV30" s="1060"/>
      <c r="AW30" s="1060"/>
      <c r="AX30" s="1060"/>
      <c r="AY30" s="1060"/>
      <c r="AZ30" s="1131" t="s">
        <v>588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398</v>
      </c>
      <c r="C31" s="1127"/>
      <c r="D31" s="1127"/>
      <c r="E31" s="1127"/>
      <c r="F31" s="1127"/>
      <c r="G31" s="1127"/>
      <c r="H31" s="1127"/>
      <c r="I31" s="1127"/>
      <c r="J31" s="1127"/>
      <c r="K31" s="1127"/>
      <c r="L31" s="1127"/>
      <c r="M31" s="1127"/>
      <c r="N31" s="1127"/>
      <c r="O31" s="1127"/>
      <c r="P31" s="1128"/>
      <c r="Q31" s="1132">
        <v>296</v>
      </c>
      <c r="R31" s="1133"/>
      <c r="S31" s="1133"/>
      <c r="T31" s="1133"/>
      <c r="U31" s="1133"/>
      <c r="V31" s="1133">
        <v>293</v>
      </c>
      <c r="W31" s="1133"/>
      <c r="X31" s="1133"/>
      <c r="Y31" s="1133"/>
      <c r="Z31" s="1133"/>
      <c r="AA31" s="1133">
        <v>3</v>
      </c>
      <c r="AB31" s="1133"/>
      <c r="AC31" s="1133"/>
      <c r="AD31" s="1133"/>
      <c r="AE31" s="1134"/>
      <c r="AF31" s="1108">
        <v>2</v>
      </c>
      <c r="AG31" s="1109"/>
      <c r="AH31" s="1109"/>
      <c r="AI31" s="1109"/>
      <c r="AJ31" s="1110"/>
      <c r="AK31" s="1069">
        <v>15</v>
      </c>
      <c r="AL31" s="1060"/>
      <c r="AM31" s="1060"/>
      <c r="AN31" s="1060"/>
      <c r="AO31" s="1060"/>
      <c r="AP31" s="1060" t="s">
        <v>583</v>
      </c>
      <c r="AQ31" s="1060"/>
      <c r="AR31" s="1060"/>
      <c r="AS31" s="1060"/>
      <c r="AT31" s="1060"/>
      <c r="AU31" s="1060" t="s">
        <v>583</v>
      </c>
      <c r="AV31" s="1060"/>
      <c r="AW31" s="1060"/>
      <c r="AX31" s="1060"/>
      <c r="AY31" s="1060"/>
      <c r="AZ31" s="1131" t="s">
        <v>583</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399</v>
      </c>
      <c r="C32" s="1127"/>
      <c r="D32" s="1127"/>
      <c r="E32" s="1127"/>
      <c r="F32" s="1127"/>
      <c r="G32" s="1127"/>
      <c r="H32" s="1127"/>
      <c r="I32" s="1127"/>
      <c r="J32" s="1127"/>
      <c r="K32" s="1127"/>
      <c r="L32" s="1127"/>
      <c r="M32" s="1127"/>
      <c r="N32" s="1127"/>
      <c r="O32" s="1127"/>
      <c r="P32" s="1128"/>
      <c r="Q32" s="1132">
        <v>162</v>
      </c>
      <c r="R32" s="1133"/>
      <c r="S32" s="1133"/>
      <c r="T32" s="1133"/>
      <c r="U32" s="1133"/>
      <c r="V32" s="1133">
        <v>161</v>
      </c>
      <c r="W32" s="1133"/>
      <c r="X32" s="1133"/>
      <c r="Y32" s="1133"/>
      <c r="Z32" s="1133"/>
      <c r="AA32" s="1133">
        <v>1</v>
      </c>
      <c r="AB32" s="1133"/>
      <c r="AC32" s="1133"/>
      <c r="AD32" s="1133"/>
      <c r="AE32" s="1134"/>
      <c r="AF32" s="1108">
        <v>155</v>
      </c>
      <c r="AG32" s="1109"/>
      <c r="AH32" s="1109"/>
      <c r="AI32" s="1109"/>
      <c r="AJ32" s="1110"/>
      <c r="AK32" s="1069">
        <v>40</v>
      </c>
      <c r="AL32" s="1060"/>
      <c r="AM32" s="1060"/>
      <c r="AN32" s="1060"/>
      <c r="AO32" s="1060"/>
      <c r="AP32" s="1060">
        <v>941</v>
      </c>
      <c r="AQ32" s="1060"/>
      <c r="AR32" s="1060"/>
      <c r="AS32" s="1060"/>
      <c r="AT32" s="1060"/>
      <c r="AU32" s="1060">
        <v>0</v>
      </c>
      <c r="AV32" s="1060"/>
      <c r="AW32" s="1060"/>
      <c r="AX32" s="1060"/>
      <c r="AY32" s="1060"/>
      <c r="AZ32" s="1131" t="s">
        <v>583</v>
      </c>
      <c r="BA32" s="1131"/>
      <c r="BB32" s="1131"/>
      <c r="BC32" s="1131"/>
      <c r="BD32" s="1131"/>
      <c r="BE32" s="1121" t="s">
        <v>400</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150</v>
      </c>
      <c r="C33" s="1127"/>
      <c r="D33" s="1127"/>
      <c r="E33" s="1127"/>
      <c r="F33" s="1127"/>
      <c r="G33" s="1127"/>
      <c r="H33" s="1127"/>
      <c r="I33" s="1127"/>
      <c r="J33" s="1127"/>
      <c r="K33" s="1127"/>
      <c r="L33" s="1127"/>
      <c r="M33" s="1127"/>
      <c r="N33" s="1127"/>
      <c r="O33" s="1127"/>
      <c r="P33" s="1128"/>
      <c r="Q33" s="1132">
        <v>1122</v>
      </c>
      <c r="R33" s="1133"/>
      <c r="S33" s="1133"/>
      <c r="T33" s="1133"/>
      <c r="U33" s="1133"/>
      <c r="V33" s="1133">
        <v>1246</v>
      </c>
      <c r="W33" s="1133"/>
      <c r="X33" s="1133"/>
      <c r="Y33" s="1133"/>
      <c r="Z33" s="1133"/>
      <c r="AA33" s="1133">
        <v>-124</v>
      </c>
      <c r="AB33" s="1133"/>
      <c r="AC33" s="1133"/>
      <c r="AD33" s="1133"/>
      <c r="AE33" s="1134"/>
      <c r="AF33" s="1108">
        <v>-92</v>
      </c>
      <c r="AG33" s="1109"/>
      <c r="AH33" s="1109"/>
      <c r="AI33" s="1109"/>
      <c r="AJ33" s="1110"/>
      <c r="AK33" s="1069">
        <v>455</v>
      </c>
      <c r="AL33" s="1060"/>
      <c r="AM33" s="1060"/>
      <c r="AN33" s="1060"/>
      <c r="AO33" s="1060"/>
      <c r="AP33" s="1060">
        <v>999</v>
      </c>
      <c r="AQ33" s="1060"/>
      <c r="AR33" s="1060"/>
      <c r="AS33" s="1060"/>
      <c r="AT33" s="1060"/>
      <c r="AU33" s="1060">
        <v>702</v>
      </c>
      <c r="AV33" s="1060"/>
      <c r="AW33" s="1060"/>
      <c r="AX33" s="1060"/>
      <c r="AY33" s="1060"/>
      <c r="AZ33" s="1131">
        <v>10.3</v>
      </c>
      <c r="BA33" s="1131"/>
      <c r="BB33" s="1131"/>
      <c r="BC33" s="1131"/>
      <c r="BD33" s="1131"/>
      <c r="BE33" s="1121" t="s">
        <v>400</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401</v>
      </c>
      <c r="C34" s="1127"/>
      <c r="D34" s="1127"/>
      <c r="E34" s="1127"/>
      <c r="F34" s="1127"/>
      <c r="G34" s="1127"/>
      <c r="H34" s="1127"/>
      <c r="I34" s="1127"/>
      <c r="J34" s="1127"/>
      <c r="K34" s="1127"/>
      <c r="L34" s="1127"/>
      <c r="M34" s="1127"/>
      <c r="N34" s="1127"/>
      <c r="O34" s="1127"/>
      <c r="P34" s="1128"/>
      <c r="Q34" s="1132">
        <v>108</v>
      </c>
      <c r="R34" s="1133"/>
      <c r="S34" s="1133"/>
      <c r="T34" s="1133"/>
      <c r="U34" s="1133"/>
      <c r="V34" s="1133">
        <v>106</v>
      </c>
      <c r="W34" s="1133"/>
      <c r="X34" s="1133"/>
      <c r="Y34" s="1133"/>
      <c r="Z34" s="1133"/>
      <c r="AA34" s="1133">
        <v>2</v>
      </c>
      <c r="AB34" s="1133"/>
      <c r="AC34" s="1133"/>
      <c r="AD34" s="1133"/>
      <c r="AE34" s="1134"/>
      <c r="AF34" s="1108">
        <v>2</v>
      </c>
      <c r="AG34" s="1109"/>
      <c r="AH34" s="1109"/>
      <c r="AI34" s="1109"/>
      <c r="AJ34" s="1110"/>
      <c r="AK34" s="1069">
        <v>49</v>
      </c>
      <c r="AL34" s="1060"/>
      <c r="AM34" s="1060"/>
      <c r="AN34" s="1060"/>
      <c r="AO34" s="1060"/>
      <c r="AP34" s="1060">
        <v>581</v>
      </c>
      <c r="AQ34" s="1060"/>
      <c r="AR34" s="1060"/>
      <c r="AS34" s="1060"/>
      <c r="AT34" s="1060"/>
      <c r="AU34" s="1060">
        <v>450</v>
      </c>
      <c r="AV34" s="1060"/>
      <c r="AW34" s="1060"/>
      <c r="AX34" s="1060"/>
      <c r="AY34" s="1060"/>
      <c r="AZ34" s="1131" t="s">
        <v>583</v>
      </c>
      <c r="BA34" s="1131"/>
      <c r="BB34" s="1131"/>
      <c r="BC34" s="1131"/>
      <c r="BD34" s="1131"/>
      <c r="BE34" s="1121" t="s">
        <v>402</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403</v>
      </c>
      <c r="C35" s="1127"/>
      <c r="D35" s="1127"/>
      <c r="E35" s="1127"/>
      <c r="F35" s="1127"/>
      <c r="G35" s="1127"/>
      <c r="H35" s="1127"/>
      <c r="I35" s="1127"/>
      <c r="J35" s="1127"/>
      <c r="K35" s="1127"/>
      <c r="L35" s="1127"/>
      <c r="M35" s="1127"/>
      <c r="N35" s="1127"/>
      <c r="O35" s="1127"/>
      <c r="P35" s="1128"/>
      <c r="Q35" s="1132">
        <v>468</v>
      </c>
      <c r="R35" s="1133"/>
      <c r="S35" s="1133"/>
      <c r="T35" s="1133"/>
      <c r="U35" s="1133"/>
      <c r="V35" s="1133">
        <v>464</v>
      </c>
      <c r="W35" s="1133"/>
      <c r="X35" s="1133"/>
      <c r="Y35" s="1133"/>
      <c r="Z35" s="1133"/>
      <c r="AA35" s="1133">
        <v>4</v>
      </c>
      <c r="AB35" s="1133"/>
      <c r="AC35" s="1133"/>
      <c r="AD35" s="1133"/>
      <c r="AE35" s="1134"/>
      <c r="AF35" s="1108">
        <v>4</v>
      </c>
      <c r="AG35" s="1109"/>
      <c r="AH35" s="1109"/>
      <c r="AI35" s="1109"/>
      <c r="AJ35" s="1110"/>
      <c r="AK35" s="1069">
        <v>228</v>
      </c>
      <c r="AL35" s="1060"/>
      <c r="AM35" s="1060"/>
      <c r="AN35" s="1060"/>
      <c r="AO35" s="1060"/>
      <c r="AP35" s="1060">
        <v>2535</v>
      </c>
      <c r="AQ35" s="1060"/>
      <c r="AR35" s="1060"/>
      <c r="AS35" s="1060"/>
      <c r="AT35" s="1060"/>
      <c r="AU35" s="1060">
        <v>2241</v>
      </c>
      <c r="AV35" s="1060"/>
      <c r="AW35" s="1060"/>
      <c r="AX35" s="1060"/>
      <c r="AY35" s="1060"/>
      <c r="AZ35" s="1131" t="s">
        <v>589</v>
      </c>
      <c r="BA35" s="1131"/>
      <c r="BB35" s="1131"/>
      <c r="BC35" s="1131"/>
      <c r="BD35" s="1131"/>
      <c r="BE35" s="1121" t="s">
        <v>402</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404</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382</v>
      </c>
      <c r="B63" s="1033" t="s">
        <v>405</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144</v>
      </c>
      <c r="AG63" s="1048"/>
      <c r="AH63" s="1048"/>
      <c r="AI63" s="1048"/>
      <c r="AJ63" s="1119"/>
      <c r="AK63" s="1120"/>
      <c r="AL63" s="1052"/>
      <c r="AM63" s="1052"/>
      <c r="AN63" s="1052"/>
      <c r="AO63" s="1052"/>
      <c r="AP63" s="1048">
        <v>5056</v>
      </c>
      <c r="AQ63" s="1048"/>
      <c r="AR63" s="1048"/>
      <c r="AS63" s="1048"/>
      <c r="AT63" s="1048"/>
      <c r="AU63" s="1048">
        <v>3393</v>
      </c>
      <c r="AV63" s="1048"/>
      <c r="AW63" s="1048"/>
      <c r="AX63" s="1048"/>
      <c r="AY63" s="1048"/>
      <c r="AZ63" s="1114"/>
      <c r="BA63" s="1114"/>
      <c r="BB63" s="1114"/>
      <c r="BC63" s="1114"/>
      <c r="BD63" s="1114"/>
      <c r="BE63" s="1049"/>
      <c r="BF63" s="1049"/>
      <c r="BG63" s="1049"/>
      <c r="BH63" s="1049"/>
      <c r="BI63" s="1050"/>
      <c r="BJ63" s="1115" t="s">
        <v>384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407</v>
      </c>
      <c r="B66" s="1085"/>
      <c r="C66" s="1085"/>
      <c r="D66" s="1085"/>
      <c r="E66" s="1085"/>
      <c r="F66" s="1085"/>
      <c r="G66" s="1085"/>
      <c r="H66" s="1085"/>
      <c r="I66" s="1085"/>
      <c r="J66" s="1085"/>
      <c r="K66" s="1085"/>
      <c r="L66" s="1085"/>
      <c r="M66" s="1085"/>
      <c r="N66" s="1085"/>
      <c r="O66" s="1085"/>
      <c r="P66" s="1086"/>
      <c r="Q66" s="1090" t="s">
        <v>387</v>
      </c>
      <c r="R66" s="1091"/>
      <c r="S66" s="1091"/>
      <c r="T66" s="1091"/>
      <c r="U66" s="1092"/>
      <c r="V66" s="1090" t="s">
        <v>388</v>
      </c>
      <c r="W66" s="1091"/>
      <c r="X66" s="1091"/>
      <c r="Y66" s="1091"/>
      <c r="Z66" s="1092"/>
      <c r="AA66" s="1090" t="s">
        <v>408</v>
      </c>
      <c r="AB66" s="1091"/>
      <c r="AC66" s="1091"/>
      <c r="AD66" s="1091"/>
      <c r="AE66" s="1092"/>
      <c r="AF66" s="1096" t="s">
        <v>409</v>
      </c>
      <c r="AG66" s="1097"/>
      <c r="AH66" s="1097"/>
      <c r="AI66" s="1097"/>
      <c r="AJ66" s="1098"/>
      <c r="AK66" s="1090" t="s">
        <v>391</v>
      </c>
      <c r="AL66" s="1085"/>
      <c r="AM66" s="1085"/>
      <c r="AN66" s="1085"/>
      <c r="AO66" s="1086"/>
      <c r="AP66" s="1090" t="s">
        <v>392</v>
      </c>
      <c r="AQ66" s="1091"/>
      <c r="AR66" s="1091"/>
      <c r="AS66" s="1091"/>
      <c r="AT66" s="1092"/>
      <c r="AU66" s="1090" t="s">
        <v>410</v>
      </c>
      <c r="AV66" s="1091"/>
      <c r="AW66" s="1091"/>
      <c r="AX66" s="1091"/>
      <c r="AY66" s="1092"/>
      <c r="AZ66" s="1090" t="s">
        <v>370</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6125</v>
      </c>
      <c r="R68" s="1071"/>
      <c r="S68" s="1071"/>
      <c r="T68" s="1071"/>
      <c r="U68" s="1071"/>
      <c r="V68" s="1071">
        <v>5990</v>
      </c>
      <c r="W68" s="1071"/>
      <c r="X68" s="1071"/>
      <c r="Y68" s="1071"/>
      <c r="Z68" s="1071"/>
      <c r="AA68" s="1071">
        <v>135</v>
      </c>
      <c r="AB68" s="1071"/>
      <c r="AC68" s="1071"/>
      <c r="AD68" s="1071"/>
      <c r="AE68" s="1071"/>
      <c r="AF68" s="1071">
        <v>135</v>
      </c>
      <c r="AG68" s="1071"/>
      <c r="AH68" s="1071"/>
      <c r="AI68" s="1071"/>
      <c r="AJ68" s="1071"/>
      <c r="AK68" s="1071" t="s">
        <v>582</v>
      </c>
      <c r="AL68" s="1071"/>
      <c r="AM68" s="1071"/>
      <c r="AN68" s="1071"/>
      <c r="AO68" s="1071"/>
      <c r="AP68" s="1071">
        <v>257</v>
      </c>
      <c r="AQ68" s="1071"/>
      <c r="AR68" s="1071"/>
      <c r="AS68" s="1071"/>
      <c r="AT68" s="1071"/>
      <c r="AU68" s="1071">
        <v>38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3485</v>
      </c>
      <c r="R69" s="1060"/>
      <c r="S69" s="1060"/>
      <c r="T69" s="1060"/>
      <c r="U69" s="1060"/>
      <c r="V69" s="1060">
        <v>3256</v>
      </c>
      <c r="W69" s="1060"/>
      <c r="X69" s="1060"/>
      <c r="Y69" s="1060"/>
      <c r="Z69" s="1060"/>
      <c r="AA69" s="1060">
        <v>229</v>
      </c>
      <c r="AB69" s="1060"/>
      <c r="AC69" s="1060"/>
      <c r="AD69" s="1060"/>
      <c r="AE69" s="1060"/>
      <c r="AF69" s="1060">
        <v>229</v>
      </c>
      <c r="AG69" s="1060"/>
      <c r="AH69" s="1060"/>
      <c r="AI69" s="1060"/>
      <c r="AJ69" s="1060"/>
      <c r="AK69" s="1060" t="s">
        <v>583</v>
      </c>
      <c r="AL69" s="1060"/>
      <c r="AM69" s="1060"/>
      <c r="AN69" s="1060"/>
      <c r="AO69" s="1060"/>
      <c r="AP69" s="1060">
        <v>1343</v>
      </c>
      <c r="AQ69" s="1060"/>
      <c r="AR69" s="1060"/>
      <c r="AS69" s="1060"/>
      <c r="AT69" s="1060"/>
      <c r="AU69" s="1060">
        <v>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143</v>
      </c>
      <c r="R70" s="1060"/>
      <c r="S70" s="1060"/>
      <c r="T70" s="1060"/>
      <c r="U70" s="1060"/>
      <c r="V70" s="1060">
        <v>132</v>
      </c>
      <c r="W70" s="1060"/>
      <c r="X70" s="1060"/>
      <c r="Y70" s="1060"/>
      <c r="Z70" s="1060"/>
      <c r="AA70" s="1060">
        <v>11</v>
      </c>
      <c r="AB70" s="1060"/>
      <c r="AC70" s="1060"/>
      <c r="AD70" s="1060"/>
      <c r="AE70" s="1060"/>
      <c r="AF70" s="1060">
        <v>11</v>
      </c>
      <c r="AG70" s="1060"/>
      <c r="AH70" s="1060"/>
      <c r="AI70" s="1060"/>
      <c r="AJ70" s="1060"/>
      <c r="AK70" s="1060" t="s">
        <v>583</v>
      </c>
      <c r="AL70" s="1060"/>
      <c r="AM70" s="1060"/>
      <c r="AN70" s="1060"/>
      <c r="AO70" s="1060"/>
      <c r="AP70" s="1060">
        <v>0</v>
      </c>
      <c r="AQ70" s="1060"/>
      <c r="AR70" s="1060"/>
      <c r="AS70" s="1060"/>
      <c r="AT70" s="1060"/>
      <c r="AU70" s="1060" t="s">
        <v>583</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c r="C71" s="1064"/>
      <c r="D71" s="1064"/>
      <c r="E71" s="1064"/>
      <c r="F71" s="1064"/>
      <c r="G71" s="1064"/>
      <c r="H71" s="1064"/>
      <c r="I71" s="1064"/>
      <c r="J71" s="1064"/>
      <c r="K71" s="1064"/>
      <c r="L71" s="1064"/>
      <c r="M71" s="1064"/>
      <c r="N71" s="1064"/>
      <c r="O71" s="1064"/>
      <c r="P71" s="1065"/>
      <c r="Q71" s="1066"/>
      <c r="R71" s="1060"/>
      <c r="S71" s="1060"/>
      <c r="T71" s="1060"/>
      <c r="U71" s="1060"/>
      <c r="V71" s="1060"/>
      <c r="W71" s="1060"/>
      <c r="X71" s="1060"/>
      <c r="Y71" s="1060"/>
      <c r="Z71" s="1060"/>
      <c r="AA71" s="1060"/>
      <c r="AB71" s="1060"/>
      <c r="AC71" s="1060"/>
      <c r="AD71" s="1060"/>
      <c r="AE71" s="1060"/>
      <c r="AF71" s="1060"/>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382</v>
      </c>
      <c r="B88" s="1033" t="s">
        <v>411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375</v>
      </c>
      <c r="AG88" s="1048"/>
      <c r="AH88" s="1048"/>
      <c r="AI88" s="1048"/>
      <c r="AJ88" s="1048"/>
      <c r="AK88" s="1052"/>
      <c r="AL88" s="1052"/>
      <c r="AM88" s="1052"/>
      <c r="AN88" s="1052"/>
      <c r="AO88" s="1052"/>
      <c r="AP88" s="1048">
        <v>1600</v>
      </c>
      <c r="AQ88" s="1048"/>
      <c r="AR88" s="1048"/>
      <c r="AS88" s="1048"/>
      <c r="AT88" s="1048"/>
      <c r="AU88" s="1048">
        <v>39</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1033" t="s">
        <v>412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v>
      </c>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413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414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417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418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419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420</v>
      </c>
      <c r="AB109" s="983"/>
      <c r="AC109" s="983"/>
      <c r="AD109" s="983"/>
      <c r="AE109" s="984"/>
      <c r="AF109" s="985" t="s">
        <v>302</v>
      </c>
      <c r="AG109" s="983"/>
      <c r="AH109" s="983"/>
      <c r="AI109" s="983"/>
      <c r="AJ109" s="984"/>
      <c r="AK109" s="985" t="s">
        <v>301</v>
      </c>
      <c r="AL109" s="983"/>
      <c r="AM109" s="983"/>
      <c r="AN109" s="983"/>
      <c r="AO109" s="984"/>
      <c r="AP109" s="985" t="s">
        <v>421</v>
      </c>
      <c r="AQ109" s="983"/>
      <c r="AR109" s="983"/>
      <c r="AS109" s="983"/>
      <c r="AT109" s="1014"/>
      <c r="AU109" s="982" t="s">
        <v>419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420</v>
      </c>
      <c r="BR109" s="983"/>
      <c r="BS109" s="983"/>
      <c r="BT109" s="983"/>
      <c r="BU109" s="984"/>
      <c r="BV109" s="985" t="s">
        <v>302</v>
      </c>
      <c r="BW109" s="983"/>
      <c r="BX109" s="983"/>
      <c r="BY109" s="983"/>
      <c r="BZ109" s="984"/>
      <c r="CA109" s="985" t="s">
        <v>301</v>
      </c>
      <c r="CB109" s="983"/>
      <c r="CC109" s="983"/>
      <c r="CD109" s="983"/>
      <c r="CE109" s="984"/>
      <c r="CF109" s="1021" t="s">
        <v>421</v>
      </c>
      <c r="CG109" s="1021"/>
      <c r="CH109" s="1021"/>
      <c r="CI109" s="1021"/>
      <c r="CJ109" s="1021"/>
      <c r="CK109" s="985" t="s">
        <v>422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420</v>
      </c>
      <c r="DH109" s="983"/>
      <c r="DI109" s="983"/>
      <c r="DJ109" s="983"/>
      <c r="DK109" s="984"/>
      <c r="DL109" s="985" t="s">
        <v>302</v>
      </c>
      <c r="DM109" s="983"/>
      <c r="DN109" s="983"/>
      <c r="DO109" s="983"/>
      <c r="DP109" s="984"/>
      <c r="DQ109" s="985" t="s">
        <v>301</v>
      </c>
      <c r="DR109" s="983"/>
      <c r="DS109" s="983"/>
      <c r="DT109" s="983"/>
      <c r="DU109" s="984"/>
      <c r="DV109" s="985" t="s">
        <v>421</v>
      </c>
      <c r="DW109" s="983"/>
      <c r="DX109" s="983"/>
      <c r="DY109" s="983"/>
      <c r="DZ109" s="1014"/>
    </row>
    <row r="110" spans="1:131" s="246" customFormat="1" ht="26.25" customHeight="1" x14ac:dyDescent="0.15">
      <c r="A110" s="885" t="s">
        <v>423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607367</v>
      </c>
      <c r="AB110" s="976"/>
      <c r="AC110" s="976"/>
      <c r="AD110" s="976"/>
      <c r="AE110" s="977"/>
      <c r="AF110" s="978">
        <v>665088</v>
      </c>
      <c r="AG110" s="976"/>
      <c r="AH110" s="976"/>
      <c r="AI110" s="976"/>
      <c r="AJ110" s="977"/>
      <c r="AK110" s="978">
        <v>654404</v>
      </c>
      <c r="AL110" s="976"/>
      <c r="AM110" s="976"/>
      <c r="AN110" s="976"/>
      <c r="AO110" s="977"/>
      <c r="AP110" s="979">
        <v>19.7</v>
      </c>
      <c r="AQ110" s="980"/>
      <c r="AR110" s="980"/>
      <c r="AS110" s="980"/>
      <c r="AT110" s="981"/>
      <c r="AU110" s="1015" t="s">
        <v>73</v>
      </c>
      <c r="AV110" s="1016"/>
      <c r="AW110" s="1016"/>
      <c r="AX110" s="1016"/>
      <c r="AY110" s="1016"/>
      <c r="AZ110" s="941" t="s">
        <v>424</v>
      </c>
      <c r="BA110" s="886"/>
      <c r="BB110" s="886"/>
      <c r="BC110" s="886"/>
      <c r="BD110" s="886"/>
      <c r="BE110" s="886"/>
      <c r="BF110" s="886"/>
      <c r="BG110" s="886"/>
      <c r="BH110" s="886"/>
      <c r="BI110" s="886"/>
      <c r="BJ110" s="886"/>
      <c r="BK110" s="886"/>
      <c r="BL110" s="886"/>
      <c r="BM110" s="886"/>
      <c r="BN110" s="886"/>
      <c r="BO110" s="886"/>
      <c r="BP110" s="887"/>
      <c r="BQ110" s="942">
        <v>6620588</v>
      </c>
      <c r="BR110" s="923"/>
      <c r="BS110" s="923"/>
      <c r="BT110" s="923"/>
      <c r="BU110" s="923"/>
      <c r="BV110" s="923">
        <v>6944916</v>
      </c>
      <c r="BW110" s="923"/>
      <c r="BX110" s="923"/>
      <c r="BY110" s="923"/>
      <c r="BZ110" s="923"/>
      <c r="CA110" s="923">
        <v>7033440</v>
      </c>
      <c r="CB110" s="923"/>
      <c r="CC110" s="923"/>
      <c r="CD110" s="923"/>
      <c r="CE110" s="923"/>
      <c r="CF110" s="947">
        <v>211.8</v>
      </c>
      <c r="CG110" s="948"/>
      <c r="CH110" s="948"/>
      <c r="CI110" s="948"/>
      <c r="CJ110" s="948"/>
      <c r="CK110" s="1011" t="s">
        <v>425</v>
      </c>
      <c r="CL110" s="897"/>
      <c r="CM110" s="972" t="s">
        <v>426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427</v>
      </c>
      <c r="DH110" s="923"/>
      <c r="DI110" s="923"/>
      <c r="DJ110" s="923"/>
      <c r="DK110" s="923"/>
      <c r="DL110" s="923" t="s">
        <v>127</v>
      </c>
      <c r="DM110" s="923"/>
      <c r="DN110" s="923"/>
      <c r="DO110" s="923"/>
      <c r="DP110" s="923"/>
      <c r="DQ110" s="923" t="s">
        <v>428</v>
      </c>
      <c r="DR110" s="923"/>
      <c r="DS110" s="923"/>
      <c r="DT110" s="923"/>
      <c r="DU110" s="923"/>
      <c r="DV110" s="924" t="s">
        <v>429</v>
      </c>
      <c r="DW110" s="924"/>
      <c r="DX110" s="924"/>
      <c r="DY110" s="924"/>
      <c r="DZ110" s="925"/>
    </row>
    <row r="111" spans="1:131" s="246" customFormat="1" ht="26.25" customHeight="1" x14ac:dyDescent="0.15">
      <c r="A111" s="852" t="s">
        <v>430</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431</v>
      </c>
      <c r="AG111" s="1004"/>
      <c r="AH111" s="1004"/>
      <c r="AI111" s="1004"/>
      <c r="AJ111" s="1005"/>
      <c r="AK111" s="1006" t="s">
        <v>384</v>
      </c>
      <c r="AL111" s="1004"/>
      <c r="AM111" s="1004"/>
      <c r="AN111" s="1004"/>
      <c r="AO111" s="1005"/>
      <c r="AP111" s="1007" t="s">
        <v>427</v>
      </c>
      <c r="AQ111" s="1008"/>
      <c r="AR111" s="1008"/>
      <c r="AS111" s="1008"/>
      <c r="AT111" s="1009"/>
      <c r="AU111" s="1017"/>
      <c r="AV111" s="1018"/>
      <c r="AW111" s="1018"/>
      <c r="AX111" s="1018"/>
      <c r="AY111" s="1018"/>
      <c r="AZ111" s="893" t="s">
        <v>432</v>
      </c>
      <c r="BA111" s="828"/>
      <c r="BB111" s="828"/>
      <c r="BC111" s="828"/>
      <c r="BD111" s="828"/>
      <c r="BE111" s="828"/>
      <c r="BF111" s="828"/>
      <c r="BG111" s="828"/>
      <c r="BH111" s="828"/>
      <c r="BI111" s="828"/>
      <c r="BJ111" s="828"/>
      <c r="BK111" s="828"/>
      <c r="BL111" s="828"/>
      <c r="BM111" s="828"/>
      <c r="BN111" s="828"/>
      <c r="BO111" s="828"/>
      <c r="BP111" s="829"/>
      <c r="BQ111" s="894">
        <v>620614</v>
      </c>
      <c r="BR111" s="895"/>
      <c r="BS111" s="895"/>
      <c r="BT111" s="895"/>
      <c r="BU111" s="895"/>
      <c r="BV111" s="895">
        <v>616726</v>
      </c>
      <c r="BW111" s="895"/>
      <c r="BX111" s="895"/>
      <c r="BY111" s="895"/>
      <c r="BZ111" s="895"/>
      <c r="CA111" s="895">
        <v>556932</v>
      </c>
      <c r="CB111" s="895"/>
      <c r="CC111" s="895"/>
      <c r="CD111" s="895"/>
      <c r="CE111" s="895"/>
      <c r="CF111" s="956">
        <v>16.8</v>
      </c>
      <c r="CG111" s="957"/>
      <c r="CH111" s="957"/>
      <c r="CI111" s="957"/>
      <c r="CJ111" s="957"/>
      <c r="CK111" s="1012"/>
      <c r="CL111" s="899"/>
      <c r="CM111" s="902" t="s">
        <v>433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427</v>
      </c>
      <c r="DH111" s="895"/>
      <c r="DI111" s="895"/>
      <c r="DJ111" s="895"/>
      <c r="DK111" s="895"/>
      <c r="DL111" s="895" t="s">
        <v>434</v>
      </c>
      <c r="DM111" s="895"/>
      <c r="DN111" s="895"/>
      <c r="DO111" s="895"/>
      <c r="DP111" s="895"/>
      <c r="DQ111" s="895" t="s">
        <v>427</v>
      </c>
      <c r="DR111" s="895"/>
      <c r="DS111" s="895"/>
      <c r="DT111" s="895"/>
      <c r="DU111" s="895"/>
      <c r="DV111" s="872" t="s">
        <v>127</v>
      </c>
      <c r="DW111" s="872"/>
      <c r="DX111" s="872"/>
      <c r="DY111" s="872"/>
      <c r="DZ111" s="873"/>
    </row>
    <row r="112" spans="1:131" s="246" customFormat="1" ht="26.25" customHeight="1" x14ac:dyDescent="0.15">
      <c r="A112" s="997" t="s">
        <v>435</v>
      </c>
      <c r="B112" s="998"/>
      <c r="C112" s="828" t="s">
        <v>436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437</v>
      </c>
      <c r="AB112" s="858"/>
      <c r="AC112" s="858"/>
      <c r="AD112" s="858"/>
      <c r="AE112" s="859"/>
      <c r="AF112" s="860" t="s">
        <v>431</v>
      </c>
      <c r="AG112" s="858"/>
      <c r="AH112" s="858"/>
      <c r="AI112" s="858"/>
      <c r="AJ112" s="859"/>
      <c r="AK112" s="860" t="s">
        <v>127</v>
      </c>
      <c r="AL112" s="858"/>
      <c r="AM112" s="858"/>
      <c r="AN112" s="858"/>
      <c r="AO112" s="859"/>
      <c r="AP112" s="905" t="s">
        <v>438</v>
      </c>
      <c r="AQ112" s="906"/>
      <c r="AR112" s="906"/>
      <c r="AS112" s="906"/>
      <c r="AT112" s="907"/>
      <c r="AU112" s="1017"/>
      <c r="AV112" s="1018"/>
      <c r="AW112" s="1018"/>
      <c r="AX112" s="1018"/>
      <c r="AY112" s="1018"/>
      <c r="AZ112" s="893" t="s">
        <v>439</v>
      </c>
      <c r="BA112" s="828"/>
      <c r="BB112" s="828"/>
      <c r="BC112" s="828"/>
      <c r="BD112" s="828"/>
      <c r="BE112" s="828"/>
      <c r="BF112" s="828"/>
      <c r="BG112" s="828"/>
      <c r="BH112" s="828"/>
      <c r="BI112" s="828"/>
      <c r="BJ112" s="828"/>
      <c r="BK112" s="828"/>
      <c r="BL112" s="828"/>
      <c r="BM112" s="828"/>
      <c r="BN112" s="828"/>
      <c r="BO112" s="828"/>
      <c r="BP112" s="829"/>
      <c r="BQ112" s="894">
        <v>3754633</v>
      </c>
      <c r="BR112" s="895"/>
      <c r="BS112" s="895"/>
      <c r="BT112" s="895"/>
      <c r="BU112" s="895"/>
      <c r="BV112" s="895">
        <v>3598451</v>
      </c>
      <c r="BW112" s="895"/>
      <c r="BX112" s="895"/>
      <c r="BY112" s="895"/>
      <c r="BZ112" s="895"/>
      <c r="CA112" s="895">
        <v>3393094</v>
      </c>
      <c r="CB112" s="895"/>
      <c r="CC112" s="895"/>
      <c r="CD112" s="895"/>
      <c r="CE112" s="895"/>
      <c r="CF112" s="956">
        <v>102.2</v>
      </c>
      <c r="CG112" s="957"/>
      <c r="CH112" s="957"/>
      <c r="CI112" s="957"/>
      <c r="CJ112" s="957"/>
      <c r="CK112" s="1012"/>
      <c r="CL112" s="899"/>
      <c r="CM112" s="902" t="s">
        <v>440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127</v>
      </c>
      <c r="DH112" s="895"/>
      <c r="DI112" s="895"/>
      <c r="DJ112" s="895"/>
      <c r="DK112" s="895"/>
      <c r="DL112" s="895" t="s">
        <v>127</v>
      </c>
      <c r="DM112" s="895"/>
      <c r="DN112" s="895"/>
      <c r="DO112" s="895"/>
      <c r="DP112" s="895"/>
      <c r="DQ112" s="895" t="s">
        <v>127</v>
      </c>
      <c r="DR112" s="895"/>
      <c r="DS112" s="895"/>
      <c r="DT112" s="895"/>
      <c r="DU112" s="895"/>
      <c r="DV112" s="872" t="s">
        <v>384</v>
      </c>
      <c r="DW112" s="872"/>
      <c r="DX112" s="872"/>
      <c r="DY112" s="872"/>
      <c r="DZ112" s="873"/>
    </row>
    <row r="113" spans="1:130" s="246" customFormat="1" ht="26.25" customHeight="1" x14ac:dyDescent="0.15">
      <c r="A113" s="999"/>
      <c r="B113" s="1000"/>
      <c r="C113" s="828" t="s">
        <v>441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326257</v>
      </c>
      <c r="AB113" s="1004"/>
      <c r="AC113" s="1004"/>
      <c r="AD113" s="1004"/>
      <c r="AE113" s="1005"/>
      <c r="AF113" s="1006">
        <v>328288</v>
      </c>
      <c r="AG113" s="1004"/>
      <c r="AH113" s="1004"/>
      <c r="AI113" s="1004"/>
      <c r="AJ113" s="1005"/>
      <c r="AK113" s="1006">
        <v>310747</v>
      </c>
      <c r="AL113" s="1004"/>
      <c r="AM113" s="1004"/>
      <c r="AN113" s="1004"/>
      <c r="AO113" s="1005"/>
      <c r="AP113" s="1007">
        <v>9.4</v>
      </c>
      <c r="AQ113" s="1008"/>
      <c r="AR113" s="1008"/>
      <c r="AS113" s="1008"/>
      <c r="AT113" s="1009"/>
      <c r="AU113" s="1017"/>
      <c r="AV113" s="1018"/>
      <c r="AW113" s="1018"/>
      <c r="AX113" s="1018"/>
      <c r="AY113" s="1018"/>
      <c r="AZ113" s="893" t="s">
        <v>442</v>
      </c>
      <c r="BA113" s="828"/>
      <c r="BB113" s="828"/>
      <c r="BC113" s="828"/>
      <c r="BD113" s="828"/>
      <c r="BE113" s="828"/>
      <c r="BF113" s="828"/>
      <c r="BG113" s="828"/>
      <c r="BH113" s="828"/>
      <c r="BI113" s="828"/>
      <c r="BJ113" s="828"/>
      <c r="BK113" s="828"/>
      <c r="BL113" s="828"/>
      <c r="BM113" s="828"/>
      <c r="BN113" s="828"/>
      <c r="BO113" s="828"/>
      <c r="BP113" s="829"/>
      <c r="BQ113" s="894">
        <v>22692</v>
      </c>
      <c r="BR113" s="895"/>
      <c r="BS113" s="895"/>
      <c r="BT113" s="895"/>
      <c r="BU113" s="895"/>
      <c r="BV113" s="895" t="s">
        <v>443</v>
      </c>
      <c r="BW113" s="895"/>
      <c r="BX113" s="895"/>
      <c r="BY113" s="895"/>
      <c r="BZ113" s="895"/>
      <c r="CA113" s="895">
        <v>38996</v>
      </c>
      <c r="CB113" s="895"/>
      <c r="CC113" s="895"/>
      <c r="CD113" s="895"/>
      <c r="CE113" s="895"/>
      <c r="CF113" s="956">
        <v>1.2</v>
      </c>
      <c r="CG113" s="957"/>
      <c r="CH113" s="957"/>
      <c r="CI113" s="957"/>
      <c r="CJ113" s="957"/>
      <c r="CK113" s="1012"/>
      <c r="CL113" s="899"/>
      <c r="CM113" s="902" t="s">
        <v>444</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384</v>
      </c>
      <c r="DM113" s="858"/>
      <c r="DN113" s="858"/>
      <c r="DO113" s="858"/>
      <c r="DP113" s="859"/>
      <c r="DQ113" s="860" t="s">
        <v>429</v>
      </c>
      <c r="DR113" s="858"/>
      <c r="DS113" s="858"/>
      <c r="DT113" s="858"/>
      <c r="DU113" s="859"/>
      <c r="DV113" s="905" t="s">
        <v>127</v>
      </c>
      <c r="DW113" s="906"/>
      <c r="DX113" s="906"/>
      <c r="DY113" s="906"/>
      <c r="DZ113" s="907"/>
    </row>
    <row r="114" spans="1:130" s="246" customFormat="1" ht="26.25" customHeight="1" x14ac:dyDescent="0.15">
      <c r="A114" s="999"/>
      <c r="B114" s="1000"/>
      <c r="C114" s="828" t="s">
        <v>445</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64364</v>
      </c>
      <c r="AB114" s="858"/>
      <c r="AC114" s="858"/>
      <c r="AD114" s="858"/>
      <c r="AE114" s="859"/>
      <c r="AF114" s="860">
        <v>22813</v>
      </c>
      <c r="AG114" s="858"/>
      <c r="AH114" s="858"/>
      <c r="AI114" s="858"/>
      <c r="AJ114" s="859"/>
      <c r="AK114" s="860" t="s">
        <v>127</v>
      </c>
      <c r="AL114" s="858"/>
      <c r="AM114" s="858"/>
      <c r="AN114" s="858"/>
      <c r="AO114" s="859"/>
      <c r="AP114" s="905" t="s">
        <v>127</v>
      </c>
      <c r="AQ114" s="906"/>
      <c r="AR114" s="906"/>
      <c r="AS114" s="906"/>
      <c r="AT114" s="907"/>
      <c r="AU114" s="1017"/>
      <c r="AV114" s="1018"/>
      <c r="AW114" s="1018"/>
      <c r="AX114" s="1018"/>
      <c r="AY114" s="1018"/>
      <c r="AZ114" s="893" t="s">
        <v>446</v>
      </c>
      <c r="BA114" s="828"/>
      <c r="BB114" s="828"/>
      <c r="BC114" s="828"/>
      <c r="BD114" s="828"/>
      <c r="BE114" s="828"/>
      <c r="BF114" s="828"/>
      <c r="BG114" s="828"/>
      <c r="BH114" s="828"/>
      <c r="BI114" s="828"/>
      <c r="BJ114" s="828"/>
      <c r="BK114" s="828"/>
      <c r="BL114" s="828"/>
      <c r="BM114" s="828"/>
      <c r="BN114" s="828"/>
      <c r="BO114" s="828"/>
      <c r="BP114" s="829"/>
      <c r="BQ114" s="894">
        <v>741129</v>
      </c>
      <c r="BR114" s="895"/>
      <c r="BS114" s="895"/>
      <c r="BT114" s="895"/>
      <c r="BU114" s="895"/>
      <c r="BV114" s="895">
        <v>696061</v>
      </c>
      <c r="BW114" s="895"/>
      <c r="BX114" s="895"/>
      <c r="BY114" s="895"/>
      <c r="BZ114" s="895"/>
      <c r="CA114" s="895">
        <v>666038</v>
      </c>
      <c r="CB114" s="895"/>
      <c r="CC114" s="895"/>
      <c r="CD114" s="895"/>
      <c r="CE114" s="895"/>
      <c r="CF114" s="956">
        <v>20.100000000000001</v>
      </c>
      <c r="CG114" s="957"/>
      <c r="CH114" s="957"/>
      <c r="CI114" s="957"/>
      <c r="CJ114" s="957"/>
      <c r="CK114" s="1012"/>
      <c r="CL114" s="899"/>
      <c r="CM114" s="902" t="s">
        <v>447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35927</v>
      </c>
      <c r="DH114" s="858"/>
      <c r="DI114" s="858"/>
      <c r="DJ114" s="858"/>
      <c r="DK114" s="859"/>
      <c r="DL114" s="860">
        <v>17674</v>
      </c>
      <c r="DM114" s="858"/>
      <c r="DN114" s="858"/>
      <c r="DO114" s="858"/>
      <c r="DP114" s="859"/>
      <c r="DQ114" s="860">
        <v>7837</v>
      </c>
      <c r="DR114" s="858"/>
      <c r="DS114" s="858"/>
      <c r="DT114" s="858"/>
      <c r="DU114" s="859"/>
      <c r="DV114" s="905">
        <v>0.2</v>
      </c>
      <c r="DW114" s="906"/>
      <c r="DX114" s="906"/>
      <c r="DY114" s="906"/>
      <c r="DZ114" s="907"/>
    </row>
    <row r="115" spans="1:130" s="246" customFormat="1" ht="26.25" customHeight="1" x14ac:dyDescent="0.15">
      <c r="A115" s="999"/>
      <c r="B115" s="1000"/>
      <c r="C115" s="828" t="s">
        <v>448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22513</v>
      </c>
      <c r="AB115" s="1004"/>
      <c r="AC115" s="1004"/>
      <c r="AD115" s="1004"/>
      <c r="AE115" s="1005"/>
      <c r="AF115" s="1006">
        <v>54157</v>
      </c>
      <c r="AG115" s="1004"/>
      <c r="AH115" s="1004"/>
      <c r="AI115" s="1004"/>
      <c r="AJ115" s="1005"/>
      <c r="AK115" s="1006">
        <v>59135</v>
      </c>
      <c r="AL115" s="1004"/>
      <c r="AM115" s="1004"/>
      <c r="AN115" s="1004"/>
      <c r="AO115" s="1005"/>
      <c r="AP115" s="1007">
        <v>1.8</v>
      </c>
      <c r="AQ115" s="1008"/>
      <c r="AR115" s="1008"/>
      <c r="AS115" s="1008"/>
      <c r="AT115" s="1009"/>
      <c r="AU115" s="1017"/>
      <c r="AV115" s="1018"/>
      <c r="AW115" s="1018"/>
      <c r="AX115" s="1018"/>
      <c r="AY115" s="1018"/>
      <c r="AZ115" s="893" t="s">
        <v>449</v>
      </c>
      <c r="BA115" s="828"/>
      <c r="BB115" s="828"/>
      <c r="BC115" s="828"/>
      <c r="BD115" s="828"/>
      <c r="BE115" s="828"/>
      <c r="BF115" s="828"/>
      <c r="BG115" s="828"/>
      <c r="BH115" s="828"/>
      <c r="BI115" s="828"/>
      <c r="BJ115" s="828"/>
      <c r="BK115" s="828"/>
      <c r="BL115" s="828"/>
      <c r="BM115" s="828"/>
      <c r="BN115" s="828"/>
      <c r="BO115" s="828"/>
      <c r="BP115" s="829"/>
      <c r="BQ115" s="894" t="s">
        <v>450</v>
      </c>
      <c r="BR115" s="895"/>
      <c r="BS115" s="895"/>
      <c r="BT115" s="895"/>
      <c r="BU115" s="895"/>
      <c r="BV115" s="895" t="s">
        <v>450</v>
      </c>
      <c r="BW115" s="895"/>
      <c r="BX115" s="895"/>
      <c r="BY115" s="895"/>
      <c r="BZ115" s="895"/>
      <c r="CA115" s="895" t="s">
        <v>434</v>
      </c>
      <c r="CB115" s="895"/>
      <c r="CC115" s="895"/>
      <c r="CD115" s="895"/>
      <c r="CE115" s="895"/>
      <c r="CF115" s="956" t="s">
        <v>427</v>
      </c>
      <c r="CG115" s="957"/>
      <c r="CH115" s="957"/>
      <c r="CI115" s="957"/>
      <c r="CJ115" s="957"/>
      <c r="CK115" s="1012"/>
      <c r="CL115" s="899"/>
      <c r="CM115" s="893" t="s">
        <v>451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429</v>
      </c>
      <c r="DH115" s="858"/>
      <c r="DI115" s="858"/>
      <c r="DJ115" s="858"/>
      <c r="DK115" s="859"/>
      <c r="DL115" s="860" t="s">
        <v>427</v>
      </c>
      <c r="DM115" s="858"/>
      <c r="DN115" s="858"/>
      <c r="DO115" s="858"/>
      <c r="DP115" s="859"/>
      <c r="DQ115" s="860" t="s">
        <v>384</v>
      </c>
      <c r="DR115" s="858"/>
      <c r="DS115" s="858"/>
      <c r="DT115" s="858"/>
      <c r="DU115" s="859"/>
      <c r="DV115" s="905" t="s">
        <v>437</v>
      </c>
      <c r="DW115" s="906"/>
      <c r="DX115" s="906"/>
      <c r="DY115" s="906"/>
      <c r="DZ115" s="907"/>
    </row>
    <row r="116" spans="1:130" s="246" customFormat="1" ht="26.25" customHeight="1" x14ac:dyDescent="0.15">
      <c r="A116" s="1001"/>
      <c r="B116" s="1002"/>
      <c r="C116" s="961" t="s">
        <v>452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129</v>
      </c>
      <c r="AB116" s="858"/>
      <c r="AC116" s="858"/>
      <c r="AD116" s="858"/>
      <c r="AE116" s="859"/>
      <c r="AF116" s="860">
        <v>203</v>
      </c>
      <c r="AG116" s="858"/>
      <c r="AH116" s="858"/>
      <c r="AI116" s="858"/>
      <c r="AJ116" s="859"/>
      <c r="AK116" s="860">
        <v>203</v>
      </c>
      <c r="AL116" s="858"/>
      <c r="AM116" s="858"/>
      <c r="AN116" s="858"/>
      <c r="AO116" s="859"/>
      <c r="AP116" s="905">
        <v>0</v>
      </c>
      <c r="AQ116" s="906"/>
      <c r="AR116" s="906"/>
      <c r="AS116" s="906"/>
      <c r="AT116" s="907"/>
      <c r="AU116" s="1017"/>
      <c r="AV116" s="1018"/>
      <c r="AW116" s="1018"/>
      <c r="AX116" s="1018"/>
      <c r="AY116" s="1018"/>
      <c r="AZ116" s="944" t="s">
        <v>453</v>
      </c>
      <c r="BA116" s="945"/>
      <c r="BB116" s="945"/>
      <c r="BC116" s="945"/>
      <c r="BD116" s="945"/>
      <c r="BE116" s="945"/>
      <c r="BF116" s="945"/>
      <c r="BG116" s="945"/>
      <c r="BH116" s="945"/>
      <c r="BI116" s="945"/>
      <c r="BJ116" s="945"/>
      <c r="BK116" s="945"/>
      <c r="BL116" s="945"/>
      <c r="BM116" s="945"/>
      <c r="BN116" s="945"/>
      <c r="BO116" s="945"/>
      <c r="BP116" s="946"/>
      <c r="BQ116" s="894" t="s">
        <v>429</v>
      </c>
      <c r="BR116" s="895"/>
      <c r="BS116" s="895"/>
      <c r="BT116" s="895"/>
      <c r="BU116" s="895"/>
      <c r="BV116" s="895" t="s">
        <v>454</v>
      </c>
      <c r="BW116" s="895"/>
      <c r="BX116" s="895"/>
      <c r="BY116" s="895"/>
      <c r="BZ116" s="895"/>
      <c r="CA116" s="895" t="s">
        <v>431</v>
      </c>
      <c r="CB116" s="895"/>
      <c r="CC116" s="895"/>
      <c r="CD116" s="895"/>
      <c r="CE116" s="895"/>
      <c r="CF116" s="956" t="s">
        <v>127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20387</v>
      </c>
      <c r="DH116" s="858"/>
      <c r="DI116" s="858"/>
      <c r="DJ116" s="858"/>
      <c r="DK116" s="859"/>
      <c r="DL116" s="860">
        <v>77855</v>
      </c>
      <c r="DM116" s="858"/>
      <c r="DN116" s="858"/>
      <c r="DO116" s="858"/>
      <c r="DP116" s="859"/>
      <c r="DQ116" s="860">
        <v>69847</v>
      </c>
      <c r="DR116" s="858"/>
      <c r="DS116" s="858"/>
      <c r="DT116" s="858"/>
      <c r="DU116" s="859"/>
      <c r="DV116" s="905">
        <v>2.1</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1020630</v>
      </c>
      <c r="AB117" s="990"/>
      <c r="AC117" s="990"/>
      <c r="AD117" s="990"/>
      <c r="AE117" s="991"/>
      <c r="AF117" s="992">
        <v>1070549</v>
      </c>
      <c r="AG117" s="990"/>
      <c r="AH117" s="990"/>
      <c r="AI117" s="990"/>
      <c r="AJ117" s="991"/>
      <c r="AK117" s="992">
        <v>1024489</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127</v>
      </c>
      <c r="BW117" s="895"/>
      <c r="BX117" s="895"/>
      <c r="BY117" s="895"/>
      <c r="BZ117" s="895"/>
      <c r="CA117" s="895" t="s">
        <v>427</v>
      </c>
      <c r="CB117" s="895"/>
      <c r="CC117" s="895"/>
      <c r="CD117" s="895"/>
      <c r="CE117" s="895"/>
      <c r="CF117" s="956" t="s">
        <v>127</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437</v>
      </c>
      <c r="DH117" s="858"/>
      <c r="DI117" s="858"/>
      <c r="DJ117" s="858"/>
      <c r="DK117" s="859"/>
      <c r="DL117" s="860" t="s">
        <v>127</v>
      </c>
      <c r="DM117" s="858"/>
      <c r="DN117" s="858"/>
      <c r="DO117" s="858"/>
      <c r="DP117" s="859"/>
      <c r="DQ117" s="860" t="s">
        <v>127</v>
      </c>
      <c r="DR117" s="858"/>
      <c r="DS117" s="858"/>
      <c r="DT117" s="858"/>
      <c r="DU117" s="859"/>
      <c r="DV117" s="905" t="s">
        <v>450</v>
      </c>
      <c r="DW117" s="906"/>
      <c r="DX117" s="906"/>
      <c r="DY117" s="906"/>
      <c r="DZ117" s="907"/>
    </row>
    <row r="118" spans="1:130" s="246" customFormat="1" ht="26.25" customHeight="1" x14ac:dyDescent="0.15">
      <c r="A118" s="982" t="s">
        <v>422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420</v>
      </c>
      <c r="AB118" s="983"/>
      <c r="AC118" s="983"/>
      <c r="AD118" s="983"/>
      <c r="AE118" s="984"/>
      <c r="AF118" s="985" t="s">
        <v>302</v>
      </c>
      <c r="AG118" s="983"/>
      <c r="AH118" s="983"/>
      <c r="AI118" s="983"/>
      <c r="AJ118" s="984"/>
      <c r="AK118" s="985" t="s">
        <v>301</v>
      </c>
      <c r="AL118" s="983"/>
      <c r="AM118" s="983"/>
      <c r="AN118" s="983"/>
      <c r="AO118" s="984"/>
      <c r="AP118" s="986" t="s">
        <v>421</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450</v>
      </c>
      <c r="BR118" s="926"/>
      <c r="BS118" s="926"/>
      <c r="BT118" s="926"/>
      <c r="BU118" s="926"/>
      <c r="BV118" s="926" t="s">
        <v>127</v>
      </c>
      <c r="BW118" s="926"/>
      <c r="BX118" s="926"/>
      <c r="BY118" s="926"/>
      <c r="BZ118" s="926"/>
      <c r="CA118" s="926" t="s">
        <v>443</v>
      </c>
      <c r="CB118" s="926"/>
      <c r="CC118" s="926"/>
      <c r="CD118" s="926"/>
      <c r="CE118" s="926"/>
      <c r="CF118" s="956" t="s">
        <v>127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450</v>
      </c>
      <c r="DM118" s="858"/>
      <c r="DN118" s="858"/>
      <c r="DO118" s="858"/>
      <c r="DP118" s="859"/>
      <c r="DQ118" s="860" t="s">
        <v>434</v>
      </c>
      <c r="DR118" s="858"/>
      <c r="DS118" s="858"/>
      <c r="DT118" s="858"/>
      <c r="DU118" s="859"/>
      <c r="DV118" s="905" t="s">
        <v>450</v>
      </c>
      <c r="DW118" s="906"/>
      <c r="DX118" s="906"/>
      <c r="DY118" s="906"/>
      <c r="DZ118" s="907"/>
    </row>
    <row r="119" spans="1:130" s="246" customFormat="1" ht="26.25" customHeight="1" x14ac:dyDescent="0.15">
      <c r="A119" s="896" t="s">
        <v>425</v>
      </c>
      <c r="B119" s="897"/>
      <c r="C119" s="972" t="s">
        <v>426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450</v>
      </c>
      <c r="AB119" s="976"/>
      <c r="AC119" s="976"/>
      <c r="AD119" s="976"/>
      <c r="AE119" s="977"/>
      <c r="AF119" s="978" t="s">
        <v>450</v>
      </c>
      <c r="AG119" s="976"/>
      <c r="AH119" s="976"/>
      <c r="AI119" s="976"/>
      <c r="AJ119" s="977"/>
      <c r="AK119" s="978" t="s">
        <v>127</v>
      </c>
      <c r="AL119" s="976"/>
      <c r="AM119" s="976"/>
      <c r="AN119" s="976"/>
      <c r="AO119" s="977"/>
      <c r="AP119" s="979" t="s">
        <v>429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461</v>
      </c>
      <c r="BP119" s="959"/>
      <c r="BQ119" s="963">
        <v>11759656</v>
      </c>
      <c r="BR119" s="926"/>
      <c r="BS119" s="926"/>
      <c r="BT119" s="926"/>
      <c r="BU119" s="926"/>
      <c r="BV119" s="926">
        <v>11856154</v>
      </c>
      <c r="BW119" s="926"/>
      <c r="BX119" s="926"/>
      <c r="BY119" s="926"/>
      <c r="BZ119" s="926"/>
      <c r="CA119" s="926">
        <v>11688500</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564300</v>
      </c>
      <c r="DH119" s="841"/>
      <c r="DI119" s="841"/>
      <c r="DJ119" s="841"/>
      <c r="DK119" s="842"/>
      <c r="DL119" s="843">
        <v>521197</v>
      </c>
      <c r="DM119" s="841"/>
      <c r="DN119" s="841"/>
      <c r="DO119" s="841"/>
      <c r="DP119" s="842"/>
      <c r="DQ119" s="843">
        <v>479248</v>
      </c>
      <c r="DR119" s="841"/>
      <c r="DS119" s="841"/>
      <c r="DT119" s="841"/>
      <c r="DU119" s="842"/>
      <c r="DV119" s="929">
        <v>14.4</v>
      </c>
      <c r="DW119" s="930"/>
      <c r="DX119" s="930"/>
      <c r="DY119" s="930"/>
      <c r="DZ119" s="931"/>
    </row>
    <row r="120" spans="1:130" s="246" customFormat="1" ht="26.25" customHeight="1" x14ac:dyDescent="0.15">
      <c r="A120" s="898"/>
      <c r="B120" s="899"/>
      <c r="C120" s="902" t="s">
        <v>433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427</v>
      </c>
      <c r="AB120" s="858"/>
      <c r="AC120" s="858"/>
      <c r="AD120" s="858"/>
      <c r="AE120" s="859"/>
      <c r="AF120" s="860" t="s">
        <v>127</v>
      </c>
      <c r="AG120" s="858"/>
      <c r="AH120" s="858"/>
      <c r="AI120" s="858"/>
      <c r="AJ120" s="859"/>
      <c r="AK120" s="860" t="s">
        <v>127</v>
      </c>
      <c r="AL120" s="858"/>
      <c r="AM120" s="858"/>
      <c r="AN120" s="858"/>
      <c r="AO120" s="859"/>
      <c r="AP120" s="905" t="s">
        <v>384</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3672172</v>
      </c>
      <c r="BR120" s="923"/>
      <c r="BS120" s="923"/>
      <c r="BT120" s="923"/>
      <c r="BU120" s="923"/>
      <c r="BV120" s="923">
        <v>3581104</v>
      </c>
      <c r="BW120" s="923"/>
      <c r="BX120" s="923"/>
      <c r="BY120" s="923"/>
      <c r="BZ120" s="923"/>
      <c r="CA120" s="923">
        <v>3429179</v>
      </c>
      <c r="CB120" s="923"/>
      <c r="CC120" s="923"/>
      <c r="CD120" s="923"/>
      <c r="CE120" s="923"/>
      <c r="CF120" s="947">
        <v>103.3</v>
      </c>
      <c r="CG120" s="948"/>
      <c r="CH120" s="948"/>
      <c r="CI120" s="948"/>
      <c r="CJ120" s="948"/>
      <c r="CK120" s="949" t="s">
        <v>465</v>
      </c>
      <c r="CL120" s="933"/>
      <c r="CM120" s="933"/>
      <c r="CN120" s="933"/>
      <c r="CO120" s="934"/>
      <c r="CP120" s="953" t="s">
        <v>466</v>
      </c>
      <c r="CQ120" s="954"/>
      <c r="CR120" s="954"/>
      <c r="CS120" s="954"/>
      <c r="CT120" s="954"/>
      <c r="CU120" s="954"/>
      <c r="CV120" s="954"/>
      <c r="CW120" s="954"/>
      <c r="CX120" s="954"/>
      <c r="CY120" s="954"/>
      <c r="CZ120" s="954"/>
      <c r="DA120" s="954"/>
      <c r="DB120" s="954"/>
      <c r="DC120" s="954"/>
      <c r="DD120" s="954"/>
      <c r="DE120" s="954"/>
      <c r="DF120" s="955"/>
      <c r="DG120" s="942">
        <v>2479908</v>
      </c>
      <c r="DH120" s="923"/>
      <c r="DI120" s="923"/>
      <c r="DJ120" s="923"/>
      <c r="DK120" s="923"/>
      <c r="DL120" s="923">
        <v>2366160</v>
      </c>
      <c r="DM120" s="923"/>
      <c r="DN120" s="923"/>
      <c r="DO120" s="923"/>
      <c r="DP120" s="923"/>
      <c r="DQ120" s="923">
        <v>2240810</v>
      </c>
      <c r="DR120" s="923"/>
      <c r="DS120" s="923"/>
      <c r="DT120" s="923"/>
      <c r="DU120" s="923"/>
      <c r="DV120" s="924">
        <v>67.5</v>
      </c>
      <c r="DW120" s="924"/>
      <c r="DX120" s="924"/>
      <c r="DY120" s="924"/>
      <c r="DZ120" s="925"/>
    </row>
    <row r="121" spans="1:130" s="246" customFormat="1" ht="26.25" customHeight="1" x14ac:dyDescent="0.15">
      <c r="A121" s="898"/>
      <c r="B121" s="899"/>
      <c r="C121" s="944" t="s">
        <v>467</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127</v>
      </c>
      <c r="AG121" s="858"/>
      <c r="AH121" s="858"/>
      <c r="AI121" s="858"/>
      <c r="AJ121" s="859"/>
      <c r="AK121" s="860" t="s">
        <v>127</v>
      </c>
      <c r="AL121" s="858"/>
      <c r="AM121" s="858"/>
      <c r="AN121" s="858"/>
      <c r="AO121" s="859"/>
      <c r="AP121" s="905" t="s">
        <v>450</v>
      </c>
      <c r="AQ121" s="906"/>
      <c r="AR121" s="906"/>
      <c r="AS121" s="906"/>
      <c r="AT121" s="907"/>
      <c r="AU121" s="967"/>
      <c r="AV121" s="968"/>
      <c r="AW121" s="968"/>
      <c r="AX121" s="968"/>
      <c r="AY121" s="969"/>
      <c r="AZ121" s="893" t="s">
        <v>468</v>
      </c>
      <c r="BA121" s="828"/>
      <c r="BB121" s="828"/>
      <c r="BC121" s="828"/>
      <c r="BD121" s="828"/>
      <c r="BE121" s="828"/>
      <c r="BF121" s="828"/>
      <c r="BG121" s="828"/>
      <c r="BH121" s="828"/>
      <c r="BI121" s="828"/>
      <c r="BJ121" s="828"/>
      <c r="BK121" s="828"/>
      <c r="BL121" s="828"/>
      <c r="BM121" s="828"/>
      <c r="BN121" s="828"/>
      <c r="BO121" s="828"/>
      <c r="BP121" s="829"/>
      <c r="BQ121" s="894">
        <v>723079</v>
      </c>
      <c r="BR121" s="895"/>
      <c r="BS121" s="895"/>
      <c r="BT121" s="895"/>
      <c r="BU121" s="895"/>
      <c r="BV121" s="895">
        <v>669642</v>
      </c>
      <c r="BW121" s="895"/>
      <c r="BX121" s="895"/>
      <c r="BY121" s="895"/>
      <c r="BZ121" s="895"/>
      <c r="CA121" s="895">
        <v>642165</v>
      </c>
      <c r="CB121" s="895"/>
      <c r="CC121" s="895"/>
      <c r="CD121" s="895"/>
      <c r="CE121" s="895"/>
      <c r="CF121" s="956">
        <v>19.3</v>
      </c>
      <c r="CG121" s="957"/>
      <c r="CH121" s="957"/>
      <c r="CI121" s="957"/>
      <c r="CJ121" s="957"/>
      <c r="CK121" s="950"/>
      <c r="CL121" s="936"/>
      <c r="CM121" s="936"/>
      <c r="CN121" s="936"/>
      <c r="CO121" s="937"/>
      <c r="CP121" s="916" t="s">
        <v>469</v>
      </c>
      <c r="CQ121" s="917"/>
      <c r="CR121" s="917"/>
      <c r="CS121" s="917"/>
      <c r="CT121" s="917"/>
      <c r="CU121" s="917"/>
      <c r="CV121" s="917"/>
      <c r="CW121" s="917"/>
      <c r="CX121" s="917"/>
      <c r="CY121" s="917"/>
      <c r="CZ121" s="917"/>
      <c r="DA121" s="917"/>
      <c r="DB121" s="917"/>
      <c r="DC121" s="917"/>
      <c r="DD121" s="917"/>
      <c r="DE121" s="917"/>
      <c r="DF121" s="918"/>
      <c r="DG121" s="894">
        <v>812201</v>
      </c>
      <c r="DH121" s="895"/>
      <c r="DI121" s="895"/>
      <c r="DJ121" s="895"/>
      <c r="DK121" s="895"/>
      <c r="DL121" s="895">
        <v>763636</v>
      </c>
      <c r="DM121" s="895"/>
      <c r="DN121" s="895"/>
      <c r="DO121" s="895"/>
      <c r="DP121" s="895"/>
      <c r="DQ121" s="895">
        <v>702332</v>
      </c>
      <c r="DR121" s="895"/>
      <c r="DS121" s="895"/>
      <c r="DT121" s="895"/>
      <c r="DU121" s="895"/>
      <c r="DV121" s="872">
        <v>21.2</v>
      </c>
      <c r="DW121" s="872"/>
      <c r="DX121" s="872"/>
      <c r="DY121" s="872"/>
      <c r="DZ121" s="873"/>
    </row>
    <row r="122" spans="1:130" s="246" customFormat="1" ht="26.25" customHeight="1" x14ac:dyDescent="0.15">
      <c r="A122" s="898"/>
      <c r="B122" s="899"/>
      <c r="C122" s="902" t="s">
        <v>447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16111</v>
      </c>
      <c r="AB122" s="858"/>
      <c r="AC122" s="858"/>
      <c r="AD122" s="858"/>
      <c r="AE122" s="859"/>
      <c r="AF122" s="860">
        <v>8924</v>
      </c>
      <c r="AG122" s="858"/>
      <c r="AH122" s="858"/>
      <c r="AI122" s="858"/>
      <c r="AJ122" s="859"/>
      <c r="AK122" s="860">
        <v>8925</v>
      </c>
      <c r="AL122" s="858"/>
      <c r="AM122" s="858"/>
      <c r="AN122" s="858"/>
      <c r="AO122" s="859"/>
      <c r="AP122" s="905">
        <v>0.3</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6662353</v>
      </c>
      <c r="BR122" s="926"/>
      <c r="BS122" s="926"/>
      <c r="BT122" s="926"/>
      <c r="BU122" s="926"/>
      <c r="BV122" s="926">
        <v>6757804</v>
      </c>
      <c r="BW122" s="926"/>
      <c r="BX122" s="926"/>
      <c r="BY122" s="926"/>
      <c r="BZ122" s="926"/>
      <c r="CA122" s="926">
        <v>6615918</v>
      </c>
      <c r="CB122" s="926"/>
      <c r="CC122" s="926"/>
      <c r="CD122" s="926"/>
      <c r="CE122" s="926"/>
      <c r="CF122" s="927">
        <v>199.2</v>
      </c>
      <c r="CG122" s="928"/>
      <c r="CH122" s="928"/>
      <c r="CI122" s="928"/>
      <c r="CJ122" s="928"/>
      <c r="CK122" s="950"/>
      <c r="CL122" s="936"/>
      <c r="CM122" s="936"/>
      <c r="CN122" s="936"/>
      <c r="CO122" s="937"/>
      <c r="CP122" s="916" t="s">
        <v>471</v>
      </c>
      <c r="CQ122" s="917"/>
      <c r="CR122" s="917"/>
      <c r="CS122" s="917"/>
      <c r="CT122" s="917"/>
      <c r="CU122" s="917"/>
      <c r="CV122" s="917"/>
      <c r="CW122" s="917"/>
      <c r="CX122" s="917"/>
      <c r="CY122" s="917"/>
      <c r="CZ122" s="917"/>
      <c r="DA122" s="917"/>
      <c r="DB122" s="917"/>
      <c r="DC122" s="917"/>
      <c r="DD122" s="917"/>
      <c r="DE122" s="917"/>
      <c r="DF122" s="918"/>
      <c r="DG122" s="894">
        <v>462524</v>
      </c>
      <c r="DH122" s="895"/>
      <c r="DI122" s="895"/>
      <c r="DJ122" s="895"/>
      <c r="DK122" s="895"/>
      <c r="DL122" s="895">
        <v>468655</v>
      </c>
      <c r="DM122" s="895"/>
      <c r="DN122" s="895"/>
      <c r="DO122" s="895"/>
      <c r="DP122" s="895"/>
      <c r="DQ122" s="895">
        <v>449952</v>
      </c>
      <c r="DR122" s="895"/>
      <c r="DS122" s="895"/>
      <c r="DT122" s="895"/>
      <c r="DU122" s="895"/>
      <c r="DV122" s="872">
        <v>13.6</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2156</v>
      </c>
      <c r="AB123" s="858"/>
      <c r="AC123" s="858"/>
      <c r="AD123" s="858"/>
      <c r="AE123" s="859"/>
      <c r="AF123" s="860">
        <v>1893</v>
      </c>
      <c r="AG123" s="858"/>
      <c r="AH123" s="858"/>
      <c r="AI123" s="858"/>
      <c r="AJ123" s="859"/>
      <c r="AK123" s="860">
        <v>8008</v>
      </c>
      <c r="AL123" s="858"/>
      <c r="AM123" s="858"/>
      <c r="AN123" s="858"/>
      <c r="AO123" s="859"/>
      <c r="AP123" s="905">
        <v>0.2</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472</v>
      </c>
      <c r="BP123" s="959"/>
      <c r="BQ123" s="913">
        <v>11057604</v>
      </c>
      <c r="BR123" s="914"/>
      <c r="BS123" s="914"/>
      <c r="BT123" s="914"/>
      <c r="BU123" s="914"/>
      <c r="BV123" s="914">
        <v>11008550</v>
      </c>
      <c r="BW123" s="914"/>
      <c r="BX123" s="914"/>
      <c r="BY123" s="914"/>
      <c r="BZ123" s="914"/>
      <c r="CA123" s="914">
        <v>10687262</v>
      </c>
      <c r="CB123" s="914"/>
      <c r="CC123" s="914"/>
      <c r="CD123" s="914"/>
      <c r="CE123" s="914"/>
      <c r="CF123" s="824"/>
      <c r="CG123" s="825"/>
      <c r="CH123" s="825"/>
      <c r="CI123" s="825"/>
      <c r="CJ123" s="915"/>
      <c r="CK123" s="950"/>
      <c r="CL123" s="936"/>
      <c r="CM123" s="936"/>
      <c r="CN123" s="936"/>
      <c r="CO123" s="937"/>
      <c r="CP123" s="916" t="s">
        <v>473</v>
      </c>
      <c r="CQ123" s="917"/>
      <c r="CR123" s="917"/>
      <c r="CS123" s="917"/>
      <c r="CT123" s="917"/>
      <c r="CU123" s="917"/>
      <c r="CV123" s="917"/>
      <c r="CW123" s="917"/>
      <c r="CX123" s="917"/>
      <c r="CY123" s="917"/>
      <c r="CZ123" s="917"/>
      <c r="DA123" s="917"/>
      <c r="DB123" s="917"/>
      <c r="DC123" s="917"/>
      <c r="DD123" s="917"/>
      <c r="DE123" s="917"/>
      <c r="DF123" s="918"/>
      <c r="DG123" s="857" t="s">
        <v>384</v>
      </c>
      <c r="DH123" s="858"/>
      <c r="DI123" s="858"/>
      <c r="DJ123" s="858"/>
      <c r="DK123" s="859"/>
      <c r="DL123" s="860" t="s">
        <v>434</v>
      </c>
      <c r="DM123" s="858"/>
      <c r="DN123" s="858"/>
      <c r="DO123" s="858"/>
      <c r="DP123" s="859"/>
      <c r="DQ123" s="860" t="s">
        <v>429</v>
      </c>
      <c r="DR123" s="858"/>
      <c r="DS123" s="858"/>
      <c r="DT123" s="858"/>
      <c r="DU123" s="859"/>
      <c r="DV123" s="905" t="s">
        <v>434</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127</v>
      </c>
      <c r="AB124" s="858"/>
      <c r="AC124" s="858"/>
      <c r="AD124" s="858"/>
      <c r="AE124" s="859"/>
      <c r="AF124" s="860" t="s">
        <v>429</v>
      </c>
      <c r="AG124" s="858"/>
      <c r="AH124" s="858"/>
      <c r="AI124" s="858"/>
      <c r="AJ124" s="859"/>
      <c r="AK124" s="860" t="s">
        <v>384</v>
      </c>
      <c r="AL124" s="858"/>
      <c r="AM124" s="858"/>
      <c r="AN124" s="858"/>
      <c r="AO124" s="859"/>
      <c r="AP124" s="905" t="s">
        <v>429</v>
      </c>
      <c r="AQ124" s="906"/>
      <c r="AR124" s="906"/>
      <c r="AS124" s="906"/>
      <c r="AT124" s="907"/>
      <c r="AU124" s="908" t="s">
        <v>474</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20.100000000000001</v>
      </c>
      <c r="BR124" s="912"/>
      <c r="BS124" s="912"/>
      <c r="BT124" s="912"/>
      <c r="BU124" s="912"/>
      <c r="BV124" s="912">
        <v>25</v>
      </c>
      <c r="BW124" s="912"/>
      <c r="BX124" s="912"/>
      <c r="BY124" s="912"/>
      <c r="BZ124" s="912"/>
      <c r="CA124" s="912">
        <v>30.1</v>
      </c>
      <c r="CB124" s="912"/>
      <c r="CC124" s="912"/>
      <c r="CD124" s="912"/>
      <c r="CE124" s="912"/>
      <c r="CF124" s="802"/>
      <c r="CG124" s="803"/>
      <c r="CH124" s="803"/>
      <c r="CI124" s="803"/>
      <c r="CJ124" s="943"/>
      <c r="CK124" s="951"/>
      <c r="CL124" s="951"/>
      <c r="CM124" s="951"/>
      <c r="CN124" s="951"/>
      <c r="CO124" s="952"/>
      <c r="CP124" s="916" t="s">
        <v>475</v>
      </c>
      <c r="CQ124" s="917"/>
      <c r="CR124" s="917"/>
      <c r="CS124" s="917"/>
      <c r="CT124" s="917"/>
      <c r="CU124" s="917"/>
      <c r="CV124" s="917"/>
      <c r="CW124" s="917"/>
      <c r="CX124" s="917"/>
      <c r="CY124" s="917"/>
      <c r="CZ124" s="917"/>
      <c r="DA124" s="917"/>
      <c r="DB124" s="917"/>
      <c r="DC124" s="917"/>
      <c r="DD124" s="917"/>
      <c r="DE124" s="917"/>
      <c r="DF124" s="918"/>
      <c r="DG124" s="840" t="s">
        <v>450</v>
      </c>
      <c r="DH124" s="841"/>
      <c r="DI124" s="841"/>
      <c r="DJ124" s="841"/>
      <c r="DK124" s="842"/>
      <c r="DL124" s="843" t="s">
        <v>450</v>
      </c>
      <c r="DM124" s="841"/>
      <c r="DN124" s="841"/>
      <c r="DO124" s="841"/>
      <c r="DP124" s="842"/>
      <c r="DQ124" s="843" t="s">
        <v>450</v>
      </c>
      <c r="DR124" s="841"/>
      <c r="DS124" s="841"/>
      <c r="DT124" s="841"/>
      <c r="DU124" s="842"/>
      <c r="DV124" s="929" t="s">
        <v>429</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429</v>
      </c>
      <c r="AB125" s="858"/>
      <c r="AC125" s="858"/>
      <c r="AD125" s="858"/>
      <c r="AE125" s="859"/>
      <c r="AF125" s="860" t="s">
        <v>450</v>
      </c>
      <c r="AG125" s="858"/>
      <c r="AH125" s="858"/>
      <c r="AI125" s="858"/>
      <c r="AJ125" s="859"/>
      <c r="AK125" s="860" t="s">
        <v>450</v>
      </c>
      <c r="AL125" s="858"/>
      <c r="AM125" s="858"/>
      <c r="AN125" s="858"/>
      <c r="AO125" s="859"/>
      <c r="AP125" s="905" t="s">
        <v>429</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476</v>
      </c>
      <c r="CL125" s="933"/>
      <c r="CM125" s="933"/>
      <c r="CN125" s="933"/>
      <c r="CO125" s="934"/>
      <c r="CP125" s="941" t="s">
        <v>477</v>
      </c>
      <c r="CQ125" s="886"/>
      <c r="CR125" s="886"/>
      <c r="CS125" s="886"/>
      <c r="CT125" s="886"/>
      <c r="CU125" s="886"/>
      <c r="CV125" s="886"/>
      <c r="CW125" s="886"/>
      <c r="CX125" s="886"/>
      <c r="CY125" s="886"/>
      <c r="CZ125" s="886"/>
      <c r="DA125" s="886"/>
      <c r="DB125" s="886"/>
      <c r="DC125" s="886"/>
      <c r="DD125" s="886"/>
      <c r="DE125" s="886"/>
      <c r="DF125" s="887"/>
      <c r="DG125" s="942" t="s">
        <v>427</v>
      </c>
      <c r="DH125" s="923"/>
      <c r="DI125" s="923"/>
      <c r="DJ125" s="923"/>
      <c r="DK125" s="923"/>
      <c r="DL125" s="923" t="s">
        <v>429</v>
      </c>
      <c r="DM125" s="923"/>
      <c r="DN125" s="923"/>
      <c r="DO125" s="923"/>
      <c r="DP125" s="923"/>
      <c r="DQ125" s="923" t="s">
        <v>454</v>
      </c>
      <c r="DR125" s="923"/>
      <c r="DS125" s="923"/>
      <c r="DT125" s="923"/>
      <c r="DU125" s="923"/>
      <c r="DV125" s="924" t="s">
        <v>450</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3933</v>
      </c>
      <c r="AB126" s="858"/>
      <c r="AC126" s="858"/>
      <c r="AD126" s="858"/>
      <c r="AE126" s="859"/>
      <c r="AF126" s="860">
        <v>43104</v>
      </c>
      <c r="AG126" s="858"/>
      <c r="AH126" s="858"/>
      <c r="AI126" s="858"/>
      <c r="AJ126" s="859"/>
      <c r="AK126" s="860">
        <v>41990</v>
      </c>
      <c r="AL126" s="858"/>
      <c r="AM126" s="858"/>
      <c r="AN126" s="858"/>
      <c r="AO126" s="859"/>
      <c r="AP126" s="905">
        <v>1.3</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478</v>
      </c>
      <c r="CQ126" s="828"/>
      <c r="CR126" s="828"/>
      <c r="CS126" s="828"/>
      <c r="CT126" s="828"/>
      <c r="CU126" s="828"/>
      <c r="CV126" s="828"/>
      <c r="CW126" s="828"/>
      <c r="CX126" s="828"/>
      <c r="CY126" s="828"/>
      <c r="CZ126" s="828"/>
      <c r="DA126" s="828"/>
      <c r="DB126" s="828"/>
      <c r="DC126" s="828"/>
      <c r="DD126" s="828"/>
      <c r="DE126" s="828"/>
      <c r="DF126" s="829"/>
      <c r="DG126" s="894" t="s">
        <v>450</v>
      </c>
      <c r="DH126" s="895"/>
      <c r="DI126" s="895"/>
      <c r="DJ126" s="895"/>
      <c r="DK126" s="895"/>
      <c r="DL126" s="895" t="s">
        <v>450</v>
      </c>
      <c r="DM126" s="895"/>
      <c r="DN126" s="895"/>
      <c r="DO126" s="895"/>
      <c r="DP126" s="895"/>
      <c r="DQ126" s="895" t="s">
        <v>429</v>
      </c>
      <c r="DR126" s="895"/>
      <c r="DS126" s="895"/>
      <c r="DT126" s="895"/>
      <c r="DU126" s="895"/>
      <c r="DV126" s="872" t="s">
        <v>429</v>
      </c>
      <c r="DW126" s="872"/>
      <c r="DX126" s="872"/>
      <c r="DY126" s="872"/>
      <c r="DZ126" s="873"/>
    </row>
    <row r="127" spans="1:130" s="246" customFormat="1" ht="26.25" customHeight="1" x14ac:dyDescent="0.15">
      <c r="A127" s="900"/>
      <c r="B127" s="901"/>
      <c r="C127" s="919" t="s">
        <v>479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313</v>
      </c>
      <c r="AB127" s="858"/>
      <c r="AC127" s="858"/>
      <c r="AD127" s="858"/>
      <c r="AE127" s="859"/>
      <c r="AF127" s="860">
        <v>236</v>
      </c>
      <c r="AG127" s="858"/>
      <c r="AH127" s="858"/>
      <c r="AI127" s="858"/>
      <c r="AJ127" s="859"/>
      <c r="AK127" s="860">
        <v>212</v>
      </c>
      <c r="AL127" s="858"/>
      <c r="AM127" s="858"/>
      <c r="AN127" s="858"/>
      <c r="AO127" s="859"/>
      <c r="AP127" s="905">
        <v>0</v>
      </c>
      <c r="AQ127" s="906"/>
      <c r="AR127" s="906"/>
      <c r="AS127" s="906"/>
      <c r="AT127" s="907"/>
      <c r="AU127" s="282"/>
      <c r="AV127" s="282"/>
      <c r="AW127" s="282"/>
      <c r="AX127" s="922" t="s">
        <v>480</v>
      </c>
      <c r="AY127" s="890"/>
      <c r="AZ127" s="890"/>
      <c r="BA127" s="890"/>
      <c r="BB127" s="890"/>
      <c r="BC127" s="890"/>
      <c r="BD127" s="890"/>
      <c r="BE127" s="891"/>
      <c r="BF127" s="889" t="s">
        <v>481</v>
      </c>
      <c r="BG127" s="890"/>
      <c r="BH127" s="890"/>
      <c r="BI127" s="890"/>
      <c r="BJ127" s="890"/>
      <c r="BK127" s="890"/>
      <c r="BL127" s="891"/>
      <c r="BM127" s="889" t="s">
        <v>482</v>
      </c>
      <c r="BN127" s="890"/>
      <c r="BO127" s="890"/>
      <c r="BP127" s="890"/>
      <c r="BQ127" s="890"/>
      <c r="BR127" s="890"/>
      <c r="BS127" s="891"/>
      <c r="BT127" s="889" t="s">
        <v>483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484</v>
      </c>
      <c r="CQ127" s="828"/>
      <c r="CR127" s="828"/>
      <c r="CS127" s="828"/>
      <c r="CT127" s="828"/>
      <c r="CU127" s="828"/>
      <c r="CV127" s="828"/>
      <c r="CW127" s="828"/>
      <c r="CX127" s="828"/>
      <c r="CY127" s="828"/>
      <c r="CZ127" s="828"/>
      <c r="DA127" s="828"/>
      <c r="DB127" s="828"/>
      <c r="DC127" s="828"/>
      <c r="DD127" s="828"/>
      <c r="DE127" s="828"/>
      <c r="DF127" s="829"/>
      <c r="DG127" s="894" t="s">
        <v>429</v>
      </c>
      <c r="DH127" s="895"/>
      <c r="DI127" s="895"/>
      <c r="DJ127" s="895"/>
      <c r="DK127" s="895"/>
      <c r="DL127" s="895" t="s">
        <v>429</v>
      </c>
      <c r="DM127" s="895"/>
      <c r="DN127" s="895"/>
      <c r="DO127" s="895"/>
      <c r="DP127" s="895"/>
      <c r="DQ127" s="895" t="s">
        <v>450</v>
      </c>
      <c r="DR127" s="895"/>
      <c r="DS127" s="895"/>
      <c r="DT127" s="895"/>
      <c r="DU127" s="895"/>
      <c r="DV127" s="872" t="s">
        <v>427</v>
      </c>
      <c r="DW127" s="872"/>
      <c r="DX127" s="872"/>
      <c r="DY127" s="872"/>
      <c r="DZ127" s="873"/>
    </row>
    <row r="128" spans="1:130" s="246" customFormat="1" ht="26.25" customHeight="1" thickBot="1" x14ac:dyDescent="0.2">
      <c r="A128" s="874" t="s">
        <v>485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486</v>
      </c>
      <c r="X128" s="876"/>
      <c r="Y128" s="876"/>
      <c r="Z128" s="877"/>
      <c r="AA128" s="878">
        <v>63819</v>
      </c>
      <c r="AB128" s="879"/>
      <c r="AC128" s="879"/>
      <c r="AD128" s="879"/>
      <c r="AE128" s="880"/>
      <c r="AF128" s="881">
        <v>63197</v>
      </c>
      <c r="AG128" s="879"/>
      <c r="AH128" s="879"/>
      <c r="AI128" s="879"/>
      <c r="AJ128" s="880"/>
      <c r="AK128" s="881">
        <v>63578</v>
      </c>
      <c r="AL128" s="879"/>
      <c r="AM128" s="879"/>
      <c r="AN128" s="879"/>
      <c r="AO128" s="880"/>
      <c r="AP128" s="882"/>
      <c r="AQ128" s="883"/>
      <c r="AR128" s="883"/>
      <c r="AS128" s="883"/>
      <c r="AT128" s="884"/>
      <c r="AU128" s="282"/>
      <c r="AV128" s="282"/>
      <c r="AW128" s="282"/>
      <c r="AX128" s="885" t="s">
        <v>487</v>
      </c>
      <c r="AY128" s="886"/>
      <c r="AZ128" s="886"/>
      <c r="BA128" s="886"/>
      <c r="BB128" s="886"/>
      <c r="BC128" s="886"/>
      <c r="BD128" s="886"/>
      <c r="BE128" s="887"/>
      <c r="BF128" s="864" t="s">
        <v>427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488</v>
      </c>
      <c r="CQ128" s="806"/>
      <c r="CR128" s="806"/>
      <c r="CS128" s="806"/>
      <c r="CT128" s="806"/>
      <c r="CU128" s="806"/>
      <c r="CV128" s="806"/>
      <c r="CW128" s="806"/>
      <c r="CX128" s="806"/>
      <c r="CY128" s="806"/>
      <c r="CZ128" s="806"/>
      <c r="DA128" s="806"/>
      <c r="DB128" s="806"/>
      <c r="DC128" s="806"/>
      <c r="DD128" s="806"/>
      <c r="DE128" s="806"/>
      <c r="DF128" s="807"/>
      <c r="DG128" s="868" t="s">
        <v>429</v>
      </c>
      <c r="DH128" s="869"/>
      <c r="DI128" s="869"/>
      <c r="DJ128" s="869"/>
      <c r="DK128" s="869"/>
      <c r="DL128" s="869" t="s">
        <v>450</v>
      </c>
      <c r="DM128" s="869"/>
      <c r="DN128" s="869"/>
      <c r="DO128" s="869"/>
      <c r="DP128" s="869"/>
      <c r="DQ128" s="869" t="s">
        <v>450</v>
      </c>
      <c r="DR128" s="869"/>
      <c r="DS128" s="869"/>
      <c r="DT128" s="869"/>
      <c r="DU128" s="869"/>
      <c r="DV128" s="870" t="s">
        <v>427</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489</v>
      </c>
      <c r="X129" s="855"/>
      <c r="Y129" s="855"/>
      <c r="Z129" s="856"/>
      <c r="AA129" s="857">
        <v>4172731</v>
      </c>
      <c r="AB129" s="858"/>
      <c r="AC129" s="858"/>
      <c r="AD129" s="858"/>
      <c r="AE129" s="859"/>
      <c r="AF129" s="860">
        <v>4055328</v>
      </c>
      <c r="AG129" s="858"/>
      <c r="AH129" s="858"/>
      <c r="AI129" s="858"/>
      <c r="AJ129" s="859"/>
      <c r="AK129" s="860">
        <v>3934650</v>
      </c>
      <c r="AL129" s="858"/>
      <c r="AM129" s="858"/>
      <c r="AN129" s="858"/>
      <c r="AO129" s="859"/>
      <c r="AP129" s="861"/>
      <c r="AQ129" s="862"/>
      <c r="AR129" s="862"/>
      <c r="AS129" s="862"/>
      <c r="AT129" s="863"/>
      <c r="AU129" s="284"/>
      <c r="AV129" s="284"/>
      <c r="AW129" s="284"/>
      <c r="AX129" s="827" t="s">
        <v>490</v>
      </c>
      <c r="AY129" s="828"/>
      <c r="AZ129" s="828"/>
      <c r="BA129" s="828"/>
      <c r="BB129" s="828"/>
      <c r="BC129" s="828"/>
      <c r="BD129" s="828"/>
      <c r="BE129" s="829"/>
      <c r="BF129" s="847" t="s">
        <v>491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683620</v>
      </c>
      <c r="AB130" s="858"/>
      <c r="AC130" s="858"/>
      <c r="AD130" s="858"/>
      <c r="AE130" s="859"/>
      <c r="AF130" s="860">
        <v>668285</v>
      </c>
      <c r="AG130" s="858"/>
      <c r="AH130" s="858"/>
      <c r="AI130" s="858"/>
      <c r="AJ130" s="859"/>
      <c r="AK130" s="860">
        <v>614107</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9.4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3489111</v>
      </c>
      <c r="AB131" s="841"/>
      <c r="AC131" s="841"/>
      <c r="AD131" s="841"/>
      <c r="AE131" s="842"/>
      <c r="AF131" s="843">
        <v>3387043</v>
      </c>
      <c r="AG131" s="841"/>
      <c r="AH131" s="841"/>
      <c r="AI131" s="841"/>
      <c r="AJ131" s="842"/>
      <c r="AK131" s="843">
        <v>3320543</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30.1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7.8298168219999997</v>
      </c>
      <c r="AB132" s="821"/>
      <c r="AC132" s="821"/>
      <c r="AD132" s="821"/>
      <c r="AE132" s="822"/>
      <c r="AF132" s="823">
        <v>10.01070846</v>
      </c>
      <c r="AG132" s="821"/>
      <c r="AH132" s="821"/>
      <c r="AI132" s="821"/>
      <c r="AJ132" s="822"/>
      <c r="AK132" s="823">
        <v>10.44419542</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8.6999999999999993</v>
      </c>
      <c r="AB133" s="800"/>
      <c r="AC133" s="800"/>
      <c r="AD133" s="800"/>
      <c r="AE133" s="801"/>
      <c r="AF133" s="799">
        <v>8.6999999999999993</v>
      </c>
      <c r="AG133" s="800"/>
      <c r="AH133" s="800"/>
      <c r="AI133" s="800"/>
      <c r="AJ133" s="801"/>
      <c r="AK133" s="799">
        <v>9.4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ovOcNOe9eva5Jsy56AB2fd1CRZYZMDNQbVanbKiMmKUZ8Zin9QoqP7Y5zq0maZl6txCc3Cr8/u2ZWQlWcX9FxQ==" saltValue="BwORB3axXGZlPqKmxYGj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t4Owu5mtgS5SOmPQsdNmwWYjV7M1M4BdPXHRA//IlGo1EHDl4YM9sBmmnXCtn0Bvc8ktyhCD9ZTLGgaLFi2+1A==" saltValue="6gWFIw+pOGx0X7lTG/ox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L0maeB4q08xxzVzv7Qacpe/WqL3RuajNxRdGrysdFU2Kd7EwV3xvbIR5uJ+9RBYDx938byjUEWunDsPmrWiYQ==" saltValue="LpHszccqdTcuUmf08zoL7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1128834</v>
      </c>
      <c r="AP9" s="312">
        <v>159282</v>
      </c>
      <c r="AQ9" s="313">
        <v>137457</v>
      </c>
      <c r="AR9" s="314">
        <v>15.9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182361</v>
      </c>
      <c r="AP10" s="315">
        <v>25732</v>
      </c>
      <c r="AQ10" s="316">
        <v>16552</v>
      </c>
      <c r="AR10" s="317">
        <v>55.5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189702</v>
      </c>
      <c r="AP11" s="315">
        <v>26768</v>
      </c>
      <c r="AQ11" s="316">
        <v>23820</v>
      </c>
      <c r="AR11" s="317">
        <v>12.4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170183</v>
      </c>
      <c r="AP12" s="315">
        <v>24013</v>
      </c>
      <c r="AQ12" s="316">
        <v>3889</v>
      </c>
      <c r="AR12" s="317">
        <v>517.5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t="s">
        <v>513</v>
      </c>
      <c r="AP13" s="315" t="s">
        <v>513</v>
      </c>
      <c r="AQ13" s="316" t="s">
        <v>513</v>
      </c>
      <c r="AR13" s="317" t="s">
        <v>513</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514</v>
      </c>
      <c r="AL14" s="1227"/>
      <c r="AM14" s="1227"/>
      <c r="AN14" s="1228"/>
      <c r="AO14" s="315">
        <v>46259</v>
      </c>
      <c r="AP14" s="315">
        <v>6527</v>
      </c>
      <c r="AQ14" s="316">
        <v>6581</v>
      </c>
      <c r="AR14" s="317">
        <v>-0.8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515</v>
      </c>
      <c r="AL15" s="1227"/>
      <c r="AM15" s="1227"/>
      <c r="AN15" s="1228"/>
      <c r="AO15" s="315">
        <v>1149</v>
      </c>
      <c r="AP15" s="315">
        <v>162</v>
      </c>
      <c r="AQ15" s="316">
        <v>3467</v>
      </c>
      <c r="AR15" s="317">
        <v>-95.3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516</v>
      </c>
      <c r="AL16" s="1230"/>
      <c r="AM16" s="1230"/>
      <c r="AN16" s="1231"/>
      <c r="AO16" s="315">
        <v>-95407</v>
      </c>
      <c r="AP16" s="315">
        <v>-13462</v>
      </c>
      <c r="AQ16" s="316">
        <v>-13853</v>
      </c>
      <c r="AR16" s="317">
        <v>-2.8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1623081</v>
      </c>
      <c r="AP17" s="315">
        <v>229022</v>
      </c>
      <c r="AQ17" s="316">
        <v>177914</v>
      </c>
      <c r="AR17" s="317">
        <v>28.7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521</v>
      </c>
      <c r="AL21" s="1224"/>
      <c r="AM21" s="1224"/>
      <c r="AN21" s="1225"/>
      <c r="AO21" s="327">
        <v>18.91</v>
      </c>
      <c r="AP21" s="328">
        <v>15.77</v>
      </c>
      <c r="AQ21" s="329">
        <v>3.14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522</v>
      </c>
      <c r="AL22" s="1224"/>
      <c r="AM22" s="1224"/>
      <c r="AN22" s="1225"/>
      <c r="AO22" s="332">
        <v>97.1</v>
      </c>
      <c r="AP22" s="333">
        <v>96</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526</v>
      </c>
      <c r="AL32" s="1215"/>
      <c r="AM32" s="1215"/>
      <c r="AN32" s="1216"/>
      <c r="AO32" s="342">
        <v>654404</v>
      </c>
      <c r="AP32" s="342">
        <v>92339</v>
      </c>
      <c r="AQ32" s="343">
        <v>107318</v>
      </c>
      <c r="AR32" s="344">
        <v>-14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527</v>
      </c>
      <c r="AL33" s="1215"/>
      <c r="AM33" s="1215"/>
      <c r="AN33" s="1216"/>
      <c r="AO33" s="342" t="s">
        <v>513</v>
      </c>
      <c r="AP33" s="342" t="s">
        <v>513</v>
      </c>
      <c r="AQ33" s="343">
        <v>192</v>
      </c>
      <c r="AR33" s="344" t="s">
        <v>513</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513</v>
      </c>
      <c r="AP34" s="342" t="s">
        <v>513</v>
      </c>
      <c r="AQ34" s="343">
        <v>281</v>
      </c>
      <c r="AR34" s="344" t="s">
        <v>513</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310747</v>
      </c>
      <c r="AP35" s="342">
        <v>43847</v>
      </c>
      <c r="AQ35" s="343">
        <v>22732</v>
      </c>
      <c r="AR35" s="344">
        <v>92.9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t="s">
        <v>513</v>
      </c>
      <c r="AP36" s="342" t="s">
        <v>513</v>
      </c>
      <c r="AQ36" s="343">
        <v>3735</v>
      </c>
      <c r="AR36" s="344" t="s">
        <v>513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59135</v>
      </c>
      <c r="AP37" s="342">
        <v>8344</v>
      </c>
      <c r="AQ37" s="343">
        <v>1596</v>
      </c>
      <c r="AR37" s="344">
        <v>422.8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v>203</v>
      </c>
      <c r="AP38" s="345">
        <v>29</v>
      </c>
      <c r="AQ38" s="346">
        <v>19</v>
      </c>
      <c r="AR38" s="334">
        <v>52.6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-63578</v>
      </c>
      <c r="AP39" s="342">
        <v>-8971</v>
      </c>
      <c r="AQ39" s="343">
        <v>-5126</v>
      </c>
      <c r="AR39" s="344">
        <v>75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-614107</v>
      </c>
      <c r="AP40" s="342">
        <v>-86653</v>
      </c>
      <c r="AQ40" s="343">
        <v>-92432</v>
      </c>
      <c r="AR40" s="344">
        <v>-6.3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296</v>
      </c>
      <c r="AL41" s="1221"/>
      <c r="AM41" s="1221"/>
      <c r="AN41" s="1222"/>
      <c r="AO41" s="342">
        <v>346804</v>
      </c>
      <c r="AP41" s="342">
        <v>48935</v>
      </c>
      <c r="AQ41" s="343">
        <v>38314</v>
      </c>
      <c r="AR41" s="344">
        <v>27.7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1132676</v>
      </c>
      <c r="AN51" s="364">
        <v>146473</v>
      </c>
      <c r="AO51" s="365">
        <v>-41.1</v>
      </c>
      <c r="AP51" s="366">
        <v>175675</v>
      </c>
      <c r="AQ51" s="367">
        <v>0.6</v>
      </c>
      <c r="AR51" s="368">
        <v>-41.7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368573</v>
      </c>
      <c r="AN52" s="372">
        <v>47662</v>
      </c>
      <c r="AO52" s="373">
        <v>-16.7</v>
      </c>
      <c r="AP52" s="374">
        <v>87698</v>
      </c>
      <c r="AQ52" s="375">
        <v>10</v>
      </c>
      <c r="AR52" s="376">
        <v>-26.7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637020</v>
      </c>
      <c r="AN53" s="364">
        <v>84340</v>
      </c>
      <c r="AO53" s="365">
        <v>-42.4</v>
      </c>
      <c r="AP53" s="366">
        <v>162193</v>
      </c>
      <c r="AQ53" s="367">
        <v>-7.7</v>
      </c>
      <c r="AR53" s="368">
        <v>-34.700000000000003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235820</v>
      </c>
      <c r="AN54" s="372">
        <v>31222</v>
      </c>
      <c r="AO54" s="373">
        <v>-34.5</v>
      </c>
      <c r="AP54" s="374">
        <v>79985</v>
      </c>
      <c r="AQ54" s="375">
        <v>-8.8000000000000007</v>
      </c>
      <c r="AR54" s="376">
        <v>-25.7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1114361</v>
      </c>
      <c r="AN55" s="364">
        <v>150467</v>
      </c>
      <c r="AO55" s="365">
        <v>78.400000000000006</v>
      </c>
      <c r="AP55" s="366">
        <v>168868</v>
      </c>
      <c r="AQ55" s="367">
        <v>4.0999999999999996</v>
      </c>
      <c r="AR55" s="368">
        <v>74.3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201888</v>
      </c>
      <c r="AN56" s="372">
        <v>27260</v>
      </c>
      <c r="AO56" s="373">
        <v>-12.7</v>
      </c>
      <c r="AP56" s="374">
        <v>79360</v>
      </c>
      <c r="AQ56" s="375">
        <v>-0.8</v>
      </c>
      <c r="AR56" s="376">
        <v>-11.9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1420488</v>
      </c>
      <c r="AN57" s="364">
        <v>195821</v>
      </c>
      <c r="AO57" s="365">
        <v>30.1</v>
      </c>
      <c r="AP57" s="366">
        <v>202870</v>
      </c>
      <c r="AQ57" s="367">
        <v>20.100000000000001</v>
      </c>
      <c r="AR57" s="368">
        <v>10</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259482</v>
      </c>
      <c r="AN58" s="372">
        <v>35771</v>
      </c>
      <c r="AO58" s="373">
        <v>31.2</v>
      </c>
      <c r="AP58" s="374">
        <v>79735</v>
      </c>
      <c r="AQ58" s="375">
        <v>0.5</v>
      </c>
      <c r="AR58" s="376">
        <v>30.7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1115560</v>
      </c>
      <c r="AN59" s="364">
        <v>157409</v>
      </c>
      <c r="AO59" s="365">
        <v>-19.600000000000001</v>
      </c>
      <c r="AP59" s="366">
        <v>167497</v>
      </c>
      <c r="AQ59" s="367">
        <v>-17.399999999999999</v>
      </c>
      <c r="AR59" s="368">
        <v>-2.2000000000000002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191147</v>
      </c>
      <c r="AN60" s="372">
        <v>26971</v>
      </c>
      <c r="AO60" s="373">
        <v>-24.6</v>
      </c>
      <c r="AP60" s="374">
        <v>82571</v>
      </c>
      <c r="AQ60" s="375">
        <v>3.6</v>
      </c>
      <c r="AR60" s="376">
        <v>-28.2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1084021</v>
      </c>
      <c r="AN61" s="379">
        <v>146902</v>
      </c>
      <c r="AO61" s="380">
        <v>1.1000000000000001</v>
      </c>
      <c r="AP61" s="381">
        <v>175421</v>
      </c>
      <c r="AQ61" s="382">
        <v>-0.1</v>
      </c>
      <c r="AR61" s="368">
        <v>1.2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251382</v>
      </c>
      <c r="AN62" s="372">
        <v>33777</v>
      </c>
      <c r="AO62" s="373">
        <v>-11.5</v>
      </c>
      <c r="AP62" s="374">
        <v>81870</v>
      </c>
      <c r="AQ62" s="375">
        <v>0.9</v>
      </c>
      <c r="AR62" s="376">
        <v>-12.4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f+kdTrdnhY6njo/jqWStnzgncze+sgzeR9TQ3O9RSXPOWdCK2Jn5mH9lmyf6YgiS5YF8o9vZh/XJSuIFEWF5A==" saltValue="KDDe4RZt2bQRmCdPLq+L4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CJTdWQFvYFtvdEUF19mLmrYS+6Nq/fz7G2C/lW0ZAHiDiUZywuu9vQZtSAMEWY+mknWh+hp+GVkVsBKdnvoNw==" saltValue="5Y3zmmSPT8MC9gOmFx2R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rnbVbRBNK0JoH+CdtVx8Qii4d9rKlEPy5qWEek0a3bB5YmhSQvD/asVQrZDlRJny+Zvlky4M68RBsFoaV5FkQ==" saltValue="/EMW190i9YY6cj+XSQ2e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2" t="s">
        <v>3</v>
      </c>
      <c r="D47" s="1232"/>
      <c r="E47" s="1233"/>
      <c r="F47" s="11">
        <v>35.11</v>
      </c>
      <c r="G47" s="12">
        <v>36.76</v>
      </c>
      <c r="H47" s="12">
        <v>37.409999999999997</v>
      </c>
      <c r="I47" s="12">
        <v>35.4</v>
      </c>
      <c r="J47" s="13">
        <v>31.9</v>
      </c>
    </row>
    <row r="48" spans="2:10" ht="57.75" customHeight="1" x14ac:dyDescent="0.15">
      <c r="B48" s="14"/>
      <c r="C48" s="1234" t="s">
        <v>4</v>
      </c>
      <c r="D48" s="1234"/>
      <c r="E48" s="1235"/>
      <c r="F48" s="15">
        <v>2.95</v>
      </c>
      <c r="G48" s="16">
        <v>2.41</v>
      </c>
      <c r="H48" s="16">
        <v>2.42</v>
      </c>
      <c r="I48" s="16">
        <v>2.69</v>
      </c>
      <c r="J48" s="17">
        <v>3.56</v>
      </c>
    </row>
    <row r="49" spans="2:10" ht="57.75" customHeight="1" thickBot="1" x14ac:dyDescent="0.2">
      <c r="B49" s="18"/>
      <c r="C49" s="1236" t="s">
        <v>5</v>
      </c>
      <c r="D49" s="1236"/>
      <c r="E49" s="1237"/>
      <c r="F49" s="19" t="s">
        <v>559</v>
      </c>
      <c r="G49" s="20">
        <v>1.31</v>
      </c>
      <c r="H49" s="20" t="s">
        <v>560</v>
      </c>
      <c r="I49" s="20" t="s">
        <v>561</v>
      </c>
      <c r="J49" s="21" t="s">
        <v>562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FupPMq9RuSaTyBjgdiQWtXEvtDQ+6wVv18NCJa2PDIwUbZX4NQSoSeGlg1XtR3AgW+nkIwwS5mfDPgk5TMg/A==" saltValue="McHsyEDp/2Oy52dd9M7b0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2020-09-23T04:28:24Z</cp:lastPrinted>
  <dcterms:created xsi:type="dcterms:W3CDTF">2020-02-10T02:11:45Z</dcterms:created>
  <dcterms:modified xsi:type="dcterms:W3CDTF">2020-09-29T07:24:57Z</dcterms:modified>
  <cp:category/>
</cp:coreProperties>
</file>