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BW35" i="9"/>
  <c r="C35" i="9"/>
  <c r="BW34" i="9"/>
  <c r="U34" i="9"/>
  <c r="U35" i="9" s="1"/>
  <c r="C34" i="9"/>
  <c r="CO34" i="9" l="1"/>
  <c r="CO35" i="9" s="1"/>
  <c r="U36" i="9"/>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BE34" i="9"/>
  <c r="BE35" i="9" s="1"/>
</calcChain>
</file>

<file path=xl/sharedStrings.xml><?xml version="1.0" encoding="utf-8"?>
<sst xmlns="http://schemas.openxmlformats.org/spreadsheetml/2006/main" count="1005" uniqueCount="556">
  <si>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</si>
  <si>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</si>
  <si>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</si>
  <si>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</si>
  <si>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</si>
  <si>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</si>
  <si>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</si>
  <si>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</si>
  <si>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</si>
  <si>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</si>
  <si>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</si>
  <si>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</si>
  <si>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</si>
  <si>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</si>
  <si>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</si>
  <si>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</si>
  <si>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</si>
  <si>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</si>
  <si>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</si>
  <si>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</si>
  <si>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</si>
  <si>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</si>
  <si>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</si>
  <si>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</si>
  <si>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</si>
  <si>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</si>
  <si>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</si>
  <si>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</si>
  <si>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</si>
  <si>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</si>
  <si>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</si>
  <si>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</si>
  <si>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</si>
  <si>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</si>
  <si>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</si>
  <si>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</si>
  <si>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</si>
  <si>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</si>
  <si>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</si>
  <si>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</si>
  <si>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</si>
  <si>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</si>
  <si>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</si>
  <si>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</si>
  <si>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</si>
  <si>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</si>
  <si>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</si>
  <si>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</si>
  <si>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</si>
  <si>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</si>
  <si>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</si>
  <si>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</si>
  <si>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</si>
  <si>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</si>
  <si>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</si>
  <si>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</si>
  <si>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</si>
  <si>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</si>
  <si>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</si>
  <si>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</si>
  <si>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</si>
  <si>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</si>
  <si>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</si>
  <si>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</si>
  <si>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</si>
  <si>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</si>
  <si>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</si>
  <si>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</si>
  <si>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</si>
  <si>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</si>
  <si>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</si>
  <si>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</si>
  <si>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</si>
  <si>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</si>
  <si>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</si>
  <si>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</si>
  <si>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</si>
  <si>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</si>
  <si>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</si>
  <si>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</si>
  <si>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</si>
  <si>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</si>
  <si>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本別町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</si>
  <si>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</si>
  <si>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</si>
  <si>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</si>
  <si>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</si>
  <si>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</si>
  <si>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</si>
  <si>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</si>
  <si>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</si>
  <si>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</si>
  <si>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</si>
  <si>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</si>
  <si>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</si>
  <si>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</si>
  <si>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</si>
  <si>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</si>
  <si>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</si>
  <si>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</si>
  <si>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</si>
  <si>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</si>
  <si>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</si>
  <si>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</si>
  <si>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</si>
  <si>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</si>
  <si>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</si>
  <si>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</si>
  <si>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</si>
  <si>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</si>
  <si>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</si>
  <si>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</si>
  <si>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</si>
  <si>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</si>
  <si>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</si>
  <si>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</si>
  <si>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</si>
  <si>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</si>
  <si>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</si>
  <si>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</si>
  <si>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</si>
  <si>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</si>
  <si>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</si>
  <si>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</si>
  <si>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</si>
  <si>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</si>
  <si>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</si>
  <si>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</si>
  <si>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</si>
  <si>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</si>
  <si>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</si>
  <si>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</si>
  <si>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</si>
  <si>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</si>
  <si>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</si>
  <si>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</si>
  <si>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</si>
  <si>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</si>
  <si>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</si>
  <si>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</si>
  <si>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</si>
  <si>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</si>
  <si>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</si>
  <si>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</si>
  <si>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</si>
  <si>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</si>
  <si>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</si>
  <si>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</si>
  <si>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</si>
  <si>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</si>
  <si>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</si>
  <si>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</si>
  <si>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</si>
  <si>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</si>
  <si>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</si>
  <si>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</si>
  <si>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</si>
  <si>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</si>
  <si>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</si>
  <si>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</si>
  <si>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</si>
  <si>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</si>
  <si>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</si>
  <si>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</si>
  <si>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</si>
  <si>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</si>
  <si>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</si>
  <si>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</si>
  <si>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</si>
  <si>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</si>
  <si>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</si>
  <si>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</si>
  <si>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</si>
  <si>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</si>
  <si>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</si>
  <si>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</si>
  <si>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</si>
  <si>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</si>
  <si>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</si>
  <si>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</si>
  <si>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</si>
  <si>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</si>
  <si>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</si>
  <si>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</si>
  <si>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</si>
  <si>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</si>
  <si>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</si>
  <si>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</si>
  <si>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</si>
  <si>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</si>
  <si>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</si>
  <si>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</si>
  <si>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</si>
  <si>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</si>
  <si>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北海道本別町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</si>
  <si>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</si>
  <si>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</si>
  <si>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</si>
  <si>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</si>
  <si>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</si>
  <si>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</si>
  <si>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</si>
  <si>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</si>
  <si>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</si>
  <si>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</si>
  <si>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</si>
  <si>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</si>
  <si>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</si>
  <si>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</si>
  <si>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</si>
  <si>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</si>
  <si>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</si>
  <si>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</si>
  <si>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</si>
  <si>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</si>
  <si>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</si>
  <si>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</si>
  <si>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</si>
  <si>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</si>
  <si>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</si>
  <si>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</si>
  <si>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</si>
  <si>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</si>
  <si>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</si>
  <si>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</si>
  <si>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</si>
  <si>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</si>
  <si>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</si>
  <si>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</si>
  <si>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</si>
  <si>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</si>
  <si>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</si>
  <si>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</si>
  <si>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</si>
  <si>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</si>
  <si>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</si>
  <si>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</si>
  <si>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</si>
  <si>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</si>
  <si>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</si>
  <si>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</si>
  <si>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</si>
  <si>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</si>
  <si>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</si>
  <si>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</si>
  <si>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</si>
  <si>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</si>
  <si>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</si>
  <si>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</si>
  <si>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</si>
  <si>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</si>
  <si>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</si>
  <si>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</si>
  <si>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</si>
  <si>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</si>
  <si>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</si>
  <si>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</si>
  <si>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</si>
  <si>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</si>
  <si>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</si>
  <si>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</si>
  <si>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</si>
  <si>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</si>
  <si>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</si>
  <si>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</si>
  <si>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</si>
  <si>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</si>
  <si>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</si>
  <si>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</si>
  <si>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</si>
  <si>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</si>
  <si>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</si>
  <si>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</si>
  <si>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</si>
  <si>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</si>
  <si>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</si>
  <si>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</si>
  <si>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</si>
  <si>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</si>
  <si>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</si>
  <si>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</si>
  <si>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</si>
  <si>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</si>
  <si>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</si>
  <si>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</si>
  <si>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</si>
  <si>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</si>
  <si>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</si>
  <si>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</si>
  <si>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</si>
  <si>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</si>
  <si>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</si>
  <si>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</si>
  <si>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</si>
  <si>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</si>
  <si>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</si>
  <si>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</si>
  <si>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</si>
  <si>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</si>
  <si>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</si>
  <si>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</si>
  <si>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</si>
  <si>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</si>
  <si>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</si>
  <si>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</si>
  <si>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</si>
  <si>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</si>
  <si>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</si>
  <si>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</si>
  <si>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</si>
  <si>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</si>
  <si>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</si>
  <si>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</si>
  <si>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</si>
  <si>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</si>
  <si>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</si>
  <si>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</si>
  <si>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</si>
  <si>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</si>
  <si>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</si>
  <si>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</si>
  <si>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</si>
  <si>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</si>
  <si>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</si>
  <si>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</si>
  <si>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</si>
  <si>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</si>
  <si>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</si>
  <si>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</si>
  <si>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</si>
  <si>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</si>
  <si>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</si>
  <si>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</si>
  <si>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</si>
  <si>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</si>
  <si>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</si>
  <si>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</si>
  <si>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</si>
  <si>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</si>
  <si>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</si>
  <si>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</si>
  <si>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</si>
  <si>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</si>
  <si>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北海道本別町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</si>
  <si>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</si>
  <si>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</si>
  <si>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</si>
  <si>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</si>
  <si>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</si>
  <si>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</si>
  <si>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</si>
  <si>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</si>
  <si>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</si>
  <si>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</si>
  <si>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</si>
  <si>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</si>
  <si>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</si>
  <si>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</si>
  <si>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</si>
  <si>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</si>
  <si>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</si>
  <si>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</si>
  <si>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</si>
  <si>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</si>
  <si>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</si>
  <si>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</si>
  <si>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</si>
  <si>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</si>
  <si>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</si>
  <si>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</si>
  <si>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</si>
  <si>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</si>
  <si>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</si>
  <si>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</si>
  <si>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</si>
  <si>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</si>
  <si>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</si>
  <si>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</si>
  <si>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</si>
  <si>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介護保険事業特別会計</t>
    <phoneticPr fontId="5"/>
  </si>
  <si>
    <t>介護サービス事業特別会計</t>
    <phoneticPr fontId="5"/>
  </si>
  <si>
    <t>水道事業会計</t>
    <phoneticPr fontId="5"/>
  </si>
  <si>
    <t>法適用企業</t>
    <phoneticPr fontId="5"/>
  </si>
  <si>
    <t>国民健康保険病院事業会計</t>
    <phoneticPr fontId="5"/>
  </si>
  <si>
    <t>簡易水道特別会計</t>
    <phoneticPr fontId="5"/>
  </si>
  <si>
    <t>法非適用企業</t>
    <phoneticPr fontId="5"/>
  </si>
  <si>
    <t>公共下水道特別会計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</si>
  <si>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</si>
  <si>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</si>
  <si>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</si>
  <si>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</si>
  <si>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</si>
  <si>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</si>
  <si>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</si>
  <si>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</si>
  <si>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</si>
  <si>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</si>
  <si>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</si>
  <si>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</si>
  <si>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</si>
  <si>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</si>
  <si>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</si>
  <si>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</si>
  <si>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</si>
  <si>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</si>
  <si>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</si>
  <si>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</si>
  <si>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</si>
  <si>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</si>
  <si>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</si>
  <si>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</si>
  <si>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</si>
  <si>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</si>
  <si>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</si>
  <si>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</si>
  <si>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</si>
  <si>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</si>
  <si>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</si>
  <si>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</si>
  <si>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</si>
  <si>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</si>
  <si>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</si>
  <si>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</si>
  <si>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</si>
  <si>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</si>
  <si>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</si>
  <si>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</si>
  <si>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</si>
  <si>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</si>
  <si>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</si>
  <si>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</si>
  <si>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</si>
  <si>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</si>
  <si>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</si>
  <si>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</si>
  <si>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</si>
  <si>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</si>
  <si>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</si>
  <si>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</si>
  <si>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</si>
  <si>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</si>
  <si>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</si>
  <si>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</si>
  <si>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</si>
  <si>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</si>
  <si>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</si>
  <si>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</si>
  <si>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</si>
  <si>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</si>
  <si>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</si>
  <si>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</si>
  <si>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</si>
  <si>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</si>
  <si>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</si>
  <si>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</si>
  <si>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</si>
  <si>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</si>
  <si>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</si>
  <si>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</si>
  <si>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</si>
  <si>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</si>
  <si>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</si>
  <si>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</si>
  <si>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</si>
  <si>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</si>
  <si>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</si>
  <si>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</si>
  <si>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</si>
  <si>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</si>
  <si>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</si>
  <si>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</si>
  <si>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</si>
  <si>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</si>
  <si>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</si>
  <si>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</si>
  <si>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</si>
  <si>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</si>
  <si>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</si>
  <si>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</si>
  <si>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</si>
  <si>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</si>
  <si>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</si>
  <si>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</si>
  <si>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</si>
  <si>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</si>
  <si>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</si>
  <si>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</si>
  <si>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</si>
  <si>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</si>
  <si>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</si>
  <si>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</si>
  <si>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</si>
  <si>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</si>
  <si>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</si>
  <si>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</si>
  <si>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</si>
  <si>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</si>
  <si>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</si>
  <si>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</si>
  <si>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</si>
  <si>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</si>
  <si>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</si>
  <si>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</si>
  <si>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</si>
  <si>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</si>
  <si>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</si>
  <si>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</si>
  <si>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</si>
  <si>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</si>
  <si>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</si>
  <si>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</si>
  <si>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</si>
  <si>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</si>
  <si>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</si>
  <si>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</si>
  <si>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</si>
  <si>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</si>
  <si>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</si>
  <si>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</si>
  <si>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</si>
  <si>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</si>
  <si>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</si>
  <si>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1.07</t>
  </si>
  <si>
    <t>▲ 0.92</t>
  </si>
  <si>
    <t>水道事業会計</t>
  </si>
  <si>
    <t>国民健康保険病院事業会計</t>
  </si>
  <si>
    <t>一般会計</t>
  </si>
  <si>
    <t>国民健康保険特別会計</t>
  </si>
  <si>
    <t>介護保険事業特別会計</t>
  </si>
  <si>
    <t>介護サービス事業特別会計</t>
  </si>
  <si>
    <t>公共下水道特別会計</t>
  </si>
  <si>
    <t>簡易水道特別会計</t>
  </si>
  <si>
    <t>その他会計（赤字）</t>
  </si>
  <si>
    <t>その他会計（黒字）</t>
  </si>
  <si>
    <t>本別システム総合研究所</t>
    <rPh sb="0" eb="2">
      <t>ホンベツ</t>
    </rPh>
    <rPh sb="6" eb="8">
      <t>ソウゴウ</t>
    </rPh>
    <rPh sb="8" eb="11">
      <t>ケンキュウショ</t>
    </rPh>
    <phoneticPr fontId="2"/>
  </si>
  <si>
    <t>本別町土地開発公社</t>
    <rPh sb="0" eb="3">
      <t>ホンベツチョウ</t>
    </rPh>
    <rPh sb="3" eb="5">
      <t>トチ</t>
    </rPh>
    <rPh sb="5" eb="7">
      <t>カイハツ</t>
    </rPh>
    <rPh sb="7" eb="9">
      <t>コウシャ</t>
    </rPh>
    <phoneticPr fontId="2"/>
  </si>
  <si>
    <t>-</t>
    <phoneticPr fontId="2"/>
  </si>
  <si>
    <t>-</t>
    <phoneticPr fontId="2"/>
  </si>
  <si>
    <t>とかち広域消防事務組合</t>
    <rPh sb="3" eb="5">
      <t>コウイキ</t>
    </rPh>
    <rPh sb="5" eb="7">
      <t>ショウボウ</t>
    </rPh>
    <rPh sb="7" eb="9">
      <t>ジム</t>
    </rPh>
    <rPh sb="9" eb="11">
      <t>クミアイ</t>
    </rPh>
    <phoneticPr fontId="2"/>
  </si>
  <si>
    <t>十勝環境複合事務組合（一般会計）</t>
    <rPh sb="0" eb="2">
      <t>トカチ</t>
    </rPh>
    <rPh sb="2" eb="4">
      <t>カンキョウ</t>
    </rPh>
    <rPh sb="4" eb="6">
      <t>フクゴウ</t>
    </rPh>
    <rPh sb="6" eb="8">
      <t>ジム</t>
    </rPh>
    <rPh sb="8" eb="10">
      <t>クミアイ</t>
    </rPh>
    <rPh sb="11" eb="13">
      <t>イッパン</t>
    </rPh>
    <rPh sb="13" eb="15">
      <t>カイケイ</t>
    </rPh>
    <phoneticPr fontId="2"/>
  </si>
  <si>
    <t>十勝環境複合事務組合（余熱利用事業会計）</t>
    <rPh sb="0" eb="2">
      <t>トカチ</t>
    </rPh>
    <rPh sb="2" eb="4">
      <t>カンキョウ</t>
    </rPh>
    <rPh sb="4" eb="6">
      <t>フクゴウ</t>
    </rPh>
    <rPh sb="6" eb="8">
      <t>ジム</t>
    </rPh>
    <rPh sb="8" eb="10">
      <t>クミアイ</t>
    </rPh>
    <rPh sb="11" eb="13">
      <t>ヨネツ</t>
    </rPh>
    <rPh sb="13" eb="15">
      <t>リヨウ</t>
    </rPh>
    <rPh sb="15" eb="17">
      <t>ジギョウ</t>
    </rPh>
    <rPh sb="17" eb="19">
      <t>カイケイ</t>
    </rPh>
    <phoneticPr fontId="2"/>
  </si>
  <si>
    <t>十勝圏複合事務組合</t>
    <rPh sb="0" eb="2">
      <t>トカチ</t>
    </rPh>
    <rPh sb="2" eb="3">
      <t>ケン</t>
    </rPh>
    <rPh sb="3" eb="5">
      <t>フクゴウ</t>
    </rPh>
    <rPh sb="5" eb="7">
      <t>ジム</t>
    </rPh>
    <rPh sb="7" eb="9">
      <t>クミアイ</t>
    </rPh>
    <phoneticPr fontId="2"/>
  </si>
  <si>
    <t>池北三町行政事務組合</t>
    <rPh sb="0" eb="2">
      <t>チホク</t>
    </rPh>
    <rPh sb="2" eb="4">
      <t>サンチョウ</t>
    </rPh>
    <rPh sb="4" eb="6">
      <t>ギョウセイ</t>
    </rPh>
    <rPh sb="6" eb="8">
      <t>ジム</t>
    </rPh>
    <rPh sb="8" eb="10">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</si>
  <si>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</si>
  <si>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</si>
  <si>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</si>
  <si>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</si>
  <si>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</si>
  <si>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</si>
  <si>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</si>
  <si>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</si>
  <si>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</si>
  <si>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</si>
  <si>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</si>
  <si>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</si>
  <si>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両比率とも類似団体と比較して高い水準にあるが、これまで町債の発行抑制に努めてきたところであり、平成26年度まで改善傾向にあった。
　平成27年度に将来負担比率が大きく上昇したが、これは認定こども園の設置事業者に対する建設費補助について債務負担行為の設定を行ったことによる。
　今後も新規事業の実施に当たっては慎重な事前評価を行い、将来負担の軽減及び平準化を図る。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</si>
</sst>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163324</c:v>
                </c:pt>
                <c:pt idx="1">
                  <c:v>248802</c:v>
                </c:pt>
                <c:pt idx="2">
                  <c:v>146473</c:v>
                </c:pt>
                <c:pt idx="3">
                  <c:v>84340</c:v>
                </c:pt>
                <c:pt idx="4">
                  <c:v>150467</c:v>
                </c:pt>
              </c:numCache>
            </c:numRef>
          </c:val>
          <c:smooth val="0"/>
        </c:ser>
        <c:dLbls>
          <c:showLegendKey val="0"/>
          <c:showVal val="0"/>
          <c:showCatName val="0"/>
          <c:showSerName val="0"/>
          <c:showPercent val="0"/>
          <c:showBubbleSize val="0"/>
        </c:dLbls>
        <c:marker val="1"/>
        <c:smooth val="0"/>
        <c:axId val="161864320"/>
        <c:axId val="164012800"/>
      </c:lineChart>
      <c:catAx>
        <c:axId val="1618643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012800"/>
        <c:crosses val="autoZero"/>
        <c:auto val="1"/>
        <c:lblAlgn val="ctr"/>
        <c:lblOffset val="100"/>
        <c:tickLblSkip val="1"/>
        <c:tickMarkSkip val="1"/>
        <c:noMultiLvlLbl val="0"/>
      </c:catAx>
      <c:valAx>
        <c:axId val="16401280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864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1.98</c:v>
                </c:pt>
                <c:pt idx="1">
                  <c:v>2.0699999999999998</c:v>
                </c:pt>
                <c:pt idx="2">
                  <c:v>2.95</c:v>
                </c:pt>
                <c:pt idx="3">
                  <c:v>2.41</c:v>
                </c:pt>
                <c:pt idx="4">
                  <c:v>2.42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35.85</c:v>
                </c:pt>
                <c:pt idx="1">
                  <c:v>36.25</c:v>
                </c:pt>
                <c:pt idx="2">
                  <c:v>35.11</c:v>
                </c:pt>
                <c:pt idx="3">
                  <c:v>36.76</c:v>
                </c:pt>
                <c:pt idx="4">
                  <c:v>37.409999999999997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5547136"/>
        <c:axId val="155549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2.79</c:v>
                </c:pt>
                <c:pt idx="1">
                  <c:v>0.28000000000000003</c:v>
                </c:pt>
                <c:pt idx="2">
                  <c:v>-1.07</c:v>
                </c:pt>
                <c:pt idx="3">
                  <c:v>1.31</c:v>
                </c:pt>
                <c:pt idx="4">
                  <c:v>-0.92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5547136"/>
        <c:axId val="155549056"/>
      </c:lineChart>
      <c:catAx>
        <c:axId val="155547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5549056"/>
        <c:crosses val="autoZero"/>
        <c:auto val="1"/>
        <c:lblAlgn val="ctr"/>
        <c:lblOffset val="100"/>
        <c:tickLblSkip val="1"/>
        <c:tickMarkSkip val="1"/>
        <c:noMultiLvlLbl val="0"/>
      </c:catAx>
      <c:valAx>
        <c:axId val="155549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547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0.04</c:v>
                </c:pt>
                <c:pt idx="4">
                  <c:v>#N/A</c:v>
                </c:pt>
                <c:pt idx="5">
                  <c:v>0.06</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0.12</c:v>
                </c:pt>
                <c:pt idx="2">
                  <c:v>#N/A</c:v>
                </c:pt>
                <c:pt idx="3">
                  <c:v>0.09</c:v>
                </c:pt>
                <c:pt idx="4">
                  <c:v>#N/A</c:v>
                </c:pt>
                <c:pt idx="5">
                  <c:v>0.08</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0.13</c:v>
                </c:pt>
                <c:pt idx="4">
                  <c:v>#N/A</c:v>
                </c:pt>
                <c:pt idx="5">
                  <c:v>0.1</c:v>
                </c:pt>
                <c:pt idx="6">
                  <c:v>#N/A</c:v>
                </c:pt>
                <c:pt idx="7">
                  <c:v>0.13</c:v>
                </c:pt>
                <c:pt idx="8">
                  <c:v>#N/A</c:v>
                </c:pt>
                <c:pt idx="9">
                  <c:v>0.11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0.39</c:v>
                </c:pt>
                <c:pt idx="4">
                  <c:v>#N/A</c:v>
                </c:pt>
                <c:pt idx="5">
                  <c:v>0.23</c:v>
                </c:pt>
                <c:pt idx="6">
                  <c:v>#N/A</c:v>
                </c:pt>
                <c:pt idx="7">
                  <c:v>0.51</c:v>
                </c:pt>
                <c:pt idx="8">
                  <c:v>#N/A</c:v>
                </c:pt>
                <c:pt idx="9">
                  <c:v>0.95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2.89</c:v>
                </c:pt>
                <c:pt idx="2">
                  <c:v>#N/A</c:v>
                </c:pt>
                <c:pt idx="3">
                  <c:v>2.9</c:v>
                </c:pt>
                <c:pt idx="4">
                  <c:v>#N/A</c:v>
                </c:pt>
                <c:pt idx="5">
                  <c:v>0.83</c:v>
                </c:pt>
                <c:pt idx="6">
                  <c:v>#N/A</c:v>
                </c:pt>
                <c:pt idx="7">
                  <c:v>1.7</c:v>
                </c:pt>
                <c:pt idx="8">
                  <c:v>#N/A</c:v>
                </c:pt>
                <c:pt idx="9">
                  <c:v>1.32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1.97</c:v>
                </c:pt>
                <c:pt idx="2">
                  <c:v>#N/A</c:v>
                </c:pt>
                <c:pt idx="3">
                  <c:v>2.0699999999999998</c:v>
                </c:pt>
                <c:pt idx="4">
                  <c:v>#N/A</c:v>
                </c:pt>
                <c:pt idx="5">
                  <c:v>2.95</c:v>
                </c:pt>
                <c:pt idx="6">
                  <c:v>#N/A</c:v>
                </c:pt>
                <c:pt idx="7">
                  <c:v>2.41</c:v>
                </c:pt>
                <c:pt idx="8">
                  <c:v>#N/A</c:v>
                </c:pt>
                <c:pt idx="9">
                  <c:v>2.42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4.24</c:v>
                </c:pt>
                <c:pt idx="2">
                  <c:v>#N/A</c:v>
                </c:pt>
                <c:pt idx="3">
                  <c:v>4.0999999999999996</c:v>
                </c:pt>
                <c:pt idx="4">
                  <c:v>#N/A</c:v>
                </c:pt>
                <c:pt idx="5">
                  <c:v>2.81</c:v>
                </c:pt>
                <c:pt idx="6">
                  <c:v>#N/A</c:v>
                </c:pt>
                <c:pt idx="7">
                  <c:v>2.78</c:v>
                </c:pt>
                <c:pt idx="8">
                  <c:v>#N/A</c:v>
                </c:pt>
                <c:pt idx="9">
                  <c:v>2.5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2.44</c:v>
                </c:pt>
                <c:pt idx="2">
                  <c:v>#N/A</c:v>
                </c:pt>
                <c:pt idx="3">
                  <c:v>2.9</c:v>
                </c:pt>
                <c:pt idx="4">
                  <c:v>#N/A</c:v>
                </c:pt>
                <c:pt idx="5">
                  <c:v>3.39</c:v>
                </c:pt>
                <c:pt idx="6">
                  <c:v>#N/A</c:v>
                </c:pt>
                <c:pt idx="7">
                  <c:v>3.5</c:v>
                </c:pt>
                <c:pt idx="8">
                  <c:v>#N/A</c:v>
                </c:pt>
                <c:pt idx="9">
                  <c:v>3.4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7578624"/>
        <c:axId val="167588608"/>
      </c:barChart>
      <c:catAx>
        <c:axId val="167578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588608"/>
        <c:crosses val="autoZero"/>
        <c:auto val="1"/>
        <c:lblAlgn val="ctr"/>
        <c:lblOffset val="100"/>
        <c:tickLblSkip val="1"/>
        <c:tickMarkSkip val="1"/>
        <c:noMultiLvlLbl val="0"/>
      </c:catAx>
      <c:valAx>
        <c:axId val="167588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578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811</c:v>
                </c:pt>
                <c:pt idx="5">
                  <c:v>800</c:v>
                </c:pt>
                <c:pt idx="8">
                  <c:v>821</c:v>
                </c:pt>
                <c:pt idx="11">
                  <c:v>798</c:v>
                </c:pt>
                <c:pt idx="14">
                  <c:v>748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68</c:v>
                </c:pt>
                <c:pt idx="3">
                  <c:v>62</c:v>
                </c:pt>
                <c:pt idx="6">
                  <c:v>60</c:v>
                </c:pt>
                <c:pt idx="9">
                  <c:v>24</c:v>
                </c:pt>
                <c:pt idx="12">
                  <c:v>23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66</c:v>
                </c:pt>
                <c:pt idx="3">
                  <c:v>66</c:v>
                </c:pt>
                <c:pt idx="6">
                  <c:v>65</c:v>
                </c:pt>
                <c:pt idx="9">
                  <c:v>65</c:v>
                </c:pt>
                <c:pt idx="12">
                  <c:v>64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299</c:v>
                </c:pt>
                <c:pt idx="3">
                  <c:v>307</c:v>
                </c:pt>
                <c:pt idx="6">
                  <c:v>324</c:v>
                </c:pt>
                <c:pt idx="9">
                  <c:v>320</c:v>
                </c:pt>
                <c:pt idx="12">
                  <c:v>326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763</c:v>
                </c:pt>
                <c:pt idx="3">
                  <c:v>737</c:v>
                </c:pt>
                <c:pt idx="6">
                  <c:v>735</c:v>
                </c:pt>
                <c:pt idx="9">
                  <c:v>688</c:v>
                </c:pt>
                <c:pt idx="12">
                  <c:v>607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7729792"/>
        <c:axId val="170152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385</c:v>
                </c:pt>
                <c:pt idx="2">
                  <c:v>#N/A</c:v>
                </c:pt>
                <c:pt idx="3">
                  <c:v>#N/A</c:v>
                </c:pt>
                <c:pt idx="4">
                  <c:v>372</c:v>
                </c:pt>
                <c:pt idx="5">
                  <c:v>#N/A</c:v>
                </c:pt>
                <c:pt idx="6">
                  <c:v>#N/A</c:v>
                </c:pt>
                <c:pt idx="7">
                  <c:v>363</c:v>
                </c:pt>
                <c:pt idx="8">
                  <c:v>#N/A</c:v>
                </c:pt>
                <c:pt idx="9">
                  <c:v>#N/A</c:v>
                </c:pt>
                <c:pt idx="10">
                  <c:v>299</c:v>
                </c:pt>
                <c:pt idx="11">
                  <c:v>#N/A</c:v>
                </c:pt>
                <c:pt idx="12">
                  <c:v>#N/A</c:v>
                </c:pt>
                <c:pt idx="13">
                  <c:v>272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7729792"/>
        <c:axId val="170152704"/>
      </c:lineChart>
      <c:catAx>
        <c:axId val="167729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0152704"/>
        <c:crosses val="autoZero"/>
        <c:auto val="1"/>
        <c:lblAlgn val="ctr"/>
        <c:lblOffset val="100"/>
        <c:tickLblSkip val="1"/>
        <c:tickMarkSkip val="1"/>
        <c:noMultiLvlLbl val="0"/>
      </c:catAx>
      <c:valAx>
        <c:axId val="170152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729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6896</c:v>
                </c:pt>
                <c:pt idx="5">
                  <c:v>7025</c:v>
                </c:pt>
                <c:pt idx="8">
                  <c:v>6905</c:v>
                </c:pt>
                <c:pt idx="11">
                  <c:v>6726</c:v>
                </c:pt>
                <c:pt idx="14">
                  <c:v>6662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672</c:v>
                </c:pt>
                <c:pt idx="5">
                  <c:v>656</c:v>
                </c:pt>
                <c:pt idx="8">
                  <c:v>663</c:v>
                </c:pt>
                <c:pt idx="11">
                  <c:v>697</c:v>
                </c:pt>
                <c:pt idx="14">
                  <c:v>723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3610</c:v>
                </c:pt>
                <c:pt idx="5">
                  <c:v>3613</c:v>
                </c:pt>
                <c:pt idx="8">
                  <c:v>3551</c:v>
                </c:pt>
                <c:pt idx="11">
                  <c:v>3667</c:v>
                </c:pt>
                <c:pt idx="14">
                  <c:v>3672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1188</c:v>
                </c:pt>
                <c:pt idx="3">
                  <c:v>1105</c:v>
                </c:pt>
                <c:pt idx="6">
                  <c:v>928</c:v>
                </c:pt>
                <c:pt idx="9">
                  <c:v>805</c:v>
                </c:pt>
                <c:pt idx="12">
                  <c:v>741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276</c:v>
                </c:pt>
                <c:pt idx="3">
                  <c:v>213</c:v>
                </c:pt>
                <c:pt idx="6">
                  <c:v>150</c:v>
                </c:pt>
                <c:pt idx="9">
                  <c:v>86</c:v>
                </c:pt>
                <c:pt idx="12">
                  <c:v>23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4217</c:v>
                </c:pt>
                <c:pt idx="3">
                  <c:v>4152</c:v>
                </c:pt>
                <c:pt idx="6">
                  <c:v>4004</c:v>
                </c:pt>
                <c:pt idx="9">
                  <c:v>3881</c:v>
                </c:pt>
                <c:pt idx="12">
                  <c:v>3755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208</c:v>
                </c:pt>
                <c:pt idx="3">
                  <c:v>168</c:v>
                </c:pt>
                <c:pt idx="6">
                  <c:v>114</c:v>
                </c:pt>
                <c:pt idx="9">
                  <c:v>639</c:v>
                </c:pt>
                <c:pt idx="12">
                  <c:v>621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6225</c:v>
                </c:pt>
                <c:pt idx="3">
                  <c:v>6469</c:v>
                </c:pt>
                <c:pt idx="6">
                  <c:v>6452</c:v>
                </c:pt>
                <c:pt idx="9">
                  <c:v>6421</c:v>
                </c:pt>
                <c:pt idx="12">
                  <c:v>6621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70225024"/>
        <c:axId val="170227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937</c:v>
                </c:pt>
                <c:pt idx="2">
                  <c:v>#N/A</c:v>
                </c:pt>
                <c:pt idx="3">
                  <c:v>#N/A</c:v>
                </c:pt>
                <c:pt idx="4">
                  <c:v>813</c:v>
                </c:pt>
                <c:pt idx="5">
                  <c:v>#N/A</c:v>
                </c:pt>
                <c:pt idx="6">
                  <c:v>#N/A</c:v>
                </c:pt>
                <c:pt idx="7">
                  <c:v>528</c:v>
                </c:pt>
                <c:pt idx="8">
                  <c:v>#N/A</c:v>
                </c:pt>
                <c:pt idx="9">
                  <c:v>#N/A</c:v>
                </c:pt>
                <c:pt idx="10">
                  <c:v>743</c:v>
                </c:pt>
                <c:pt idx="11">
                  <c:v>#N/A</c:v>
                </c:pt>
                <c:pt idx="12">
                  <c:v>#N/A</c:v>
                </c:pt>
                <c:pt idx="13">
                  <c:v>702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70225024"/>
        <c:axId val="170227200"/>
      </c:lineChart>
      <c:catAx>
        <c:axId val="17022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0227200"/>
        <c:crosses val="autoZero"/>
        <c:auto val="1"/>
        <c:lblAlgn val="ctr"/>
        <c:lblOffset val="100"/>
        <c:tickLblSkip val="1"/>
        <c:tickMarkSkip val="1"/>
        <c:noMultiLvlLbl val="0"/>
      </c:catAx>
      <c:valAx>
        <c:axId val="170227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225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71618304"/>
        <c:axId val="171620224"/>
      </c:scatterChart>
      <c:valAx>
        <c:axId val="1716183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1620224"/>
        <c:crosses val="autoZero"/>
        <c:crossBetween val="midCat"/>
      </c:valAx>
      <c:valAx>
        <c:axId val="1716202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16183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10.8</c:v>
                </c:pt>
                <c:pt idx="1">
                  <c:v>10.6</c:v>
                </c:pt>
                <c:pt idx="2">
                  <c:v>10.199999999999999</c:v>
                </c:pt>
                <c:pt idx="3">
                  <c:v>9.5</c:v>
                </c:pt>
                <c:pt idx="4">
                  <c:v>8.6999999999999993</c:v>
                </c:pt>
              </c:numCache>
            </c:numRef>
          </c:xVal>
          <c:yVal>
            <c:numRef>
              <c:f>公会計指標分析・財政指標組合せ分析表!$K$73:$O$73</c:f>
              <c:numCache>
                <c:formatCode>#,##0.0;"▲ "#,##0.0</c:formatCode>
                <c:ptCount val="5"/>
                <c:pt idx="0">
                  <c:v>25.4</c:v>
                </c:pt>
                <c:pt idx="1">
                  <c:v>22.1</c:v>
                </c:pt>
                <c:pt idx="2">
                  <c:v>14.8</c:v>
                </c:pt>
                <c:pt idx="3">
                  <c:v>20.6</c:v>
                </c:pt>
                <c:pt idx="4">
                  <c:v>20.100000000000001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70389504"/>
        <c:axId val="170391424"/>
      </c:scatterChart>
      <c:valAx>
        <c:axId val="170389504"/>
        <c:scaling>
          <c:orientation val="minMax"/>
          <c:max val="11"/>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391424"/>
        <c:crosses val="autoZero"/>
        <c:crossBetween val="midCat"/>
      </c:valAx>
      <c:valAx>
        <c:axId val="170391424"/>
        <c:scaling>
          <c:orientation val="minMax"/>
          <c:max val="3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0389504"/>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北海道本別町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7,406
7,379
391.91
7,197,523
7,083,629
101,133
4,172,731
6,620,588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20.1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人口の減少や地方の経済回復の遅れ</a:t>
          </a:r>
          <a:r>
            <a:rPr kumimoji="1" lang="ja-JP" altLang="ja-JP" sz="1100">
              <a:solidFill>
                <a:schemeClr val="dk1"/>
              </a:solidFill>
              <a:effectLst/>
              <a:latin typeface="+mn-lt"/>
              <a:ea typeface="+mn-ea"/>
              <a:cs typeface="+mn-cs"/>
            </a:rPr>
            <a:t>により地域経済は依然厳しい状況にあることから、全国平均を大きく下回っているが、類似団体内平均及び北海道平均との比較では同水準で推移している。これまでも行財政改革によって人件費を含め経常経費の</a:t>
          </a:r>
          <a:r>
            <a:rPr kumimoji="1" lang="ja-JP" altLang="en-US" sz="1100">
              <a:solidFill>
                <a:schemeClr val="dk1"/>
              </a:solidFill>
              <a:effectLst/>
              <a:latin typeface="+mn-lt"/>
              <a:ea typeface="+mn-ea"/>
              <a:cs typeface="+mn-cs"/>
            </a:rPr>
            <a:t>圧縮</a:t>
          </a:r>
          <a:r>
            <a:rPr kumimoji="1" lang="ja-JP" altLang="ja-JP" sz="1100">
              <a:solidFill>
                <a:schemeClr val="dk1"/>
              </a:solidFill>
              <a:effectLst/>
              <a:latin typeface="+mn-lt"/>
              <a:ea typeface="+mn-ea"/>
              <a:cs typeface="+mn-cs"/>
            </a:rPr>
            <a:t>に取り組んでいるが、</a:t>
          </a:r>
          <a:r>
            <a:rPr kumimoji="1" lang="ja-JP" altLang="en-US" sz="1100">
              <a:solidFill>
                <a:schemeClr val="dk1"/>
              </a:solidFill>
              <a:effectLst/>
              <a:latin typeface="+mn-lt"/>
              <a:ea typeface="+mn-ea"/>
              <a:cs typeface="+mn-cs"/>
            </a:rPr>
            <a:t>当面町税等自主財源の大幅な伸びは見込めず、</a:t>
          </a:r>
          <a:r>
            <a:rPr kumimoji="1" lang="ja-JP" altLang="ja-JP" sz="1100">
              <a:solidFill>
                <a:schemeClr val="dk1"/>
              </a:solidFill>
              <a:effectLst/>
              <a:latin typeface="+mn-lt"/>
              <a:ea typeface="+mn-ea"/>
              <a:cs typeface="+mn-cs"/>
            </a:rPr>
            <a:t>依然として財政基盤の改善は難しい状況である。</a:t>
          </a:r>
          <a:endParaRPr lang="ja-JP" altLang="ja-JP" sz="1400">
            <a:effectLst/>
          </a:endParaRPr>
        </a:p>
        <a:p>
          <a:r>
            <a:rPr kumimoji="1" lang="ja-JP" altLang="ja-JP" sz="1100">
              <a:solidFill>
                <a:schemeClr val="dk1"/>
              </a:solidFill>
              <a:effectLst/>
              <a:latin typeface="+mn-lt"/>
              <a:ea typeface="+mn-ea"/>
              <a:cs typeface="+mn-cs"/>
            </a:rPr>
            <a:t>　今後も本別町第５次行財政改革大綱の推進による一層の行財政の効率化に努めるとともに、本別町まち・ひと・しごと創生人口ビジョン・総合戦略の着実な進捗により、税収の増加等歳入の確保を目指す。</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43543</xdr:rowOff>
    </xdr:from>
    <xdr:to>
      <xdr:col>7</xdr:col>
      <xdr:colOff>152400</xdr:colOff>
      <xdr:row>43</xdr:row>
      <xdr:rowOff>43543</xdr:rowOff>
    </xdr:to>
    <xdr:cxnSp macro="">
      <xdr:nvCxnSpPr>
        <xdr:cNvPr id="69" name="直線コネクタ 68"/>
        <xdr:cNvCxnSpPr/>
      </xdr:nvCxnSpPr>
      <xdr:spPr>
        <a:xfrm>
          <a:off x="4114800" y="741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43543</xdr:rowOff>
    </xdr:from>
    <xdr:to>
      <xdr:col>6</xdr:col>
      <xdr:colOff>0</xdr:colOff>
      <xdr:row>43</xdr:row>
      <xdr:rowOff>60778</xdr:rowOff>
    </xdr:to>
    <xdr:cxnSp macro="">
      <xdr:nvCxnSpPr>
        <xdr:cNvPr id="72" name="直線コネクタ 71"/>
        <xdr:cNvCxnSpPr/>
      </xdr:nvCxnSpPr>
      <xdr:spPr>
        <a:xfrm flipV="1">
          <a:off x="3225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74" name="テキスト ボックス 73"/>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60778</xdr:rowOff>
    </xdr:to>
    <xdr:cxnSp macro="">
      <xdr:nvCxnSpPr>
        <xdr:cNvPr id="75" name="直線コネクタ 74"/>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7" name="テキスト ボックス 76"/>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60778</xdr:rowOff>
    </xdr:to>
    <xdr:cxnSp macro="">
      <xdr:nvCxnSpPr>
        <xdr:cNvPr id="78" name="直線コネクタ 77"/>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82" name="テキスト ボックス 81"/>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88" name="円/楕円 87"/>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136270</xdr:rowOff>
    </xdr:from>
    <xdr:ext cx="762000" cy="259045"/>
    <xdr:sp macro="" textlink="">
      <xdr:nvSpPr>
        <xdr:cNvPr id="89" name="財政力該当値テキスト"/>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164193</xdr:rowOff>
    </xdr:from>
    <xdr:to>
      <xdr:col>6</xdr:col>
      <xdr:colOff>50800</xdr:colOff>
      <xdr:row>43</xdr:row>
      <xdr:rowOff>94343</xdr:rowOff>
    </xdr:to>
    <xdr:sp macro="" textlink="">
      <xdr:nvSpPr>
        <xdr:cNvPr id="90" name="円/楕円 89"/>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91" name="テキスト ボックス 90"/>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2" name="円/楕円 91"/>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93" name="テキスト ボックス 92"/>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95" name="テキスト ボックス 94"/>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6" name="円/楕円 95"/>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97" name="テキスト ボックス 96"/>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これまで厳しい財政状況を踏まえながら、行財政改革の取り組みによる人件費をはじめとする経常経費の縮減など、財政運営の安定化を図ってきた</a:t>
          </a:r>
          <a:r>
            <a:rPr kumimoji="1" lang="ja-JP" altLang="en-US" sz="1100">
              <a:solidFill>
                <a:schemeClr val="dk1"/>
              </a:solidFill>
              <a:effectLst/>
              <a:latin typeface="+mn-lt"/>
              <a:ea typeface="+mn-ea"/>
              <a:cs typeface="+mn-cs"/>
            </a:rPr>
            <a:t>が、</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現段階においては</a:t>
          </a:r>
          <a:r>
            <a:rPr kumimoji="1" lang="ja-JP" altLang="ja-JP" sz="1100">
              <a:solidFill>
                <a:schemeClr val="dk1"/>
              </a:solidFill>
              <a:effectLst/>
              <a:latin typeface="+mn-lt"/>
              <a:ea typeface="+mn-ea"/>
              <a:cs typeface="+mn-cs"/>
            </a:rPr>
            <a:t>経常収支比率は全国平均及び北海道平均を下回っており、類似団体内平均とほぼ同水準で推移している。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本町は、地方交付税が歳入総額の４</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％、町税が１</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％を占めているが、</a:t>
          </a:r>
          <a:r>
            <a:rPr kumimoji="1" lang="ja-JP" altLang="en-US" sz="1100">
              <a:solidFill>
                <a:schemeClr val="dk1"/>
              </a:solidFill>
              <a:effectLst/>
              <a:latin typeface="+mn-lt"/>
              <a:ea typeface="+mn-ea"/>
              <a:cs typeface="+mn-cs"/>
            </a:rPr>
            <a:t>いずれも</a:t>
          </a:r>
          <a:r>
            <a:rPr kumimoji="1" lang="ja-JP" altLang="ja-JP" sz="1100">
              <a:solidFill>
                <a:schemeClr val="dk1"/>
              </a:solidFill>
              <a:effectLst/>
              <a:latin typeface="+mn-lt"/>
              <a:ea typeface="+mn-ea"/>
              <a:cs typeface="+mn-cs"/>
            </a:rPr>
            <a:t>今後大きな伸びは期待でき</a:t>
          </a:r>
          <a:r>
            <a:rPr kumimoji="1" lang="ja-JP" altLang="en-US" sz="1100">
              <a:solidFill>
                <a:schemeClr val="dk1"/>
              </a:solidFill>
              <a:effectLst/>
              <a:latin typeface="+mn-lt"/>
              <a:ea typeface="+mn-ea"/>
              <a:cs typeface="+mn-cs"/>
            </a:rPr>
            <a:t>ず、さらには</a:t>
          </a:r>
          <a:r>
            <a:rPr kumimoji="1" lang="ja-JP" altLang="ja-JP" sz="1100">
              <a:solidFill>
                <a:schemeClr val="dk1"/>
              </a:solidFill>
              <a:effectLst/>
              <a:latin typeface="+mn-lt"/>
              <a:ea typeface="+mn-ea"/>
              <a:cs typeface="+mn-cs"/>
            </a:rPr>
            <a:t>老朽化した</a:t>
          </a:r>
          <a:r>
            <a:rPr kumimoji="1" lang="ja-JP" altLang="en-US" sz="1100">
              <a:solidFill>
                <a:schemeClr val="dk1"/>
              </a:solidFill>
              <a:effectLst/>
              <a:latin typeface="+mn-lt"/>
              <a:ea typeface="+mn-ea"/>
              <a:cs typeface="+mn-cs"/>
            </a:rPr>
            <a:t>施設</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再</a:t>
          </a:r>
          <a:r>
            <a:rPr kumimoji="1" lang="ja-JP" altLang="ja-JP" sz="1100">
              <a:solidFill>
                <a:schemeClr val="dk1"/>
              </a:solidFill>
              <a:effectLst/>
              <a:latin typeface="+mn-lt"/>
              <a:ea typeface="+mn-ea"/>
              <a:cs typeface="+mn-cs"/>
            </a:rPr>
            <a:t>整備・長寿命化</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等により将来的には</a:t>
          </a:r>
          <a:r>
            <a:rPr kumimoji="1" lang="ja-JP" altLang="en-US" sz="1100">
              <a:solidFill>
                <a:schemeClr val="dk1"/>
              </a:solidFill>
              <a:effectLst/>
              <a:latin typeface="+mn-lt"/>
              <a:ea typeface="+mn-ea"/>
              <a:cs typeface="+mn-cs"/>
            </a:rPr>
            <a:t>義務的経費である</a:t>
          </a:r>
          <a:r>
            <a:rPr kumimoji="1" lang="ja-JP" altLang="ja-JP" sz="1100">
              <a:solidFill>
                <a:schemeClr val="dk1"/>
              </a:solidFill>
              <a:effectLst/>
              <a:latin typeface="+mn-lt"/>
              <a:ea typeface="+mn-ea"/>
              <a:cs typeface="+mn-cs"/>
            </a:rPr>
            <a:t>公債費の増が見込まれていることから、引き続き事務事業評価の実施などによる経常経費の</a:t>
          </a:r>
          <a:r>
            <a:rPr kumimoji="1" lang="ja-JP" altLang="en-US" sz="1100">
              <a:solidFill>
                <a:schemeClr val="dk1"/>
              </a:solidFill>
              <a:effectLst/>
              <a:latin typeface="+mn-lt"/>
              <a:ea typeface="+mn-ea"/>
              <a:cs typeface="+mn-cs"/>
            </a:rPr>
            <a:t>増加を最小限に抑えるよう</a:t>
          </a:r>
          <a:r>
            <a:rPr kumimoji="1" lang="ja-JP" altLang="ja-JP" sz="1100">
              <a:solidFill>
                <a:schemeClr val="dk1"/>
              </a:solidFill>
              <a:effectLst/>
              <a:latin typeface="+mn-lt"/>
              <a:ea typeface="+mn-ea"/>
              <a:cs typeface="+mn-cs"/>
            </a:rPr>
            <a:t>努めていく。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25146</xdr:rowOff>
    </xdr:from>
    <xdr:to>
      <xdr:col>7</xdr:col>
      <xdr:colOff>152400</xdr:colOff>
      <xdr:row>62</xdr:row>
      <xdr:rowOff>25146</xdr:rowOff>
    </xdr:to>
    <xdr:cxnSp macro="">
      <xdr:nvCxnSpPr>
        <xdr:cNvPr id="130" name="直線コネクタ 129"/>
        <xdr:cNvCxnSpPr/>
      </xdr:nvCxnSpPr>
      <xdr:spPr>
        <a:xfrm>
          <a:off x="4114800" y="106550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1"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25146</xdr:rowOff>
    </xdr:from>
    <xdr:to>
      <xdr:col>6</xdr:col>
      <xdr:colOff>0</xdr:colOff>
      <xdr:row>62</xdr:row>
      <xdr:rowOff>68580</xdr:rowOff>
    </xdr:to>
    <xdr:cxnSp macro="">
      <xdr:nvCxnSpPr>
        <xdr:cNvPr id="133" name="直線コネクタ 132"/>
        <xdr:cNvCxnSpPr/>
      </xdr:nvCxnSpPr>
      <xdr:spPr>
        <a:xfrm flipV="1">
          <a:off x="3225800" y="1065504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70375</xdr:rowOff>
    </xdr:from>
    <xdr:ext cx="736600" cy="259045"/>
    <xdr:sp macro="" textlink="">
      <xdr:nvSpPr>
        <xdr:cNvPr id="135" name="テキスト ボックス 134"/>
        <xdr:cNvSpPr txBox="1"/>
      </xdr:nvSpPr>
      <xdr:spPr>
        <a:xfrm>
          <a:off x="3733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167640</xdr:rowOff>
    </xdr:from>
    <xdr:to>
      <xdr:col>4</xdr:col>
      <xdr:colOff>482600</xdr:colOff>
      <xdr:row>62</xdr:row>
      <xdr:rowOff>68580</xdr:rowOff>
    </xdr:to>
    <xdr:cxnSp macro="">
      <xdr:nvCxnSpPr>
        <xdr:cNvPr id="136" name="直線コネクタ 135"/>
        <xdr:cNvCxnSpPr/>
      </xdr:nvCxnSpPr>
      <xdr:spPr>
        <a:xfrm>
          <a:off x="2336800" y="106260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133113</xdr:rowOff>
    </xdr:from>
    <xdr:ext cx="762000" cy="259045"/>
    <xdr:sp macro="" textlink="">
      <xdr:nvSpPr>
        <xdr:cNvPr id="138" name="テキスト ボックス 137"/>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167640</xdr:rowOff>
    </xdr:from>
    <xdr:to>
      <xdr:col>3</xdr:col>
      <xdr:colOff>279400</xdr:colOff>
      <xdr:row>62</xdr:row>
      <xdr:rowOff>49276</xdr:rowOff>
    </xdr:to>
    <xdr:cxnSp macro="">
      <xdr:nvCxnSpPr>
        <xdr:cNvPr id="139" name="直線コネクタ 138"/>
        <xdr:cNvCxnSpPr/>
      </xdr:nvCxnSpPr>
      <xdr:spPr>
        <a:xfrm flipV="1">
          <a:off x="1447800" y="1062609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145796</xdr:rowOff>
    </xdr:from>
    <xdr:to>
      <xdr:col>7</xdr:col>
      <xdr:colOff>203200</xdr:colOff>
      <xdr:row>62</xdr:row>
      <xdr:rowOff>75946</xdr:rowOff>
    </xdr:to>
    <xdr:sp macro="" textlink="">
      <xdr:nvSpPr>
        <xdr:cNvPr id="149" name="円/楕円 148"/>
        <xdr:cNvSpPr/>
      </xdr:nvSpPr>
      <xdr:spPr>
        <a:xfrm>
          <a:off x="49022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162323</xdr:rowOff>
    </xdr:from>
    <xdr:ext cx="762000" cy="259045"/>
    <xdr:sp macro="" textlink="">
      <xdr:nvSpPr>
        <xdr:cNvPr id="150" name="財政構造の弾力性該当値テキスト"/>
        <xdr:cNvSpPr txBox="1"/>
      </xdr:nvSpPr>
      <xdr:spPr>
        <a:xfrm>
          <a:off x="50419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145796</xdr:rowOff>
    </xdr:from>
    <xdr:to>
      <xdr:col>6</xdr:col>
      <xdr:colOff>50800</xdr:colOff>
      <xdr:row>62</xdr:row>
      <xdr:rowOff>75946</xdr:rowOff>
    </xdr:to>
    <xdr:sp macro="" textlink="">
      <xdr:nvSpPr>
        <xdr:cNvPr id="151" name="円/楕円 150"/>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86123</xdr:rowOff>
    </xdr:from>
    <xdr:ext cx="736600" cy="259045"/>
    <xdr:sp macro="" textlink="">
      <xdr:nvSpPr>
        <xdr:cNvPr id="152" name="テキスト ボックス 151"/>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17780</xdr:rowOff>
    </xdr:from>
    <xdr:to>
      <xdr:col>4</xdr:col>
      <xdr:colOff>533400</xdr:colOff>
      <xdr:row>62</xdr:row>
      <xdr:rowOff>119380</xdr:rowOff>
    </xdr:to>
    <xdr:sp macro="" textlink="">
      <xdr:nvSpPr>
        <xdr:cNvPr id="153" name="円/楕円 152"/>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129557</xdr:rowOff>
    </xdr:from>
    <xdr:ext cx="762000" cy="259045"/>
    <xdr:sp macro="" textlink="">
      <xdr:nvSpPr>
        <xdr:cNvPr id="154" name="テキスト ボックス 153"/>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116840</xdr:rowOff>
    </xdr:from>
    <xdr:to>
      <xdr:col>3</xdr:col>
      <xdr:colOff>330200</xdr:colOff>
      <xdr:row>62</xdr:row>
      <xdr:rowOff>46990</xdr:rowOff>
    </xdr:to>
    <xdr:sp macro="" textlink="">
      <xdr:nvSpPr>
        <xdr:cNvPr id="155" name="円/楕円 154"/>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31767</xdr:rowOff>
    </xdr:from>
    <xdr:ext cx="762000" cy="259045"/>
    <xdr:sp macro="" textlink="">
      <xdr:nvSpPr>
        <xdr:cNvPr id="156" name="テキスト ボックス 155"/>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169926</xdr:rowOff>
    </xdr:from>
    <xdr:to>
      <xdr:col>2</xdr:col>
      <xdr:colOff>127000</xdr:colOff>
      <xdr:row>62</xdr:row>
      <xdr:rowOff>100076</xdr:rowOff>
    </xdr:to>
    <xdr:sp macro="" textlink="">
      <xdr:nvSpPr>
        <xdr:cNvPr id="157" name="円/楕円 156"/>
        <xdr:cNvSpPr/>
      </xdr:nvSpPr>
      <xdr:spPr>
        <a:xfrm>
          <a:off x="1397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84853</xdr:rowOff>
    </xdr:from>
    <xdr:ext cx="762000" cy="259045"/>
    <xdr:sp macro="" textlink="">
      <xdr:nvSpPr>
        <xdr:cNvPr id="158" name="テキスト ボックス 157"/>
        <xdr:cNvSpPr txBox="1"/>
      </xdr:nvSpPr>
      <xdr:spPr>
        <a:xfrm>
          <a:off x="1066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[306,274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類似団体内平均値と比較すると</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６，</a:t>
          </a:r>
          <a:r>
            <a:rPr kumimoji="1" lang="ja-JP" altLang="en-US" sz="1100">
              <a:solidFill>
                <a:schemeClr val="dk1"/>
              </a:solidFill>
              <a:effectLst/>
              <a:latin typeface="+mn-lt"/>
              <a:ea typeface="+mn-ea"/>
              <a:cs typeface="+mn-cs"/>
            </a:rPr>
            <a:t>７８８</a:t>
          </a:r>
          <a:r>
            <a:rPr kumimoji="1" lang="ja-JP" altLang="ja-JP" sz="1100">
              <a:solidFill>
                <a:schemeClr val="dk1"/>
              </a:solidFill>
              <a:effectLst/>
              <a:latin typeface="+mn-lt"/>
              <a:ea typeface="+mn-ea"/>
              <a:cs typeface="+mn-cs"/>
            </a:rPr>
            <a:t>円、１</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％上回っており、その</a:t>
          </a:r>
          <a:r>
            <a:rPr kumimoji="1" lang="ja-JP" altLang="en-US" sz="1100">
              <a:solidFill>
                <a:schemeClr val="dk1"/>
              </a:solidFill>
              <a:effectLst/>
              <a:latin typeface="+mn-lt"/>
              <a:ea typeface="+mn-ea"/>
              <a:cs typeface="+mn-cs"/>
            </a:rPr>
            <a:t>要因</a:t>
          </a:r>
          <a:r>
            <a:rPr kumimoji="1" lang="ja-JP" altLang="ja-JP" sz="1100">
              <a:solidFill>
                <a:schemeClr val="dk1"/>
              </a:solidFill>
              <a:effectLst/>
              <a:latin typeface="+mn-lt"/>
              <a:ea typeface="+mn-ea"/>
              <a:cs typeface="+mn-cs"/>
            </a:rPr>
            <a:t>のひとつとして保育所、老人ホーム等の保健・福祉・医療に関する行政サービスを直営で提供していること</a:t>
          </a:r>
          <a:r>
            <a:rPr kumimoji="1" lang="ja-JP" altLang="en-US" sz="1100">
              <a:solidFill>
                <a:schemeClr val="dk1"/>
              </a:solidFill>
              <a:effectLst/>
              <a:latin typeface="+mn-lt"/>
              <a:ea typeface="+mn-ea"/>
              <a:cs typeface="+mn-cs"/>
            </a:rPr>
            <a:t>、消防広域化により財政構造が大きく変わったこと</a:t>
          </a:r>
          <a:r>
            <a:rPr kumimoji="1" lang="ja-JP" altLang="ja-JP" sz="1100">
              <a:solidFill>
                <a:schemeClr val="dk1"/>
              </a:solidFill>
              <a:effectLst/>
              <a:latin typeface="+mn-lt"/>
              <a:ea typeface="+mn-ea"/>
              <a:cs typeface="+mn-cs"/>
            </a:rPr>
            <a:t>が挙げられる。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現在児童福祉</a:t>
          </a:r>
          <a:r>
            <a:rPr kumimoji="1" lang="ja-JP" altLang="ja-JP" sz="1100">
              <a:solidFill>
                <a:schemeClr val="dk1"/>
              </a:solidFill>
              <a:effectLst/>
              <a:latin typeface="+mn-lt"/>
              <a:ea typeface="+mn-ea"/>
              <a:cs typeface="+mn-cs"/>
            </a:rPr>
            <a:t>サービス</a:t>
          </a:r>
          <a:r>
            <a:rPr kumimoji="1" lang="ja-JP" altLang="en-US" sz="1100">
              <a:solidFill>
                <a:schemeClr val="dk1"/>
              </a:solidFill>
              <a:effectLst/>
              <a:latin typeface="+mn-lt"/>
              <a:ea typeface="+mn-ea"/>
              <a:cs typeface="+mn-cs"/>
            </a:rPr>
            <a:t>や高齢者福祉サービス</a:t>
          </a:r>
          <a:r>
            <a:rPr kumimoji="1" lang="ja-JP" altLang="ja-JP" sz="1100">
              <a:solidFill>
                <a:schemeClr val="dk1"/>
              </a:solidFill>
              <a:effectLst/>
              <a:latin typeface="+mn-lt"/>
              <a:ea typeface="+mn-ea"/>
              <a:cs typeface="+mn-cs"/>
            </a:rPr>
            <a:t>について民間活力</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導入など構造改革を</a:t>
          </a:r>
          <a:r>
            <a:rPr kumimoji="1" lang="ja-JP" altLang="en-US" sz="1100">
              <a:solidFill>
                <a:schemeClr val="dk1"/>
              </a:solidFill>
              <a:effectLst/>
              <a:latin typeface="+mn-lt"/>
              <a:ea typeface="+mn-ea"/>
              <a:cs typeface="+mn-cs"/>
            </a:rPr>
            <a:t>進め</a:t>
          </a:r>
          <a:r>
            <a:rPr kumimoji="1" lang="ja-JP" altLang="ja-JP" sz="1100">
              <a:solidFill>
                <a:schemeClr val="dk1"/>
              </a:solidFill>
              <a:effectLst/>
              <a:latin typeface="+mn-lt"/>
              <a:ea typeface="+mn-ea"/>
              <a:cs typeface="+mn-cs"/>
            </a:rPr>
            <a:t>ているところであるが、引き続き退職者不補充による職員数の削減や給与水準の適正化を進め、義務的経費の抑制に努めていく。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149278</xdr:rowOff>
    </xdr:from>
    <xdr:to>
      <xdr:col>7</xdr:col>
      <xdr:colOff>152400</xdr:colOff>
      <xdr:row>85</xdr:row>
      <xdr:rowOff>56983</xdr:rowOff>
    </xdr:to>
    <xdr:cxnSp macro="">
      <xdr:nvCxnSpPr>
        <xdr:cNvPr id="193" name="直線コネクタ 192"/>
        <xdr:cNvCxnSpPr/>
      </xdr:nvCxnSpPr>
      <xdr:spPr>
        <a:xfrm>
          <a:off x="4114800" y="14551078"/>
          <a:ext cx="838200" cy="7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46210</xdr:rowOff>
    </xdr:from>
    <xdr:ext cx="762000" cy="259045"/>
    <xdr:sp macro="" textlink="">
      <xdr:nvSpPr>
        <xdr:cNvPr id="194" name="人件費・物件費等の状況平均値テキスト"/>
        <xdr:cNvSpPr txBox="1"/>
      </xdr:nvSpPr>
      <xdr:spPr>
        <a:xfrm>
          <a:off x="5041900" y="14276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149278</xdr:rowOff>
    </xdr:from>
    <xdr:to>
      <xdr:col>6</xdr:col>
      <xdr:colOff>0</xdr:colOff>
      <xdr:row>84</xdr:row>
      <xdr:rowOff>156062</xdr:rowOff>
    </xdr:to>
    <xdr:cxnSp macro="">
      <xdr:nvCxnSpPr>
        <xdr:cNvPr id="196" name="直線コネクタ 195"/>
        <xdr:cNvCxnSpPr/>
      </xdr:nvCxnSpPr>
      <xdr:spPr>
        <a:xfrm flipV="1">
          <a:off x="3225800" y="14551078"/>
          <a:ext cx="889000" cy="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104353</xdr:rowOff>
    </xdr:from>
    <xdr:ext cx="736600" cy="259045"/>
    <xdr:sp macro="" textlink="">
      <xdr:nvSpPr>
        <xdr:cNvPr id="198" name="テキスト ボックス 197"/>
        <xdr:cNvSpPr txBox="1"/>
      </xdr:nvSpPr>
      <xdr:spPr>
        <a:xfrm>
          <a:off x="3733800" y="1416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103986</xdr:rowOff>
    </xdr:from>
    <xdr:to>
      <xdr:col>4</xdr:col>
      <xdr:colOff>482600</xdr:colOff>
      <xdr:row>84</xdr:row>
      <xdr:rowOff>156062</xdr:rowOff>
    </xdr:to>
    <xdr:cxnSp macro="">
      <xdr:nvCxnSpPr>
        <xdr:cNvPr id="199" name="直線コネクタ 198"/>
        <xdr:cNvCxnSpPr/>
      </xdr:nvCxnSpPr>
      <xdr:spPr>
        <a:xfrm>
          <a:off x="2336800" y="14505786"/>
          <a:ext cx="889000" cy="5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120431</xdr:rowOff>
    </xdr:from>
    <xdr:ext cx="762000" cy="259045"/>
    <xdr:sp macro="" textlink="">
      <xdr:nvSpPr>
        <xdr:cNvPr id="201" name="テキスト ボックス 200"/>
        <xdr:cNvSpPr txBox="1"/>
      </xdr:nvSpPr>
      <xdr:spPr>
        <a:xfrm>
          <a:off x="2844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63725</xdr:rowOff>
    </xdr:from>
    <xdr:to>
      <xdr:col>3</xdr:col>
      <xdr:colOff>279400</xdr:colOff>
      <xdr:row>84</xdr:row>
      <xdr:rowOff>103986</xdr:rowOff>
    </xdr:to>
    <xdr:cxnSp macro="">
      <xdr:nvCxnSpPr>
        <xdr:cNvPr id="202" name="直線コネクタ 201"/>
        <xdr:cNvCxnSpPr/>
      </xdr:nvCxnSpPr>
      <xdr:spPr>
        <a:xfrm>
          <a:off x="1447800" y="14465525"/>
          <a:ext cx="889000" cy="4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54821</xdr:rowOff>
    </xdr:from>
    <xdr:ext cx="762000" cy="259045"/>
    <xdr:sp macro="" textlink="">
      <xdr:nvSpPr>
        <xdr:cNvPr id="204" name="テキスト ボックス 203"/>
        <xdr:cNvSpPr txBox="1"/>
      </xdr:nvSpPr>
      <xdr:spPr>
        <a:xfrm>
          <a:off x="1955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26046</xdr:rowOff>
    </xdr:from>
    <xdr:ext cx="762000" cy="259045"/>
    <xdr:sp macro="" textlink="">
      <xdr:nvSpPr>
        <xdr:cNvPr id="206" name="テキスト ボックス 205"/>
        <xdr:cNvSpPr txBox="1"/>
      </xdr:nvSpPr>
      <xdr:spPr>
        <a:xfrm>
          <a:off x="1066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6183</xdr:rowOff>
    </xdr:from>
    <xdr:to>
      <xdr:col>7</xdr:col>
      <xdr:colOff>203200</xdr:colOff>
      <xdr:row>85</xdr:row>
      <xdr:rowOff>107783</xdr:rowOff>
    </xdr:to>
    <xdr:sp macro="" textlink="">
      <xdr:nvSpPr>
        <xdr:cNvPr id="212" name="円/楕円 211"/>
        <xdr:cNvSpPr/>
      </xdr:nvSpPr>
      <xdr:spPr>
        <a:xfrm>
          <a:off x="4902200" y="1457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149710</xdr:rowOff>
    </xdr:from>
    <xdr:ext cx="762000" cy="259045"/>
    <xdr:sp macro="" textlink="">
      <xdr:nvSpPr>
        <xdr:cNvPr id="213" name="人件費・物件費等の状況該当値テキスト"/>
        <xdr:cNvSpPr txBox="1"/>
      </xdr:nvSpPr>
      <xdr:spPr>
        <a:xfrm>
          <a:off x="5041900" y="1455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306,274</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98478</xdr:rowOff>
    </xdr:from>
    <xdr:to>
      <xdr:col>6</xdr:col>
      <xdr:colOff>50800</xdr:colOff>
      <xdr:row>85</xdr:row>
      <xdr:rowOff>28628</xdr:rowOff>
    </xdr:to>
    <xdr:sp macro="" textlink="">
      <xdr:nvSpPr>
        <xdr:cNvPr id="214" name="円/楕円 213"/>
        <xdr:cNvSpPr/>
      </xdr:nvSpPr>
      <xdr:spPr>
        <a:xfrm>
          <a:off x="4064000" y="1450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13405</xdr:rowOff>
    </xdr:from>
    <xdr:ext cx="736600" cy="259045"/>
    <xdr:sp macro="" textlink="">
      <xdr:nvSpPr>
        <xdr:cNvPr id="215" name="テキスト ボックス 214"/>
        <xdr:cNvSpPr txBox="1"/>
      </xdr:nvSpPr>
      <xdr:spPr>
        <a:xfrm>
          <a:off x="3733800" y="14586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286,592</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105262</xdr:rowOff>
    </xdr:from>
    <xdr:to>
      <xdr:col>4</xdr:col>
      <xdr:colOff>533400</xdr:colOff>
      <xdr:row>85</xdr:row>
      <xdr:rowOff>35412</xdr:rowOff>
    </xdr:to>
    <xdr:sp macro="" textlink="">
      <xdr:nvSpPr>
        <xdr:cNvPr id="216" name="円/楕円 215"/>
        <xdr:cNvSpPr/>
      </xdr:nvSpPr>
      <xdr:spPr>
        <a:xfrm>
          <a:off x="3175000" y="145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20189</xdr:rowOff>
    </xdr:from>
    <xdr:ext cx="762000" cy="259045"/>
    <xdr:sp macro="" textlink="">
      <xdr:nvSpPr>
        <xdr:cNvPr id="217" name="テキスト ボックス 216"/>
        <xdr:cNvSpPr txBox="1"/>
      </xdr:nvSpPr>
      <xdr:spPr>
        <a:xfrm>
          <a:off x="2844800" y="14593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288,279</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53186</xdr:rowOff>
    </xdr:from>
    <xdr:to>
      <xdr:col>3</xdr:col>
      <xdr:colOff>330200</xdr:colOff>
      <xdr:row>84</xdr:row>
      <xdr:rowOff>154786</xdr:rowOff>
    </xdr:to>
    <xdr:sp macro="" textlink="">
      <xdr:nvSpPr>
        <xdr:cNvPr id="218" name="円/楕円 217"/>
        <xdr:cNvSpPr/>
      </xdr:nvSpPr>
      <xdr:spPr>
        <a:xfrm>
          <a:off x="2286000" y="1445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139563</xdr:rowOff>
    </xdr:from>
    <xdr:ext cx="762000" cy="259045"/>
    <xdr:sp macro="" textlink="">
      <xdr:nvSpPr>
        <xdr:cNvPr id="219" name="テキスト ボックス 218"/>
        <xdr:cNvSpPr txBox="1"/>
      </xdr:nvSpPr>
      <xdr:spPr>
        <a:xfrm>
          <a:off x="1955800" y="1454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275,330</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12925</xdr:rowOff>
    </xdr:from>
    <xdr:to>
      <xdr:col>2</xdr:col>
      <xdr:colOff>127000</xdr:colOff>
      <xdr:row>84</xdr:row>
      <xdr:rowOff>114525</xdr:rowOff>
    </xdr:to>
    <xdr:sp macro="" textlink="">
      <xdr:nvSpPr>
        <xdr:cNvPr id="220" name="円/楕円 219"/>
        <xdr:cNvSpPr/>
      </xdr:nvSpPr>
      <xdr:spPr>
        <a:xfrm>
          <a:off x="1397000" y="1441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99302</xdr:rowOff>
    </xdr:from>
    <xdr:ext cx="762000" cy="259045"/>
    <xdr:sp macro="" textlink="">
      <xdr:nvSpPr>
        <xdr:cNvPr id="221" name="テキスト ボックス 220"/>
        <xdr:cNvSpPr txBox="1"/>
      </xdr:nvSpPr>
      <xdr:spPr>
        <a:xfrm>
          <a:off x="1066800" y="1450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265,319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これまで、行財政改革の推進による諸手当の削減をはじめ、給与水準の適正化を図って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、類似団体平均を０．</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前年度比較においては、類似団体平均</a:t>
          </a:r>
          <a:r>
            <a:rPr kumimoji="1" lang="ja-JP" altLang="en-US" sz="1100">
              <a:solidFill>
                <a:schemeClr val="dk1"/>
              </a:solidFill>
              <a:effectLst/>
              <a:latin typeface="+mn-lt"/>
              <a:ea typeface="+mn-ea"/>
              <a:cs typeface="+mn-cs"/>
            </a:rPr>
            <a:t>は増減が無いが</a:t>
          </a:r>
          <a:r>
            <a:rPr kumimoji="1" lang="ja-JP" altLang="ja-JP" sz="1100">
              <a:solidFill>
                <a:schemeClr val="dk1"/>
              </a:solidFill>
              <a:effectLst/>
              <a:latin typeface="+mn-lt"/>
              <a:ea typeface="+mn-ea"/>
              <a:cs typeface="+mn-cs"/>
            </a:rPr>
            <a:t>、本町の指数は</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ポイント減少となっている。</a:t>
          </a:r>
          <a:endParaRPr lang="ja-JP" altLang="ja-JP" sz="1400">
            <a:effectLst/>
          </a:endParaRPr>
        </a:p>
        <a:p>
          <a:r>
            <a:rPr kumimoji="1" lang="ja-JP" altLang="ja-JP" sz="1100">
              <a:solidFill>
                <a:schemeClr val="dk1"/>
              </a:solidFill>
              <a:effectLst/>
              <a:latin typeface="+mn-lt"/>
              <a:ea typeface="+mn-ea"/>
              <a:cs typeface="+mn-cs"/>
            </a:rPr>
            <a:t>　今後も国や北海道、類似団体の給与水準などを参考に、財政状況を考慮しながら適切な給与制度のあり方を検討する。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63500</xdr:rowOff>
    </xdr:from>
    <xdr:to>
      <xdr:col>24</xdr:col>
      <xdr:colOff>558800</xdr:colOff>
      <xdr:row>87</xdr:row>
      <xdr:rowOff>99061</xdr:rowOff>
    </xdr:to>
    <xdr:cxnSp macro="">
      <xdr:nvCxnSpPr>
        <xdr:cNvPr id="248" name="直線コネクタ 247"/>
        <xdr:cNvCxnSpPr/>
      </xdr:nvCxnSpPr>
      <xdr:spPr>
        <a:xfrm flipV="1">
          <a:off x="17018000" y="14122400"/>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71138</xdr:rowOff>
    </xdr:from>
    <xdr:ext cx="762000" cy="259045"/>
    <xdr:sp macro="" textlink="">
      <xdr:nvSpPr>
        <xdr:cNvPr id="249" name="給与水準   （国との比較）最小値テキスト"/>
        <xdr:cNvSpPr txBox="1"/>
      </xdr:nvSpPr>
      <xdr:spPr>
        <a:xfrm>
          <a:off x="17106900" y="1498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87</xdr:row>
      <xdr:rowOff>99061</xdr:rowOff>
    </xdr:from>
    <xdr:to>
      <xdr:col>24</xdr:col>
      <xdr:colOff>647700</xdr:colOff>
      <xdr:row>87</xdr:row>
      <xdr:rowOff>99061</xdr:rowOff>
    </xdr:to>
    <xdr:cxnSp macro="">
      <xdr:nvCxnSpPr>
        <xdr:cNvPr id="250" name="直線コネクタ 249"/>
        <xdr:cNvCxnSpPr/>
      </xdr:nvCxnSpPr>
      <xdr:spPr>
        <a:xfrm>
          <a:off x="16929100" y="15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149877</xdr:rowOff>
    </xdr:from>
    <xdr:ext cx="762000" cy="259045"/>
    <xdr:sp macro="" textlink="">
      <xdr:nvSpPr>
        <xdr:cNvPr id="251" name="給与水準   （国との比較）最大値テキスト"/>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82</xdr:row>
      <xdr:rowOff>63500</xdr:rowOff>
    </xdr:from>
    <xdr:to>
      <xdr:col>24</xdr:col>
      <xdr:colOff>647700</xdr:colOff>
      <xdr:row>82</xdr:row>
      <xdr:rowOff>63500</xdr:rowOff>
    </xdr:to>
    <xdr:cxnSp macro="">
      <xdr:nvCxnSpPr>
        <xdr:cNvPr id="252" name="直線コネクタ 251"/>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60706</xdr:rowOff>
    </xdr:from>
    <xdr:to>
      <xdr:col>24</xdr:col>
      <xdr:colOff>558800</xdr:colOff>
      <xdr:row>85</xdr:row>
      <xdr:rowOff>118618</xdr:rowOff>
    </xdr:to>
    <xdr:cxnSp macro="">
      <xdr:nvCxnSpPr>
        <xdr:cNvPr id="253" name="直線コネクタ 252"/>
        <xdr:cNvCxnSpPr/>
      </xdr:nvCxnSpPr>
      <xdr:spPr>
        <a:xfrm flipV="1">
          <a:off x="16179800" y="1463395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6114</xdr:rowOff>
    </xdr:from>
    <xdr:ext cx="762000" cy="259045"/>
    <xdr:sp macro="" textlink="">
      <xdr:nvSpPr>
        <xdr:cNvPr id="254" name="給与水準   （国との比較）平均値テキスト"/>
        <xdr:cNvSpPr txBox="1"/>
      </xdr:nvSpPr>
      <xdr:spPr>
        <a:xfrm>
          <a:off x="17106900" y="14579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118618</xdr:rowOff>
    </xdr:from>
    <xdr:to>
      <xdr:col>23</xdr:col>
      <xdr:colOff>406400</xdr:colOff>
      <xdr:row>85</xdr:row>
      <xdr:rowOff>133096</xdr:rowOff>
    </xdr:to>
    <xdr:cxnSp macro="">
      <xdr:nvCxnSpPr>
        <xdr:cNvPr id="256" name="直線コネクタ 255"/>
        <xdr:cNvCxnSpPr/>
      </xdr:nvCxnSpPr>
      <xdr:spPr>
        <a:xfrm flipV="1">
          <a:off x="15290800" y="1469186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34037</xdr:rowOff>
    </xdr:from>
    <xdr:to>
      <xdr:col>23</xdr:col>
      <xdr:colOff>457200</xdr:colOff>
      <xdr:row>85</xdr:row>
      <xdr:rowOff>135637</xdr:rowOff>
    </xdr:to>
    <xdr:sp macro="" textlink="">
      <xdr:nvSpPr>
        <xdr:cNvPr id="257" name="フローチャート : 判断 256"/>
        <xdr:cNvSpPr/>
      </xdr:nvSpPr>
      <xdr:spPr>
        <a:xfrm>
          <a:off x="16129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145814</xdr:rowOff>
    </xdr:from>
    <xdr:ext cx="736600" cy="259045"/>
    <xdr:sp macro="" textlink="">
      <xdr:nvSpPr>
        <xdr:cNvPr id="258" name="テキスト ボックス 257"/>
        <xdr:cNvSpPr txBox="1"/>
      </xdr:nvSpPr>
      <xdr:spPr>
        <a:xfrm>
          <a:off x="15798800" y="14376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133096</xdr:rowOff>
    </xdr:from>
    <xdr:to>
      <xdr:col>22</xdr:col>
      <xdr:colOff>203200</xdr:colOff>
      <xdr:row>85</xdr:row>
      <xdr:rowOff>142748</xdr:rowOff>
    </xdr:to>
    <xdr:cxnSp macro="">
      <xdr:nvCxnSpPr>
        <xdr:cNvPr id="259" name="直線コネクタ 258"/>
        <xdr:cNvCxnSpPr/>
      </xdr:nvCxnSpPr>
      <xdr:spPr>
        <a:xfrm flipV="1">
          <a:off x="14401800" y="1470634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19558</xdr:rowOff>
    </xdr:from>
    <xdr:to>
      <xdr:col>22</xdr:col>
      <xdr:colOff>254000</xdr:colOff>
      <xdr:row>85</xdr:row>
      <xdr:rowOff>121158</xdr:rowOff>
    </xdr:to>
    <xdr:sp macro="" textlink="">
      <xdr:nvSpPr>
        <xdr:cNvPr id="260" name="フローチャート : 判断 259"/>
        <xdr:cNvSpPr/>
      </xdr:nvSpPr>
      <xdr:spPr>
        <a:xfrm>
          <a:off x="15240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131335</xdr:rowOff>
    </xdr:from>
    <xdr:ext cx="762000" cy="259045"/>
    <xdr:sp macro="" textlink="">
      <xdr:nvSpPr>
        <xdr:cNvPr id="261" name="テキスト ボックス 260"/>
        <xdr:cNvSpPr txBox="1"/>
      </xdr:nvSpPr>
      <xdr:spPr>
        <a:xfrm>
          <a:off x="14909800" y="1436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142748</xdr:rowOff>
    </xdr:from>
    <xdr:to>
      <xdr:col>21</xdr:col>
      <xdr:colOff>0</xdr:colOff>
      <xdr:row>88</xdr:row>
      <xdr:rowOff>24130</xdr:rowOff>
    </xdr:to>
    <xdr:cxnSp macro="">
      <xdr:nvCxnSpPr>
        <xdr:cNvPr id="262" name="直線コネクタ 261"/>
        <xdr:cNvCxnSpPr/>
      </xdr:nvCxnSpPr>
      <xdr:spPr>
        <a:xfrm flipV="1">
          <a:off x="13512800" y="14715998"/>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14732</xdr:rowOff>
    </xdr:from>
    <xdr:to>
      <xdr:col>21</xdr:col>
      <xdr:colOff>50800</xdr:colOff>
      <xdr:row>85</xdr:row>
      <xdr:rowOff>116332</xdr:rowOff>
    </xdr:to>
    <xdr:sp macro="" textlink="">
      <xdr:nvSpPr>
        <xdr:cNvPr id="263" name="フローチャート : 判断 262"/>
        <xdr:cNvSpPr/>
      </xdr:nvSpPr>
      <xdr:spPr>
        <a:xfrm>
          <a:off x="14351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126509</xdr:rowOff>
    </xdr:from>
    <xdr:ext cx="762000" cy="259045"/>
    <xdr:sp macro="" textlink="">
      <xdr:nvSpPr>
        <xdr:cNvPr id="264" name="テキスト ボックス 263"/>
        <xdr:cNvSpPr txBox="1"/>
      </xdr:nvSpPr>
      <xdr:spPr>
        <a:xfrm>
          <a:off x="14020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38608</xdr:rowOff>
    </xdr:from>
    <xdr:to>
      <xdr:col>19</xdr:col>
      <xdr:colOff>533400</xdr:colOff>
      <xdr:row>87</xdr:row>
      <xdr:rowOff>140208</xdr:rowOff>
    </xdr:to>
    <xdr:sp macro="" textlink="">
      <xdr:nvSpPr>
        <xdr:cNvPr id="265" name="フローチャート : 判断 264"/>
        <xdr:cNvSpPr/>
      </xdr:nvSpPr>
      <xdr:spPr>
        <a:xfrm>
          <a:off x="13462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150385</xdr:rowOff>
    </xdr:from>
    <xdr:ext cx="762000" cy="259045"/>
    <xdr:sp macro="" textlink="">
      <xdr:nvSpPr>
        <xdr:cNvPr id="266" name="テキスト ボックス 265"/>
        <xdr:cNvSpPr txBox="1"/>
      </xdr:nvSpPr>
      <xdr:spPr>
        <a:xfrm>
          <a:off x="13131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9906</xdr:rowOff>
    </xdr:from>
    <xdr:to>
      <xdr:col>24</xdr:col>
      <xdr:colOff>609600</xdr:colOff>
      <xdr:row>85</xdr:row>
      <xdr:rowOff>111506</xdr:rowOff>
    </xdr:to>
    <xdr:sp macro="" textlink="">
      <xdr:nvSpPr>
        <xdr:cNvPr id="272" name="円/楕円 271"/>
        <xdr:cNvSpPr/>
      </xdr:nvSpPr>
      <xdr:spPr>
        <a:xfrm>
          <a:off x="169672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26433</xdr:rowOff>
    </xdr:from>
    <xdr:ext cx="762000" cy="259045"/>
    <xdr:sp macro="" textlink="">
      <xdr:nvSpPr>
        <xdr:cNvPr id="273" name="給与水準   （国との比較）該当値テキスト"/>
        <xdr:cNvSpPr txBox="1"/>
      </xdr:nvSpPr>
      <xdr:spPr>
        <a:xfrm>
          <a:off x="17106900" y="1442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67818</xdr:rowOff>
    </xdr:from>
    <xdr:to>
      <xdr:col>23</xdr:col>
      <xdr:colOff>457200</xdr:colOff>
      <xdr:row>85</xdr:row>
      <xdr:rowOff>169418</xdr:rowOff>
    </xdr:to>
    <xdr:sp macro="" textlink="">
      <xdr:nvSpPr>
        <xdr:cNvPr id="274" name="円/楕円 273"/>
        <xdr:cNvSpPr/>
      </xdr:nvSpPr>
      <xdr:spPr>
        <a:xfrm>
          <a:off x="161290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75" name="テキスト ボックス 274"/>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82296</xdr:rowOff>
    </xdr:from>
    <xdr:to>
      <xdr:col>22</xdr:col>
      <xdr:colOff>254000</xdr:colOff>
      <xdr:row>86</xdr:row>
      <xdr:rowOff>12446</xdr:rowOff>
    </xdr:to>
    <xdr:sp macro="" textlink="">
      <xdr:nvSpPr>
        <xdr:cNvPr id="276" name="円/楕円 275"/>
        <xdr:cNvSpPr/>
      </xdr:nvSpPr>
      <xdr:spPr>
        <a:xfrm>
          <a:off x="15240000" y="14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168673</xdr:rowOff>
    </xdr:from>
    <xdr:ext cx="762000" cy="259045"/>
    <xdr:sp macro="" textlink="">
      <xdr:nvSpPr>
        <xdr:cNvPr id="277" name="テキスト ボックス 276"/>
        <xdr:cNvSpPr txBox="1"/>
      </xdr:nvSpPr>
      <xdr:spPr>
        <a:xfrm>
          <a:off x="14909800" y="1474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91948</xdr:rowOff>
    </xdr:from>
    <xdr:to>
      <xdr:col>21</xdr:col>
      <xdr:colOff>50800</xdr:colOff>
      <xdr:row>86</xdr:row>
      <xdr:rowOff>22098</xdr:rowOff>
    </xdr:to>
    <xdr:sp macro="" textlink="">
      <xdr:nvSpPr>
        <xdr:cNvPr id="278" name="円/楕円 277"/>
        <xdr:cNvSpPr/>
      </xdr:nvSpPr>
      <xdr:spPr>
        <a:xfrm>
          <a:off x="14351000" y="1466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6875</xdr:rowOff>
    </xdr:from>
    <xdr:ext cx="762000" cy="259045"/>
    <xdr:sp macro="" textlink="">
      <xdr:nvSpPr>
        <xdr:cNvPr id="279" name="テキスト ボックス 278"/>
        <xdr:cNvSpPr txBox="1"/>
      </xdr:nvSpPr>
      <xdr:spPr>
        <a:xfrm>
          <a:off x="14020800" y="1475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144780</xdr:rowOff>
    </xdr:from>
    <xdr:to>
      <xdr:col>19</xdr:col>
      <xdr:colOff>533400</xdr:colOff>
      <xdr:row>88</xdr:row>
      <xdr:rowOff>74930</xdr:rowOff>
    </xdr:to>
    <xdr:sp macro="" textlink="">
      <xdr:nvSpPr>
        <xdr:cNvPr id="280" name="円/楕円 279"/>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59707</xdr:rowOff>
    </xdr:from>
    <xdr:ext cx="762000" cy="259045"/>
    <xdr:sp macro="" textlink="">
      <xdr:nvSpPr>
        <xdr:cNvPr id="281" name="テキスト ボックス 280"/>
        <xdr:cNvSpPr txBox="1"/>
      </xdr:nvSpPr>
      <xdr:spPr>
        <a:xfrm>
          <a:off x="13131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保健・福祉・医療分野において町が担う役割が大きいことから、類似団体平均を</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余り</a:t>
          </a:r>
          <a:r>
            <a:rPr kumimoji="1" lang="ja-JP" altLang="ja-JP" sz="1100">
              <a:solidFill>
                <a:schemeClr val="dk1"/>
              </a:solidFill>
              <a:effectLst/>
              <a:latin typeface="+mn-lt"/>
              <a:ea typeface="+mn-ea"/>
              <a:cs typeface="+mn-cs"/>
            </a:rPr>
            <a:t>上回る職員を配置しなければならない状況となっている。</a:t>
          </a:r>
          <a:endParaRPr lang="ja-JP" altLang="ja-JP" sz="1400">
            <a:effectLst/>
          </a:endParaRPr>
        </a:p>
        <a:p>
          <a:r>
            <a:rPr kumimoji="1" lang="ja-JP" altLang="ja-JP" sz="1100">
              <a:solidFill>
                <a:schemeClr val="dk1"/>
              </a:solidFill>
              <a:effectLst/>
              <a:latin typeface="+mn-lt"/>
              <a:ea typeface="+mn-ea"/>
              <a:cs typeface="+mn-cs"/>
            </a:rPr>
            <a:t>　これまでも平成１１年度からの行財政改革によって退職者不補充などに取り組んでいるが、職職員構成の均衡に配慮しつつ新規採用の抑制に努め、今後もスタッフ制により効率的な事務執行と適切な定員管理を図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2" name="直線コネクタ 301"/>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3" name="テキスト ボックス 302"/>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7" name="直線コネクタ 306"/>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08"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09" name="直線コネクタ 308"/>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0"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1" name="直線コネクタ 310"/>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66167</xdr:rowOff>
    </xdr:from>
    <xdr:to>
      <xdr:col>24</xdr:col>
      <xdr:colOff>558800</xdr:colOff>
      <xdr:row>62</xdr:row>
      <xdr:rowOff>132524</xdr:rowOff>
    </xdr:to>
    <xdr:cxnSp macro="">
      <xdr:nvCxnSpPr>
        <xdr:cNvPr id="312" name="直線コネクタ 311"/>
        <xdr:cNvCxnSpPr/>
      </xdr:nvCxnSpPr>
      <xdr:spPr>
        <a:xfrm flipV="1">
          <a:off x="16179800" y="10696067"/>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21765</xdr:rowOff>
    </xdr:from>
    <xdr:ext cx="762000" cy="259045"/>
    <xdr:sp macro="" textlink="">
      <xdr:nvSpPr>
        <xdr:cNvPr id="313" name="定員管理の状況平均値テキスト"/>
        <xdr:cNvSpPr txBox="1"/>
      </xdr:nvSpPr>
      <xdr:spPr>
        <a:xfrm>
          <a:off x="17106900" y="1030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4" name="フローチャート : 判断 313"/>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132524</xdr:rowOff>
    </xdr:from>
    <xdr:to>
      <xdr:col>23</xdr:col>
      <xdr:colOff>406400</xdr:colOff>
      <xdr:row>62</xdr:row>
      <xdr:rowOff>159671</xdr:rowOff>
    </xdr:to>
    <xdr:cxnSp macro="">
      <xdr:nvCxnSpPr>
        <xdr:cNvPr id="315" name="直線コネクタ 314"/>
        <xdr:cNvCxnSpPr/>
      </xdr:nvCxnSpPr>
      <xdr:spPr>
        <a:xfrm flipV="1">
          <a:off x="15290800" y="10762424"/>
          <a:ext cx="8890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6" name="フローチャート : 判断 315"/>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102538</xdr:rowOff>
    </xdr:from>
    <xdr:ext cx="736600" cy="259045"/>
    <xdr:sp macro="" textlink="">
      <xdr:nvSpPr>
        <xdr:cNvPr id="317" name="テキスト ボックス 316"/>
        <xdr:cNvSpPr txBox="1"/>
      </xdr:nvSpPr>
      <xdr:spPr>
        <a:xfrm>
          <a:off x="15798800" y="1021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109601</xdr:rowOff>
    </xdr:from>
    <xdr:to>
      <xdr:col>22</xdr:col>
      <xdr:colOff>203200</xdr:colOff>
      <xdr:row>62</xdr:row>
      <xdr:rowOff>159671</xdr:rowOff>
    </xdr:to>
    <xdr:cxnSp macro="">
      <xdr:nvCxnSpPr>
        <xdr:cNvPr id="318" name="直線コネクタ 317"/>
        <xdr:cNvCxnSpPr/>
      </xdr:nvCxnSpPr>
      <xdr:spPr>
        <a:xfrm>
          <a:off x="14401800" y="10739501"/>
          <a:ext cx="889000" cy="5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19" name="フローチャート : 判断 318"/>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127271</xdr:rowOff>
    </xdr:from>
    <xdr:ext cx="762000" cy="259045"/>
    <xdr:sp macro="" textlink="">
      <xdr:nvSpPr>
        <xdr:cNvPr id="320" name="テキスト ボックス 319"/>
        <xdr:cNvSpPr txBox="1"/>
      </xdr:nvSpPr>
      <xdr:spPr>
        <a:xfrm>
          <a:off x="14909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102965</xdr:rowOff>
    </xdr:from>
    <xdr:to>
      <xdr:col>21</xdr:col>
      <xdr:colOff>0</xdr:colOff>
      <xdr:row>62</xdr:row>
      <xdr:rowOff>109601</xdr:rowOff>
    </xdr:to>
    <xdr:cxnSp macro="">
      <xdr:nvCxnSpPr>
        <xdr:cNvPr id="321" name="直線コネクタ 320"/>
        <xdr:cNvCxnSpPr/>
      </xdr:nvCxnSpPr>
      <xdr:spPr>
        <a:xfrm>
          <a:off x="13512800" y="10732865"/>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2" name="フローチャート : 判断 321"/>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98918</xdr:rowOff>
    </xdr:from>
    <xdr:ext cx="762000" cy="259045"/>
    <xdr:sp macro="" textlink="">
      <xdr:nvSpPr>
        <xdr:cNvPr id="323" name="テキスト ボックス 322"/>
        <xdr:cNvSpPr txBox="1"/>
      </xdr:nvSpPr>
      <xdr:spPr>
        <a:xfrm>
          <a:off x="14020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4" name="フローチャート : 判断 323"/>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91076</xdr:rowOff>
    </xdr:from>
    <xdr:ext cx="762000" cy="259045"/>
    <xdr:sp macro="" textlink="">
      <xdr:nvSpPr>
        <xdr:cNvPr id="325" name="テキスト ボックス 324"/>
        <xdr:cNvSpPr txBox="1"/>
      </xdr:nvSpPr>
      <xdr:spPr>
        <a:xfrm>
          <a:off x="13131800" y="1020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15367</xdr:rowOff>
    </xdr:from>
    <xdr:to>
      <xdr:col>24</xdr:col>
      <xdr:colOff>609600</xdr:colOff>
      <xdr:row>62</xdr:row>
      <xdr:rowOff>116967</xdr:rowOff>
    </xdr:to>
    <xdr:sp macro="" textlink="">
      <xdr:nvSpPr>
        <xdr:cNvPr id="331" name="円/楕円 330"/>
        <xdr:cNvSpPr/>
      </xdr:nvSpPr>
      <xdr:spPr>
        <a:xfrm>
          <a:off x="16967200" y="106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158894</xdr:rowOff>
    </xdr:from>
    <xdr:ext cx="762000" cy="259045"/>
    <xdr:sp macro="" textlink="">
      <xdr:nvSpPr>
        <xdr:cNvPr id="332" name="定員管理の状況該当値テキスト"/>
        <xdr:cNvSpPr txBox="1"/>
      </xdr:nvSpPr>
      <xdr:spPr>
        <a:xfrm>
          <a:off x="17106900" y="1061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81724</xdr:rowOff>
    </xdr:from>
    <xdr:to>
      <xdr:col>23</xdr:col>
      <xdr:colOff>457200</xdr:colOff>
      <xdr:row>63</xdr:row>
      <xdr:rowOff>11874</xdr:rowOff>
    </xdr:to>
    <xdr:sp macro="" textlink="">
      <xdr:nvSpPr>
        <xdr:cNvPr id="333" name="円/楕円 332"/>
        <xdr:cNvSpPr/>
      </xdr:nvSpPr>
      <xdr:spPr>
        <a:xfrm>
          <a:off x="16129000" y="1071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168101</xdr:rowOff>
    </xdr:from>
    <xdr:ext cx="736600" cy="259045"/>
    <xdr:sp macro="" textlink="">
      <xdr:nvSpPr>
        <xdr:cNvPr id="334" name="テキスト ボックス 333"/>
        <xdr:cNvSpPr txBox="1"/>
      </xdr:nvSpPr>
      <xdr:spPr>
        <a:xfrm>
          <a:off x="15798800" y="10798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108871</xdr:rowOff>
    </xdr:from>
    <xdr:to>
      <xdr:col>22</xdr:col>
      <xdr:colOff>254000</xdr:colOff>
      <xdr:row>63</xdr:row>
      <xdr:rowOff>39021</xdr:rowOff>
    </xdr:to>
    <xdr:sp macro="" textlink="">
      <xdr:nvSpPr>
        <xdr:cNvPr id="335" name="円/楕円 334"/>
        <xdr:cNvSpPr/>
      </xdr:nvSpPr>
      <xdr:spPr>
        <a:xfrm>
          <a:off x="15240000" y="1073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23798</xdr:rowOff>
    </xdr:from>
    <xdr:ext cx="762000" cy="259045"/>
    <xdr:sp macro="" textlink="">
      <xdr:nvSpPr>
        <xdr:cNvPr id="336" name="テキスト ボックス 335"/>
        <xdr:cNvSpPr txBox="1"/>
      </xdr:nvSpPr>
      <xdr:spPr>
        <a:xfrm>
          <a:off x="14909800" y="1082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58801</xdr:rowOff>
    </xdr:from>
    <xdr:to>
      <xdr:col>21</xdr:col>
      <xdr:colOff>50800</xdr:colOff>
      <xdr:row>62</xdr:row>
      <xdr:rowOff>160401</xdr:rowOff>
    </xdr:to>
    <xdr:sp macro="" textlink="">
      <xdr:nvSpPr>
        <xdr:cNvPr id="337" name="円/楕円 336"/>
        <xdr:cNvSpPr/>
      </xdr:nvSpPr>
      <xdr:spPr>
        <a:xfrm>
          <a:off x="14351000" y="1068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145178</xdr:rowOff>
    </xdr:from>
    <xdr:ext cx="762000" cy="259045"/>
    <xdr:sp macro="" textlink="">
      <xdr:nvSpPr>
        <xdr:cNvPr id="338" name="テキスト ボックス 337"/>
        <xdr:cNvSpPr txBox="1"/>
      </xdr:nvSpPr>
      <xdr:spPr>
        <a:xfrm>
          <a:off x="14020800" y="1077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52165</xdr:rowOff>
    </xdr:from>
    <xdr:to>
      <xdr:col>19</xdr:col>
      <xdr:colOff>533400</xdr:colOff>
      <xdr:row>62</xdr:row>
      <xdr:rowOff>153765</xdr:rowOff>
    </xdr:to>
    <xdr:sp macro="" textlink="">
      <xdr:nvSpPr>
        <xdr:cNvPr id="339" name="円/楕円 338"/>
        <xdr:cNvSpPr/>
      </xdr:nvSpPr>
      <xdr:spPr>
        <a:xfrm>
          <a:off x="13462000" y="1068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138542</xdr:rowOff>
    </xdr:from>
    <xdr:ext cx="762000" cy="259045"/>
    <xdr:sp macro="" textlink="">
      <xdr:nvSpPr>
        <xdr:cNvPr id="340" name="テキスト ボックス 339"/>
        <xdr:cNvSpPr txBox="1"/>
      </xdr:nvSpPr>
      <xdr:spPr>
        <a:xfrm>
          <a:off x="13131800" y="107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本町の実質公債費比率は、類似団体平均と比較すると０．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ポイント上回っているが、前年度と比較すると０．</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　公債費は、これまで計画的な事業実施により地方債借入を抑制しており、平成１９年度以降減少してきたが、今後は大型事業実施に伴う町債の発行により増加に転じる見込みとなっている。</a:t>
          </a:r>
          <a:endParaRPr lang="ja-JP" altLang="ja-JP" sz="1400">
            <a:effectLst/>
          </a:endParaRPr>
        </a:p>
        <a:p>
          <a:r>
            <a:rPr kumimoji="1" lang="ja-JP" altLang="ja-JP" sz="1100">
              <a:solidFill>
                <a:schemeClr val="dk1"/>
              </a:solidFill>
              <a:effectLst/>
              <a:latin typeface="+mn-lt"/>
              <a:ea typeface="+mn-ea"/>
              <a:cs typeface="+mn-cs"/>
            </a:rPr>
            <a:t>　町債はハード事業実施における貴重な財源となっており、地域経済に与える影響</a:t>
          </a:r>
          <a:r>
            <a:rPr kumimoji="1" lang="ja-JP" altLang="en-US" sz="1100">
              <a:solidFill>
                <a:schemeClr val="dk1"/>
              </a:solidFill>
              <a:effectLst/>
              <a:latin typeface="+mn-lt"/>
              <a:ea typeface="+mn-ea"/>
              <a:cs typeface="+mn-cs"/>
            </a:rPr>
            <a:t>と納税者と受益者の負担の公平性に配慮しながら</a:t>
          </a:r>
          <a:r>
            <a:rPr kumimoji="1" lang="ja-JP" altLang="ja-JP" sz="1100">
              <a:solidFill>
                <a:schemeClr val="dk1"/>
              </a:solidFill>
              <a:effectLst/>
              <a:latin typeface="+mn-lt"/>
              <a:ea typeface="+mn-ea"/>
              <a:cs typeface="+mn-cs"/>
            </a:rPr>
            <a:t>、借入の際には利率や地方財政措置など最良の選択をしつつ、借入額に応じて償還年数や据置期間の設定を工夫するなど、</a:t>
          </a:r>
          <a:r>
            <a:rPr kumimoji="1" lang="ja-JP" altLang="en-US" sz="1100">
              <a:solidFill>
                <a:schemeClr val="dk1"/>
              </a:solidFill>
              <a:effectLst/>
              <a:latin typeface="+mn-lt"/>
              <a:ea typeface="+mn-ea"/>
              <a:cs typeface="+mn-cs"/>
            </a:rPr>
            <a:t>償還額の平準化と利子額の抑制を図りながらその適正な発行に努めるものとする。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6" name="直線コネクタ 365"/>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7"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68" name="直線コネクタ 367"/>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69"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0" name="直線コネクタ 369"/>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134112</xdr:rowOff>
    </xdr:from>
    <xdr:to>
      <xdr:col>24</xdr:col>
      <xdr:colOff>558800</xdr:colOff>
      <xdr:row>42</xdr:row>
      <xdr:rowOff>1270</xdr:rowOff>
    </xdr:to>
    <xdr:cxnSp macro="">
      <xdr:nvCxnSpPr>
        <xdr:cNvPr id="371" name="直線コネクタ 370"/>
        <xdr:cNvCxnSpPr/>
      </xdr:nvCxnSpPr>
      <xdr:spPr>
        <a:xfrm flipV="1">
          <a:off x="16179800" y="716356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72"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3" name="フローチャート : 判断 372"/>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1270</xdr:rowOff>
    </xdr:from>
    <xdr:to>
      <xdr:col>23</xdr:col>
      <xdr:colOff>406400</xdr:colOff>
      <xdr:row>42</xdr:row>
      <xdr:rowOff>35052</xdr:rowOff>
    </xdr:to>
    <xdr:cxnSp macro="">
      <xdr:nvCxnSpPr>
        <xdr:cNvPr id="374" name="直線コネクタ 373"/>
        <xdr:cNvCxnSpPr/>
      </xdr:nvCxnSpPr>
      <xdr:spPr>
        <a:xfrm flipV="1">
          <a:off x="15290800" y="720217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5" name="フローチャート : 判断 374"/>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376" name="テキスト ボックス 375"/>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35052</xdr:rowOff>
    </xdr:from>
    <xdr:to>
      <xdr:col>22</xdr:col>
      <xdr:colOff>203200</xdr:colOff>
      <xdr:row>42</xdr:row>
      <xdr:rowOff>54356</xdr:rowOff>
    </xdr:to>
    <xdr:cxnSp macro="">
      <xdr:nvCxnSpPr>
        <xdr:cNvPr id="377" name="直線コネクタ 376"/>
        <xdr:cNvCxnSpPr/>
      </xdr:nvCxnSpPr>
      <xdr:spPr>
        <a:xfrm flipV="1">
          <a:off x="14401800" y="72359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78" name="フローチャート : 判断 377"/>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42943</xdr:rowOff>
    </xdr:from>
    <xdr:ext cx="762000" cy="259045"/>
    <xdr:sp macro="" textlink="">
      <xdr:nvSpPr>
        <xdr:cNvPr id="379" name="テキスト ボックス 378"/>
        <xdr:cNvSpPr txBox="1"/>
      </xdr:nvSpPr>
      <xdr:spPr>
        <a:xfrm>
          <a:off x="14909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54356</xdr:rowOff>
    </xdr:from>
    <xdr:to>
      <xdr:col>21</xdr:col>
      <xdr:colOff>0</xdr:colOff>
      <xdr:row>42</xdr:row>
      <xdr:rowOff>64008</xdr:rowOff>
    </xdr:to>
    <xdr:cxnSp macro="">
      <xdr:nvCxnSpPr>
        <xdr:cNvPr id="380" name="直線コネクタ 379"/>
        <xdr:cNvCxnSpPr/>
      </xdr:nvCxnSpPr>
      <xdr:spPr>
        <a:xfrm flipV="1">
          <a:off x="13512800" y="72552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1" name="フローチャート : 判断 380"/>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82" name="テキスト ボックス 381"/>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3" name="フローチャート : 判断 382"/>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84" name="テキスト ボックス 383"/>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83312</xdr:rowOff>
    </xdr:from>
    <xdr:to>
      <xdr:col>24</xdr:col>
      <xdr:colOff>609600</xdr:colOff>
      <xdr:row>42</xdr:row>
      <xdr:rowOff>13462</xdr:rowOff>
    </xdr:to>
    <xdr:sp macro="" textlink="">
      <xdr:nvSpPr>
        <xdr:cNvPr id="390" name="円/楕円 389"/>
        <xdr:cNvSpPr/>
      </xdr:nvSpPr>
      <xdr:spPr>
        <a:xfrm>
          <a:off x="169672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55389</xdr:rowOff>
    </xdr:from>
    <xdr:ext cx="762000" cy="259045"/>
    <xdr:sp macro="" textlink="">
      <xdr:nvSpPr>
        <xdr:cNvPr id="391" name="公債費負担の状況該当値テキスト"/>
        <xdr:cNvSpPr txBox="1"/>
      </xdr:nvSpPr>
      <xdr:spPr>
        <a:xfrm>
          <a:off x="17106900" y="708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121920</xdr:rowOff>
    </xdr:from>
    <xdr:to>
      <xdr:col>23</xdr:col>
      <xdr:colOff>457200</xdr:colOff>
      <xdr:row>42</xdr:row>
      <xdr:rowOff>52070</xdr:rowOff>
    </xdr:to>
    <xdr:sp macro="" textlink="">
      <xdr:nvSpPr>
        <xdr:cNvPr id="392" name="円/楕円 391"/>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93" name="テキスト ボックス 392"/>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155702</xdr:rowOff>
    </xdr:from>
    <xdr:to>
      <xdr:col>22</xdr:col>
      <xdr:colOff>254000</xdr:colOff>
      <xdr:row>42</xdr:row>
      <xdr:rowOff>85852</xdr:rowOff>
    </xdr:to>
    <xdr:sp macro="" textlink="">
      <xdr:nvSpPr>
        <xdr:cNvPr id="394" name="円/楕円 393"/>
        <xdr:cNvSpPr/>
      </xdr:nvSpPr>
      <xdr:spPr>
        <a:xfrm>
          <a:off x="15240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70629</xdr:rowOff>
    </xdr:from>
    <xdr:ext cx="762000" cy="259045"/>
    <xdr:sp macro="" textlink="">
      <xdr:nvSpPr>
        <xdr:cNvPr id="395" name="テキスト ボックス 394"/>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3556</xdr:rowOff>
    </xdr:from>
    <xdr:to>
      <xdr:col>21</xdr:col>
      <xdr:colOff>50800</xdr:colOff>
      <xdr:row>42</xdr:row>
      <xdr:rowOff>105156</xdr:rowOff>
    </xdr:to>
    <xdr:sp macro="" textlink="">
      <xdr:nvSpPr>
        <xdr:cNvPr id="396" name="円/楕円 395"/>
        <xdr:cNvSpPr/>
      </xdr:nvSpPr>
      <xdr:spPr>
        <a:xfrm>
          <a:off x="14351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89933</xdr:rowOff>
    </xdr:from>
    <xdr:ext cx="762000" cy="259045"/>
    <xdr:sp macro="" textlink="">
      <xdr:nvSpPr>
        <xdr:cNvPr id="397" name="テキスト ボックス 396"/>
        <xdr:cNvSpPr txBox="1"/>
      </xdr:nvSpPr>
      <xdr:spPr>
        <a:xfrm>
          <a:off x="14020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98" name="円/楕円 397"/>
        <xdr:cNvSpPr/>
      </xdr:nvSpPr>
      <xdr:spPr>
        <a:xfrm>
          <a:off x="13462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99585</xdr:rowOff>
    </xdr:from>
    <xdr:ext cx="762000" cy="259045"/>
    <xdr:sp macro="" textlink="">
      <xdr:nvSpPr>
        <xdr:cNvPr id="399" name="テキスト ボックス 398"/>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類似団体平均値と比較すると２０．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ポイント上回っ</a:t>
          </a:r>
          <a:r>
            <a:rPr kumimoji="1" lang="ja-JP" altLang="en-US" sz="1100">
              <a:solidFill>
                <a:schemeClr val="dk1"/>
              </a:solidFill>
              <a:effectLst/>
              <a:latin typeface="+mn-lt"/>
              <a:ea typeface="+mn-ea"/>
              <a:cs typeface="+mn-cs"/>
            </a:rPr>
            <a:t>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過去の大型事業にかかる既発債の償還完了により</a:t>
          </a:r>
          <a:r>
            <a:rPr kumimoji="1" lang="ja-JP" altLang="ja-JP" sz="1100">
              <a:solidFill>
                <a:schemeClr val="dk1"/>
              </a:solidFill>
              <a:effectLst/>
              <a:latin typeface="+mn-lt"/>
              <a:ea typeface="+mn-ea"/>
              <a:cs typeface="+mn-cs"/>
            </a:rPr>
            <a:t>前年度との比較で</a:t>
          </a:r>
          <a:r>
            <a:rPr kumimoji="1" lang="ja-JP" altLang="en-US" sz="1100">
              <a:solidFill>
                <a:schemeClr val="dk1"/>
              </a:solidFill>
              <a:effectLst/>
              <a:latin typeface="+mn-lt"/>
              <a:ea typeface="+mn-ea"/>
              <a:cs typeface="+mn-cs"/>
            </a:rPr>
            <a:t>は０．</a:t>
          </a:r>
          <a:r>
            <a:rPr kumimoji="1" lang="ja-JP" altLang="ja-JP" sz="1100">
              <a:solidFill>
                <a:schemeClr val="dk1"/>
              </a:solidFill>
              <a:effectLst/>
              <a:latin typeface="+mn-lt"/>
              <a:ea typeface="+mn-ea"/>
              <a:cs typeface="+mn-cs"/>
            </a:rPr>
            <a:t>５ポイント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認定こども園の設置事業者に対する建設費補助等、債務負担行為に基づく</a:t>
          </a:r>
          <a:r>
            <a:rPr kumimoji="1" lang="ja-JP" altLang="en-US" sz="1100">
              <a:solidFill>
                <a:schemeClr val="dk1"/>
              </a:solidFill>
              <a:effectLst/>
              <a:latin typeface="+mn-lt"/>
              <a:ea typeface="+mn-ea"/>
              <a:cs typeface="+mn-cs"/>
            </a:rPr>
            <a:t>多額の支出を控えており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近年の大型事業実施に伴う町債の発行により増加傾向が続く見込みとなっている。</a:t>
          </a:r>
          <a:endParaRPr lang="ja-JP" altLang="ja-JP" sz="1400">
            <a:effectLst/>
          </a:endParaRPr>
        </a:p>
        <a:p>
          <a:r>
            <a:rPr kumimoji="1" lang="ja-JP" altLang="ja-JP" sz="1100">
              <a:solidFill>
                <a:schemeClr val="dk1"/>
              </a:solidFill>
              <a:effectLst/>
              <a:latin typeface="+mn-lt"/>
              <a:ea typeface="+mn-ea"/>
              <a:cs typeface="+mn-cs"/>
            </a:rPr>
            <a:t>　可能な限り後世への負担を軽減するよう、新規事業の実施等について総点検を行い、財政の健全化に努めていく。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28" name="直線コネクタ 427"/>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29"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0" name="直線コネクタ 429"/>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132038</xdr:rowOff>
    </xdr:from>
    <xdr:to>
      <xdr:col>24</xdr:col>
      <xdr:colOff>558800</xdr:colOff>
      <xdr:row>14</xdr:row>
      <xdr:rowOff>136059</xdr:rowOff>
    </xdr:to>
    <xdr:cxnSp macro="">
      <xdr:nvCxnSpPr>
        <xdr:cNvPr id="433" name="直線コネクタ 432"/>
        <xdr:cNvCxnSpPr/>
      </xdr:nvCxnSpPr>
      <xdr:spPr>
        <a:xfrm flipV="1">
          <a:off x="16179800" y="2532338"/>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5" name="フローチャート : 判断 43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89408</xdr:rowOff>
    </xdr:from>
    <xdr:to>
      <xdr:col>23</xdr:col>
      <xdr:colOff>406400</xdr:colOff>
      <xdr:row>14</xdr:row>
      <xdr:rowOff>136059</xdr:rowOff>
    </xdr:to>
    <xdr:cxnSp macro="">
      <xdr:nvCxnSpPr>
        <xdr:cNvPr id="436" name="直線コネクタ 435"/>
        <xdr:cNvCxnSpPr/>
      </xdr:nvCxnSpPr>
      <xdr:spPr>
        <a:xfrm>
          <a:off x="15290800" y="2489708"/>
          <a:ext cx="88900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89408</xdr:rowOff>
    </xdr:from>
    <xdr:to>
      <xdr:col>22</xdr:col>
      <xdr:colOff>203200</xdr:colOff>
      <xdr:row>14</xdr:row>
      <xdr:rowOff>148124</xdr:rowOff>
    </xdr:to>
    <xdr:cxnSp macro="">
      <xdr:nvCxnSpPr>
        <xdr:cNvPr id="439" name="直線コネクタ 438"/>
        <xdr:cNvCxnSpPr/>
      </xdr:nvCxnSpPr>
      <xdr:spPr>
        <a:xfrm flipV="1">
          <a:off x="14401800" y="2489708"/>
          <a:ext cx="8890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0" name="フローチャート :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148124</xdr:rowOff>
    </xdr:from>
    <xdr:to>
      <xdr:col>21</xdr:col>
      <xdr:colOff>0</xdr:colOff>
      <xdr:row>15</xdr:row>
      <xdr:rowOff>3217</xdr:rowOff>
    </xdr:to>
    <xdr:cxnSp macro="">
      <xdr:nvCxnSpPr>
        <xdr:cNvPr id="442" name="直線コネクタ 441"/>
        <xdr:cNvCxnSpPr/>
      </xdr:nvCxnSpPr>
      <xdr:spPr>
        <a:xfrm flipV="1">
          <a:off x="13512800" y="2548424"/>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3" name="フローチャート : 判断 44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4" name="テキスト ボックス 44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5" name="フローチャート : 判断 444"/>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6" name="テキスト ボックス 445"/>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81238</xdr:rowOff>
    </xdr:from>
    <xdr:to>
      <xdr:col>24</xdr:col>
      <xdr:colOff>609600</xdr:colOff>
      <xdr:row>15</xdr:row>
      <xdr:rowOff>11388</xdr:rowOff>
    </xdr:to>
    <xdr:sp macro="" textlink="">
      <xdr:nvSpPr>
        <xdr:cNvPr id="452" name="円/楕円 451"/>
        <xdr:cNvSpPr/>
      </xdr:nvSpPr>
      <xdr:spPr>
        <a:xfrm>
          <a:off x="169672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53315</xdr:rowOff>
    </xdr:from>
    <xdr:ext cx="762000" cy="259045"/>
    <xdr:sp macro="" textlink="">
      <xdr:nvSpPr>
        <xdr:cNvPr id="453" name="将来負担の状況該当値テキスト"/>
        <xdr:cNvSpPr txBox="1"/>
      </xdr:nvSpPr>
      <xdr:spPr>
        <a:xfrm>
          <a:off x="17106900" y="245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85259</xdr:rowOff>
    </xdr:from>
    <xdr:to>
      <xdr:col>23</xdr:col>
      <xdr:colOff>457200</xdr:colOff>
      <xdr:row>15</xdr:row>
      <xdr:rowOff>15409</xdr:rowOff>
    </xdr:to>
    <xdr:sp macro="" textlink="">
      <xdr:nvSpPr>
        <xdr:cNvPr id="454" name="円/楕円 453"/>
        <xdr:cNvSpPr/>
      </xdr:nvSpPr>
      <xdr:spPr>
        <a:xfrm>
          <a:off x="16129000" y="248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186</xdr:rowOff>
    </xdr:from>
    <xdr:ext cx="736600" cy="259045"/>
    <xdr:sp macro="" textlink="">
      <xdr:nvSpPr>
        <xdr:cNvPr id="455" name="テキスト ボックス 454"/>
        <xdr:cNvSpPr txBox="1"/>
      </xdr:nvSpPr>
      <xdr:spPr>
        <a:xfrm>
          <a:off x="15798800" y="2571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38608</xdr:rowOff>
    </xdr:from>
    <xdr:to>
      <xdr:col>22</xdr:col>
      <xdr:colOff>254000</xdr:colOff>
      <xdr:row>14</xdr:row>
      <xdr:rowOff>140208</xdr:rowOff>
    </xdr:to>
    <xdr:sp macro="" textlink="">
      <xdr:nvSpPr>
        <xdr:cNvPr id="456" name="円/楕円 455"/>
        <xdr:cNvSpPr/>
      </xdr:nvSpPr>
      <xdr:spPr>
        <a:xfrm>
          <a:off x="15240000" y="24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124985</xdr:rowOff>
    </xdr:from>
    <xdr:ext cx="762000" cy="259045"/>
    <xdr:sp macro="" textlink="">
      <xdr:nvSpPr>
        <xdr:cNvPr id="457" name="テキスト ボックス 456"/>
        <xdr:cNvSpPr txBox="1"/>
      </xdr:nvSpPr>
      <xdr:spPr>
        <a:xfrm>
          <a:off x="14909800" y="252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97324</xdr:rowOff>
    </xdr:from>
    <xdr:to>
      <xdr:col>21</xdr:col>
      <xdr:colOff>50800</xdr:colOff>
      <xdr:row>15</xdr:row>
      <xdr:rowOff>27474</xdr:rowOff>
    </xdr:to>
    <xdr:sp macro="" textlink="">
      <xdr:nvSpPr>
        <xdr:cNvPr id="458" name="円/楕円 457"/>
        <xdr:cNvSpPr/>
      </xdr:nvSpPr>
      <xdr:spPr>
        <a:xfrm>
          <a:off x="14351000" y="24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12251</xdr:rowOff>
    </xdr:from>
    <xdr:ext cx="762000" cy="259045"/>
    <xdr:sp macro="" textlink="">
      <xdr:nvSpPr>
        <xdr:cNvPr id="459" name="テキスト ボックス 458"/>
        <xdr:cNvSpPr txBox="1"/>
      </xdr:nvSpPr>
      <xdr:spPr>
        <a:xfrm>
          <a:off x="14020800" y="25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123867</xdr:rowOff>
    </xdr:from>
    <xdr:to>
      <xdr:col>19</xdr:col>
      <xdr:colOff>533400</xdr:colOff>
      <xdr:row>15</xdr:row>
      <xdr:rowOff>54017</xdr:rowOff>
    </xdr:to>
    <xdr:sp macro="" textlink="">
      <xdr:nvSpPr>
        <xdr:cNvPr id="460" name="円/楕円 459"/>
        <xdr:cNvSpPr/>
      </xdr:nvSpPr>
      <xdr:spPr>
        <a:xfrm>
          <a:off x="13462000" y="25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38794</xdr:rowOff>
    </xdr:from>
    <xdr:ext cx="762000" cy="259045"/>
    <xdr:sp macro="" textlink="">
      <xdr:nvSpPr>
        <xdr:cNvPr id="461" name="テキスト ボックス 460"/>
        <xdr:cNvSpPr txBox="1"/>
      </xdr:nvSpPr>
      <xdr:spPr>
        <a:xfrm>
          <a:off x="13131800" y="26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北海道本別町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7,406
7,379
391.91
7,197,523
7,083,629
101,133
4,172,731
6,620,588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20.1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人件費の経常収支比率は、類似団体と比較し</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．１ポイント増となっている。</a:t>
          </a:r>
          <a:endParaRPr lang="ja-JP" altLang="ja-JP" sz="1400">
            <a:effectLst/>
          </a:endParaRPr>
        </a:p>
        <a:p>
          <a:r>
            <a:rPr kumimoji="1" lang="ja-JP" altLang="ja-JP" sz="1100">
              <a:solidFill>
                <a:schemeClr val="dk1"/>
              </a:solidFill>
              <a:effectLst/>
              <a:latin typeface="+mn-lt"/>
              <a:ea typeface="+mn-ea"/>
              <a:cs typeface="+mn-cs"/>
            </a:rPr>
            <a:t>　これは類似団体と比較し、</a:t>
          </a:r>
          <a:r>
            <a:rPr kumimoji="1" lang="ja-JP" altLang="en-US" sz="1100">
              <a:solidFill>
                <a:schemeClr val="dk1"/>
              </a:solidFill>
              <a:effectLst/>
              <a:latin typeface="+mn-lt"/>
              <a:ea typeface="+mn-ea"/>
              <a:cs typeface="+mn-cs"/>
            </a:rPr>
            <a:t>直営で医療・福祉サービスを提供するなど</a:t>
          </a:r>
          <a:r>
            <a:rPr kumimoji="1" lang="ja-JP" altLang="ja-JP" sz="1100">
              <a:solidFill>
                <a:schemeClr val="dk1"/>
              </a:solidFill>
              <a:effectLst/>
              <a:latin typeface="+mn-lt"/>
              <a:ea typeface="+mn-ea"/>
              <a:cs typeface="+mn-cs"/>
            </a:rPr>
            <a:t>職員数が多いことが要因である。</a:t>
          </a:r>
          <a:endParaRPr lang="ja-JP" altLang="ja-JP" sz="1400">
            <a:effectLst/>
          </a:endParaRPr>
        </a:p>
        <a:p>
          <a:r>
            <a:rPr kumimoji="1" lang="ja-JP" altLang="ja-JP" sz="1100">
              <a:solidFill>
                <a:schemeClr val="dk1"/>
              </a:solidFill>
              <a:effectLst/>
              <a:latin typeface="+mn-lt"/>
              <a:ea typeface="+mn-ea"/>
              <a:cs typeface="+mn-cs"/>
            </a:rPr>
            <a:t>　平成１１年度からの行財政改革による退職者の不補充等による職員数の削減をはじめ、適正な定員管理に取り組んでいる。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161290</xdr:rowOff>
    </xdr:from>
    <xdr:to>
      <xdr:col>7</xdr:col>
      <xdr:colOff>15875</xdr:colOff>
      <xdr:row>38</xdr:row>
      <xdr:rowOff>21844</xdr:rowOff>
    </xdr:to>
    <xdr:cxnSp macro="">
      <xdr:nvCxnSpPr>
        <xdr:cNvPr id="64" name="直線コネクタ 63"/>
        <xdr:cNvCxnSpPr/>
      </xdr:nvCxnSpPr>
      <xdr:spPr>
        <a:xfrm flipV="1">
          <a:off x="3987800" y="65049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111015</xdr:rowOff>
    </xdr:from>
    <xdr:ext cx="762000" cy="259045"/>
    <xdr:sp macro="" textlink="">
      <xdr:nvSpPr>
        <xdr:cNvPr id="65" name="人件費平均値テキスト"/>
        <xdr:cNvSpPr txBox="1"/>
      </xdr:nvSpPr>
      <xdr:spPr>
        <a:xfrm>
          <a:off x="4914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21844</xdr:rowOff>
    </xdr:from>
    <xdr:to>
      <xdr:col>5</xdr:col>
      <xdr:colOff>549275</xdr:colOff>
      <xdr:row>38</xdr:row>
      <xdr:rowOff>85852</xdr:rowOff>
    </xdr:to>
    <xdr:cxnSp macro="">
      <xdr:nvCxnSpPr>
        <xdr:cNvPr id="67" name="直線コネクタ 66"/>
        <xdr:cNvCxnSpPr/>
      </xdr:nvCxnSpPr>
      <xdr:spPr>
        <a:xfrm flipV="1">
          <a:off x="3098800" y="65369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8128</xdr:rowOff>
    </xdr:from>
    <xdr:to>
      <xdr:col>4</xdr:col>
      <xdr:colOff>346075</xdr:colOff>
      <xdr:row>38</xdr:row>
      <xdr:rowOff>85852</xdr:rowOff>
    </xdr:to>
    <xdr:cxnSp macro="">
      <xdr:nvCxnSpPr>
        <xdr:cNvPr id="70" name="直線コネクタ 69"/>
        <xdr:cNvCxnSpPr/>
      </xdr:nvCxnSpPr>
      <xdr:spPr>
        <a:xfrm>
          <a:off x="2209800" y="65232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8128</xdr:rowOff>
    </xdr:from>
    <xdr:to>
      <xdr:col>3</xdr:col>
      <xdr:colOff>142875</xdr:colOff>
      <xdr:row>38</xdr:row>
      <xdr:rowOff>17272</xdr:rowOff>
    </xdr:to>
    <xdr:cxnSp macro="">
      <xdr:nvCxnSpPr>
        <xdr:cNvPr id="73" name="直線コネクタ 72"/>
        <xdr:cNvCxnSpPr/>
      </xdr:nvCxnSpPr>
      <xdr:spPr>
        <a:xfrm flipV="1">
          <a:off x="1320800" y="65232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110490</xdr:rowOff>
    </xdr:from>
    <xdr:to>
      <xdr:col>7</xdr:col>
      <xdr:colOff>66675</xdr:colOff>
      <xdr:row>38</xdr:row>
      <xdr:rowOff>40640</xdr:rowOff>
    </xdr:to>
    <xdr:sp macro="" textlink="">
      <xdr:nvSpPr>
        <xdr:cNvPr id="83" name="円/楕円 82"/>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82567</xdr:rowOff>
    </xdr:from>
    <xdr:ext cx="762000" cy="259045"/>
    <xdr:sp macro="" textlink="">
      <xdr:nvSpPr>
        <xdr:cNvPr id="84"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142494</xdr:rowOff>
    </xdr:from>
    <xdr:to>
      <xdr:col>5</xdr:col>
      <xdr:colOff>600075</xdr:colOff>
      <xdr:row>38</xdr:row>
      <xdr:rowOff>72644</xdr:rowOff>
    </xdr:to>
    <xdr:sp macro="" textlink="">
      <xdr:nvSpPr>
        <xdr:cNvPr id="85" name="円/楕円 84"/>
        <xdr:cNvSpPr/>
      </xdr:nvSpPr>
      <xdr:spPr>
        <a:xfrm>
          <a:off x="3937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57421</xdr:rowOff>
    </xdr:from>
    <xdr:ext cx="736600" cy="259045"/>
    <xdr:sp macro="" textlink="">
      <xdr:nvSpPr>
        <xdr:cNvPr id="86" name="テキスト ボックス 85"/>
        <xdr:cNvSpPr txBox="1"/>
      </xdr:nvSpPr>
      <xdr:spPr>
        <a:xfrm>
          <a:off x="3606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35052</xdr:rowOff>
    </xdr:from>
    <xdr:to>
      <xdr:col>4</xdr:col>
      <xdr:colOff>396875</xdr:colOff>
      <xdr:row>38</xdr:row>
      <xdr:rowOff>136652</xdr:rowOff>
    </xdr:to>
    <xdr:sp macro="" textlink="">
      <xdr:nvSpPr>
        <xdr:cNvPr id="87" name="円/楕円 86"/>
        <xdr:cNvSpPr/>
      </xdr:nvSpPr>
      <xdr:spPr>
        <a:xfrm>
          <a:off x="3048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121429</xdr:rowOff>
    </xdr:from>
    <xdr:ext cx="762000" cy="259045"/>
    <xdr:sp macro="" textlink="">
      <xdr:nvSpPr>
        <xdr:cNvPr id="88" name="テキスト ボックス 87"/>
        <xdr:cNvSpPr txBox="1"/>
      </xdr:nvSpPr>
      <xdr:spPr>
        <a:xfrm>
          <a:off x="2717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128778</xdr:rowOff>
    </xdr:from>
    <xdr:to>
      <xdr:col>3</xdr:col>
      <xdr:colOff>193675</xdr:colOff>
      <xdr:row>38</xdr:row>
      <xdr:rowOff>58928</xdr:rowOff>
    </xdr:to>
    <xdr:sp macro="" textlink="">
      <xdr:nvSpPr>
        <xdr:cNvPr id="89" name="円/楕円 88"/>
        <xdr:cNvSpPr/>
      </xdr:nvSpPr>
      <xdr:spPr>
        <a:xfrm>
          <a:off x="2159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43705</xdr:rowOff>
    </xdr:from>
    <xdr:ext cx="762000" cy="259045"/>
    <xdr:sp macro="" textlink="">
      <xdr:nvSpPr>
        <xdr:cNvPr id="90" name="テキスト ボックス 89"/>
        <xdr:cNvSpPr txBox="1"/>
      </xdr:nvSpPr>
      <xdr:spPr>
        <a:xfrm>
          <a:off x="1828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137922</xdr:rowOff>
    </xdr:from>
    <xdr:to>
      <xdr:col>1</xdr:col>
      <xdr:colOff>676275</xdr:colOff>
      <xdr:row>38</xdr:row>
      <xdr:rowOff>68072</xdr:rowOff>
    </xdr:to>
    <xdr:sp macro="" textlink="">
      <xdr:nvSpPr>
        <xdr:cNvPr id="91" name="円/楕円 90"/>
        <xdr:cNvSpPr/>
      </xdr:nvSpPr>
      <xdr:spPr>
        <a:xfrm>
          <a:off x="1270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52849</xdr:rowOff>
    </xdr:from>
    <xdr:ext cx="762000" cy="259045"/>
    <xdr:sp macro="" textlink="">
      <xdr:nvSpPr>
        <xdr:cNvPr id="92" name="テキスト ボックス 91"/>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これまで行財政改革による経常経費の削減に取り組んでおり、平成２７年度の物件費に係る経常収支比率は類似団体平均と比較して１．５ポイント下回</a:t>
          </a:r>
          <a:r>
            <a:rPr lang="ja-JP" altLang="en-US" sz="1100" b="0" i="0" baseline="0">
              <a:solidFill>
                <a:schemeClr val="dk1"/>
              </a:solidFill>
              <a:effectLst/>
              <a:latin typeface="+mn-lt"/>
              <a:ea typeface="+mn-ea"/>
              <a:cs typeface="+mn-cs"/>
            </a:rPr>
            <a:t>っていたが、平成２８年度はその差が０．７ポイントに縮まった。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要因としては、平成２８年度からスタートした消防広域化により財政構造が大きく変化し、これまで補助費等に計上されていた経費の多くが物件費に転換されたことによる。</a:t>
          </a:r>
          <a:endParaRPr lang="ja-JP" altLang="ja-JP" sz="1400">
            <a:effectLst/>
          </a:endParaRPr>
        </a:p>
        <a:p>
          <a:r>
            <a:rPr lang="ja-JP" altLang="ja-JP" sz="1100" b="0" i="0" baseline="0">
              <a:solidFill>
                <a:schemeClr val="dk1"/>
              </a:solidFill>
              <a:effectLst/>
              <a:latin typeface="+mn-lt"/>
              <a:ea typeface="+mn-ea"/>
              <a:cs typeface="+mn-cs"/>
            </a:rPr>
            <a:t>　今後は、公共施設</a:t>
          </a:r>
          <a:r>
            <a:rPr lang="ja-JP" altLang="en-US" sz="1100" b="0" i="0" baseline="0">
              <a:solidFill>
                <a:schemeClr val="dk1"/>
              </a:solidFill>
              <a:effectLst/>
              <a:latin typeface="+mn-lt"/>
              <a:ea typeface="+mn-ea"/>
              <a:cs typeface="+mn-cs"/>
            </a:rPr>
            <a:t>やインフラ</a:t>
          </a:r>
          <a:r>
            <a:rPr lang="ja-JP" altLang="ja-JP" sz="1100" b="0" i="0" baseline="0">
              <a:solidFill>
                <a:schemeClr val="dk1"/>
              </a:solidFill>
              <a:effectLst/>
              <a:latin typeface="+mn-lt"/>
              <a:ea typeface="+mn-ea"/>
              <a:cs typeface="+mn-cs"/>
            </a:rPr>
            <a:t>の老朽化に伴う修繕費の増が見込まれる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これまでと同様事業費の抑制</a:t>
          </a:r>
          <a:r>
            <a:rPr lang="ja-JP" altLang="ja-JP" sz="1100" b="0" i="0" baseline="0">
              <a:solidFill>
                <a:schemeClr val="dk1"/>
              </a:solidFill>
              <a:effectLst/>
              <a:latin typeface="+mn-lt"/>
              <a:ea typeface="+mn-ea"/>
              <a:cs typeface="+mn-cs"/>
            </a:rPr>
            <a:t>に取り組んでいく。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130810</xdr:rowOff>
    </xdr:from>
    <xdr:to>
      <xdr:col>24</xdr:col>
      <xdr:colOff>31750</xdr:colOff>
      <xdr:row>16</xdr:row>
      <xdr:rowOff>81280</xdr:rowOff>
    </xdr:to>
    <xdr:cxnSp macro="">
      <xdr:nvCxnSpPr>
        <xdr:cNvPr id="125" name="直線コネクタ 124"/>
        <xdr:cNvCxnSpPr/>
      </xdr:nvCxnSpPr>
      <xdr:spPr>
        <a:xfrm>
          <a:off x="15671800" y="27025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6"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130810</xdr:rowOff>
    </xdr:from>
    <xdr:to>
      <xdr:col>22</xdr:col>
      <xdr:colOff>565150</xdr:colOff>
      <xdr:row>15</xdr:row>
      <xdr:rowOff>168910</xdr:rowOff>
    </xdr:to>
    <xdr:cxnSp macro="">
      <xdr:nvCxnSpPr>
        <xdr:cNvPr id="128" name="直線コネクタ 127"/>
        <xdr:cNvCxnSpPr/>
      </xdr:nvCxnSpPr>
      <xdr:spPr>
        <a:xfrm flipV="1">
          <a:off x="14782800" y="2702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30" name="テキスト ボックス 129"/>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146050</xdr:rowOff>
    </xdr:from>
    <xdr:to>
      <xdr:col>21</xdr:col>
      <xdr:colOff>361950</xdr:colOff>
      <xdr:row>15</xdr:row>
      <xdr:rowOff>168910</xdr:rowOff>
    </xdr:to>
    <xdr:cxnSp macro="">
      <xdr:nvCxnSpPr>
        <xdr:cNvPr id="131" name="直線コネクタ 130"/>
        <xdr:cNvCxnSpPr/>
      </xdr:nvCxnSpPr>
      <xdr:spPr>
        <a:xfrm>
          <a:off x="13893800" y="2717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101617</xdr:rowOff>
    </xdr:from>
    <xdr:ext cx="762000" cy="259045"/>
    <xdr:sp macro="" textlink="">
      <xdr:nvSpPr>
        <xdr:cNvPr id="133" name="テキスト ボックス 132"/>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146050</xdr:rowOff>
    </xdr:from>
    <xdr:to>
      <xdr:col>20</xdr:col>
      <xdr:colOff>158750</xdr:colOff>
      <xdr:row>16</xdr:row>
      <xdr:rowOff>27940</xdr:rowOff>
    </xdr:to>
    <xdr:cxnSp macro="">
      <xdr:nvCxnSpPr>
        <xdr:cNvPr id="134" name="直線コネクタ 133"/>
        <xdr:cNvCxnSpPr/>
      </xdr:nvCxnSpPr>
      <xdr:spPr>
        <a:xfrm flipV="1">
          <a:off x="13004800" y="2717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44" name="円/楕円 143"/>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47007</xdr:rowOff>
    </xdr:from>
    <xdr:ext cx="762000" cy="259045"/>
    <xdr:sp macro="" textlink="">
      <xdr:nvSpPr>
        <xdr:cNvPr id="145" name="物件費該当値テキスト"/>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80010</xdr:rowOff>
    </xdr:from>
    <xdr:to>
      <xdr:col>22</xdr:col>
      <xdr:colOff>615950</xdr:colOff>
      <xdr:row>16</xdr:row>
      <xdr:rowOff>10160</xdr:rowOff>
    </xdr:to>
    <xdr:sp macro="" textlink="">
      <xdr:nvSpPr>
        <xdr:cNvPr id="146" name="円/楕円 145"/>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20337</xdr:rowOff>
    </xdr:from>
    <xdr:ext cx="736600" cy="259045"/>
    <xdr:sp macro="" textlink="">
      <xdr:nvSpPr>
        <xdr:cNvPr id="147" name="テキスト ボックス 146"/>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118110</xdr:rowOff>
    </xdr:from>
    <xdr:to>
      <xdr:col>21</xdr:col>
      <xdr:colOff>412750</xdr:colOff>
      <xdr:row>16</xdr:row>
      <xdr:rowOff>48260</xdr:rowOff>
    </xdr:to>
    <xdr:sp macro="" textlink="">
      <xdr:nvSpPr>
        <xdr:cNvPr id="148" name="円/楕円 147"/>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58437</xdr:rowOff>
    </xdr:from>
    <xdr:ext cx="762000" cy="259045"/>
    <xdr:sp macro="" textlink="">
      <xdr:nvSpPr>
        <xdr:cNvPr id="149" name="テキスト ボックス 148"/>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95250</xdr:rowOff>
    </xdr:from>
    <xdr:to>
      <xdr:col>20</xdr:col>
      <xdr:colOff>209550</xdr:colOff>
      <xdr:row>16</xdr:row>
      <xdr:rowOff>25400</xdr:rowOff>
    </xdr:to>
    <xdr:sp macro="" textlink="">
      <xdr:nvSpPr>
        <xdr:cNvPr id="150" name="円/楕円 149"/>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51" name="テキスト ボックス 150"/>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52" name="円/楕円 151"/>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53" name="テキスト ボックス 152"/>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これまで、行財政改革により単独事業の見直しを進めてきたことにより、扶助費に係る経常収支比率が類似団体平均を</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今後は、子ども・子育てや児童発達支援に関する給付が大きく増加する見込みであるが、過剰サービスとならないよう、随時点検を行う。</a:t>
          </a:r>
          <a:endParaRPr kumimoji="1" lang="en-US" altLang="ja-JP" sz="1100">
            <a:solidFill>
              <a:schemeClr val="dk1"/>
            </a:solidFill>
            <a:effectLst/>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86178</xdr:rowOff>
    </xdr:to>
    <xdr:cxnSp macro="">
      <xdr:nvCxnSpPr>
        <xdr:cNvPr id="187" name="直線コネクタ 186"/>
        <xdr:cNvCxnSpPr/>
      </xdr:nvCxnSpPr>
      <xdr:spPr>
        <a:xfrm>
          <a:off x="3987800" y="94996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8"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53522</xdr:rowOff>
    </xdr:from>
    <xdr:to>
      <xdr:col>5</xdr:col>
      <xdr:colOff>549275</xdr:colOff>
      <xdr:row>55</xdr:row>
      <xdr:rowOff>69850</xdr:rowOff>
    </xdr:to>
    <xdr:cxnSp macro="">
      <xdr:nvCxnSpPr>
        <xdr:cNvPr id="190" name="直線コネクタ 189"/>
        <xdr:cNvCxnSpPr/>
      </xdr:nvCxnSpPr>
      <xdr:spPr>
        <a:xfrm>
          <a:off x="3098800" y="94832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192" name="テキスト ボックス 191"/>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20865</xdr:rowOff>
    </xdr:from>
    <xdr:to>
      <xdr:col>4</xdr:col>
      <xdr:colOff>346075</xdr:colOff>
      <xdr:row>55</xdr:row>
      <xdr:rowOff>53522</xdr:rowOff>
    </xdr:to>
    <xdr:cxnSp macro="">
      <xdr:nvCxnSpPr>
        <xdr:cNvPr id="193" name="直線コネクタ 192"/>
        <xdr:cNvCxnSpPr/>
      </xdr:nvCxnSpPr>
      <xdr:spPr>
        <a:xfrm>
          <a:off x="2209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195" name="テキスト ボックス 194"/>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20865</xdr:rowOff>
    </xdr:from>
    <xdr:to>
      <xdr:col>3</xdr:col>
      <xdr:colOff>142875</xdr:colOff>
      <xdr:row>55</xdr:row>
      <xdr:rowOff>20865</xdr:rowOff>
    </xdr:to>
    <xdr:cxnSp macro="">
      <xdr:nvCxnSpPr>
        <xdr:cNvPr id="196" name="直線コネクタ 195"/>
        <xdr:cNvCxnSpPr/>
      </xdr:nvCxnSpPr>
      <xdr:spPr>
        <a:xfrm>
          <a:off x="1320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198" name="テキスト ボックス 197"/>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00" name="テキスト ボックス 199"/>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35378</xdr:rowOff>
    </xdr:from>
    <xdr:to>
      <xdr:col>7</xdr:col>
      <xdr:colOff>66675</xdr:colOff>
      <xdr:row>55</xdr:row>
      <xdr:rowOff>136978</xdr:rowOff>
    </xdr:to>
    <xdr:sp macro="" textlink="">
      <xdr:nvSpPr>
        <xdr:cNvPr id="206" name="円/楕円 205"/>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51905</xdr:rowOff>
    </xdr:from>
    <xdr:ext cx="762000" cy="259045"/>
    <xdr:sp macro="" textlink="">
      <xdr:nvSpPr>
        <xdr:cNvPr id="207"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8" name="円/楕円 207"/>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09" name="テキスト ボックス 208"/>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2722</xdr:rowOff>
    </xdr:from>
    <xdr:to>
      <xdr:col>4</xdr:col>
      <xdr:colOff>396875</xdr:colOff>
      <xdr:row>55</xdr:row>
      <xdr:rowOff>104322</xdr:rowOff>
    </xdr:to>
    <xdr:sp macro="" textlink="">
      <xdr:nvSpPr>
        <xdr:cNvPr id="210" name="円/楕円 209"/>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211" name="テキスト ボックス 210"/>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141515</xdr:rowOff>
    </xdr:from>
    <xdr:to>
      <xdr:col>3</xdr:col>
      <xdr:colOff>193675</xdr:colOff>
      <xdr:row>55</xdr:row>
      <xdr:rowOff>71665</xdr:rowOff>
    </xdr:to>
    <xdr:sp macro="" textlink="">
      <xdr:nvSpPr>
        <xdr:cNvPr id="212" name="円/楕円 211"/>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13" name="テキスト ボックス 21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14" name="円/楕円 213"/>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15" name="テキスト ボックス 214"/>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その他の経費に係る経常収支比率は、</a:t>
          </a:r>
          <a:r>
            <a:rPr kumimoji="1" lang="ja-JP" altLang="en-US" sz="1100">
              <a:solidFill>
                <a:schemeClr val="dk1"/>
              </a:solidFill>
              <a:effectLst/>
              <a:latin typeface="+mn-lt"/>
              <a:ea typeface="+mn-ea"/>
              <a:cs typeface="+mn-cs"/>
            </a:rPr>
            <a:t>平成２７年度の１１．０％に対して平成２８年度は０．５ポイント上昇し、１１．５％となった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その大きな要因のひとつは、平成２９年度開設の認定こども園に対する地域総合整備資金貸付事業によるものである。</a:t>
          </a:r>
          <a:endParaRPr lang="ja-JP" altLang="ja-JP" sz="1400">
            <a:effectLst/>
          </a:endParaRPr>
        </a:p>
        <a:p>
          <a:r>
            <a:rPr kumimoji="1" lang="ja-JP" altLang="ja-JP" sz="1100">
              <a:solidFill>
                <a:schemeClr val="dk1"/>
              </a:solidFill>
              <a:effectLst/>
              <a:latin typeface="+mn-lt"/>
              <a:ea typeface="+mn-ea"/>
              <a:cs typeface="+mn-cs"/>
            </a:rPr>
            <a:t>　今後も引き続き行財政改革の推進に努め、経常経費の削減に取り組んでいく。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127000</xdr:rowOff>
    </xdr:from>
    <xdr:to>
      <xdr:col>24</xdr:col>
      <xdr:colOff>31750</xdr:colOff>
      <xdr:row>57</xdr:row>
      <xdr:rowOff>155575</xdr:rowOff>
    </xdr:to>
    <xdr:cxnSp macro="">
      <xdr:nvCxnSpPr>
        <xdr:cNvPr id="243" name="直線コネクタ 242"/>
        <xdr:cNvCxnSpPr/>
      </xdr:nvCxnSpPr>
      <xdr:spPr>
        <a:xfrm>
          <a:off x="15671800" y="98996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93997</xdr:rowOff>
    </xdr:from>
    <xdr:ext cx="762000" cy="259045"/>
    <xdr:sp macro="" textlink="">
      <xdr:nvSpPr>
        <xdr:cNvPr id="244" name="その他平均値テキスト"/>
        <xdr:cNvSpPr txBox="1"/>
      </xdr:nvSpPr>
      <xdr:spPr>
        <a:xfrm>
          <a:off x="16598900" y="9866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127000</xdr:rowOff>
    </xdr:from>
    <xdr:to>
      <xdr:col>22</xdr:col>
      <xdr:colOff>565150</xdr:colOff>
      <xdr:row>57</xdr:row>
      <xdr:rowOff>132715</xdr:rowOff>
    </xdr:to>
    <xdr:cxnSp macro="">
      <xdr:nvCxnSpPr>
        <xdr:cNvPr id="246" name="直線コネクタ 245"/>
        <xdr:cNvCxnSpPr/>
      </xdr:nvCxnSpPr>
      <xdr:spPr>
        <a:xfrm flipV="1">
          <a:off x="14782800" y="98996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36847</xdr:rowOff>
    </xdr:from>
    <xdr:ext cx="736600" cy="259045"/>
    <xdr:sp macro="" textlink="">
      <xdr:nvSpPr>
        <xdr:cNvPr id="248" name="テキスト ボックス 247"/>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127000</xdr:rowOff>
    </xdr:from>
    <xdr:to>
      <xdr:col>21</xdr:col>
      <xdr:colOff>361950</xdr:colOff>
      <xdr:row>57</xdr:row>
      <xdr:rowOff>132715</xdr:rowOff>
    </xdr:to>
    <xdr:cxnSp macro="">
      <xdr:nvCxnSpPr>
        <xdr:cNvPr id="249" name="直線コネクタ 248"/>
        <xdr:cNvCxnSpPr/>
      </xdr:nvCxnSpPr>
      <xdr:spPr>
        <a:xfrm>
          <a:off x="13893800" y="98996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65422</xdr:rowOff>
    </xdr:from>
    <xdr:ext cx="762000" cy="259045"/>
    <xdr:sp macro="" textlink="">
      <xdr:nvSpPr>
        <xdr:cNvPr id="251" name="テキスト ボックス 250"/>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127000</xdr:rowOff>
    </xdr:from>
    <xdr:to>
      <xdr:col>20</xdr:col>
      <xdr:colOff>158750</xdr:colOff>
      <xdr:row>57</xdr:row>
      <xdr:rowOff>144145</xdr:rowOff>
    </xdr:to>
    <xdr:cxnSp macro="">
      <xdr:nvCxnSpPr>
        <xdr:cNvPr id="252" name="直線コネクタ 251"/>
        <xdr:cNvCxnSpPr/>
      </xdr:nvCxnSpPr>
      <xdr:spPr>
        <a:xfrm flipV="1">
          <a:off x="13004800" y="98996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42562</xdr:rowOff>
    </xdr:from>
    <xdr:ext cx="762000" cy="259045"/>
    <xdr:sp macro="" textlink="">
      <xdr:nvSpPr>
        <xdr:cNvPr id="254" name="テキスト ボックス 253"/>
        <xdr:cNvSpPr txBox="1"/>
      </xdr:nvSpPr>
      <xdr:spPr>
        <a:xfrm>
          <a:off x="13512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56" name="テキスト ボックス 255"/>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104775</xdr:rowOff>
    </xdr:from>
    <xdr:to>
      <xdr:col>24</xdr:col>
      <xdr:colOff>82550</xdr:colOff>
      <xdr:row>58</xdr:row>
      <xdr:rowOff>34925</xdr:rowOff>
    </xdr:to>
    <xdr:sp macro="" textlink="">
      <xdr:nvSpPr>
        <xdr:cNvPr id="262" name="円/楕円 261"/>
        <xdr:cNvSpPr/>
      </xdr:nvSpPr>
      <xdr:spPr>
        <a:xfrm>
          <a:off x="164592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121302</xdr:rowOff>
    </xdr:from>
    <xdr:ext cx="762000" cy="259045"/>
    <xdr:sp macro="" textlink="">
      <xdr:nvSpPr>
        <xdr:cNvPr id="263" name="その他該当値テキスト"/>
        <xdr:cNvSpPr txBox="1"/>
      </xdr:nvSpPr>
      <xdr:spPr>
        <a:xfrm>
          <a:off x="16598900" y="972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76200</xdr:rowOff>
    </xdr:from>
    <xdr:to>
      <xdr:col>22</xdr:col>
      <xdr:colOff>615950</xdr:colOff>
      <xdr:row>58</xdr:row>
      <xdr:rowOff>6350</xdr:rowOff>
    </xdr:to>
    <xdr:sp macro="" textlink="">
      <xdr:nvSpPr>
        <xdr:cNvPr id="264" name="円/楕円 263"/>
        <xdr:cNvSpPr/>
      </xdr:nvSpPr>
      <xdr:spPr>
        <a:xfrm>
          <a:off x="15621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16527</xdr:rowOff>
    </xdr:from>
    <xdr:ext cx="736600" cy="259045"/>
    <xdr:sp macro="" textlink="">
      <xdr:nvSpPr>
        <xdr:cNvPr id="265" name="テキスト ボックス 264"/>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81915</xdr:rowOff>
    </xdr:from>
    <xdr:to>
      <xdr:col>21</xdr:col>
      <xdr:colOff>412750</xdr:colOff>
      <xdr:row>58</xdr:row>
      <xdr:rowOff>12065</xdr:rowOff>
    </xdr:to>
    <xdr:sp macro="" textlink="">
      <xdr:nvSpPr>
        <xdr:cNvPr id="266" name="円/楕円 265"/>
        <xdr:cNvSpPr/>
      </xdr:nvSpPr>
      <xdr:spPr>
        <a:xfrm>
          <a:off x="147320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22242</xdr:rowOff>
    </xdr:from>
    <xdr:ext cx="762000" cy="259045"/>
    <xdr:sp macro="" textlink="">
      <xdr:nvSpPr>
        <xdr:cNvPr id="267" name="テキスト ボックス 266"/>
        <xdr:cNvSpPr txBox="1"/>
      </xdr:nvSpPr>
      <xdr:spPr>
        <a:xfrm>
          <a:off x="14401800" y="962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76200</xdr:rowOff>
    </xdr:from>
    <xdr:to>
      <xdr:col>20</xdr:col>
      <xdr:colOff>209550</xdr:colOff>
      <xdr:row>58</xdr:row>
      <xdr:rowOff>6350</xdr:rowOff>
    </xdr:to>
    <xdr:sp macro="" textlink="">
      <xdr:nvSpPr>
        <xdr:cNvPr id="268" name="円/楕円 267"/>
        <xdr:cNvSpPr/>
      </xdr:nvSpPr>
      <xdr:spPr>
        <a:xfrm>
          <a:off x="13843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16527</xdr:rowOff>
    </xdr:from>
    <xdr:ext cx="762000" cy="259045"/>
    <xdr:sp macro="" textlink="">
      <xdr:nvSpPr>
        <xdr:cNvPr id="269" name="テキスト ボックス 268"/>
        <xdr:cNvSpPr txBox="1"/>
      </xdr:nvSpPr>
      <xdr:spPr>
        <a:xfrm>
          <a:off x="13512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93345</xdr:rowOff>
    </xdr:from>
    <xdr:to>
      <xdr:col>19</xdr:col>
      <xdr:colOff>6350</xdr:colOff>
      <xdr:row>58</xdr:row>
      <xdr:rowOff>23495</xdr:rowOff>
    </xdr:to>
    <xdr:sp macro="" textlink="">
      <xdr:nvSpPr>
        <xdr:cNvPr id="270" name="円/楕円 269"/>
        <xdr:cNvSpPr/>
      </xdr:nvSpPr>
      <xdr:spPr>
        <a:xfrm>
          <a:off x="12954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33672</xdr:rowOff>
    </xdr:from>
    <xdr:ext cx="762000" cy="259045"/>
    <xdr:sp macro="" textlink="">
      <xdr:nvSpPr>
        <xdr:cNvPr id="271" name="テキスト ボックス 270"/>
        <xdr:cNvSpPr txBox="1"/>
      </xdr:nvSpPr>
      <xdr:spPr>
        <a:xfrm>
          <a:off x="12623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平成２７年度は</a:t>
          </a:r>
          <a:r>
            <a:rPr kumimoji="1" lang="ja-JP" altLang="en-US" sz="1100">
              <a:solidFill>
                <a:schemeClr val="dk1"/>
              </a:solidFill>
              <a:effectLst/>
              <a:latin typeface="+mn-lt"/>
              <a:ea typeface="+mn-ea"/>
              <a:cs typeface="+mn-cs"/>
            </a:rPr>
            <a:t>類似団体平均と比較して１．６ポイント上回っていたが、平成２８年度はその差が、１．０ポイントに縮まった。</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要因としては、平成２８年度からスタートした消防広域化により財政構造が大きく変化し、これまで補助費等に計上されていた経費の多くが物件費に転換されたことによる。</a:t>
          </a:r>
          <a:endParaRPr lang="ja-JP" altLang="ja-JP">
            <a:effectLst/>
          </a:endParaRPr>
        </a:p>
        <a:p>
          <a:r>
            <a:rPr kumimoji="1" lang="ja-JP" altLang="ja-JP" sz="1100">
              <a:solidFill>
                <a:schemeClr val="dk1"/>
              </a:solidFill>
              <a:effectLst/>
              <a:latin typeface="+mn-lt"/>
              <a:ea typeface="+mn-ea"/>
              <a:cs typeface="+mn-cs"/>
            </a:rPr>
            <a:t>　これまで町民を交えた審査機関を設置し、補助金等の成果を検証しながらその適正な整理合理化に取り組んできているが、　今後も引き続き経常経費の削減を進める。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65278</xdr:rowOff>
    </xdr:from>
    <xdr:to>
      <xdr:col>24</xdr:col>
      <xdr:colOff>31750</xdr:colOff>
      <xdr:row>37</xdr:row>
      <xdr:rowOff>65278</xdr:rowOff>
    </xdr:to>
    <xdr:cxnSp macro="">
      <xdr:nvCxnSpPr>
        <xdr:cNvPr id="301" name="直線コネクタ 300"/>
        <xdr:cNvCxnSpPr/>
      </xdr:nvCxnSpPr>
      <xdr:spPr>
        <a:xfrm>
          <a:off x="15671800" y="6408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156735</xdr:rowOff>
    </xdr:from>
    <xdr:ext cx="762000" cy="259045"/>
    <xdr:sp macro="" textlink="">
      <xdr:nvSpPr>
        <xdr:cNvPr id="302"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131572</xdr:rowOff>
    </xdr:from>
    <xdr:to>
      <xdr:col>22</xdr:col>
      <xdr:colOff>565150</xdr:colOff>
      <xdr:row>37</xdr:row>
      <xdr:rowOff>65278</xdr:rowOff>
    </xdr:to>
    <xdr:cxnSp macro="">
      <xdr:nvCxnSpPr>
        <xdr:cNvPr id="304" name="直線コネクタ 303"/>
        <xdr:cNvCxnSpPr/>
      </xdr:nvCxnSpPr>
      <xdr:spPr>
        <a:xfrm>
          <a:off x="14782800" y="63037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6" name="テキスト ボックス 305"/>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131572</xdr:rowOff>
    </xdr:from>
    <xdr:to>
      <xdr:col>21</xdr:col>
      <xdr:colOff>361950</xdr:colOff>
      <xdr:row>37</xdr:row>
      <xdr:rowOff>14986</xdr:rowOff>
    </xdr:to>
    <xdr:cxnSp macro="">
      <xdr:nvCxnSpPr>
        <xdr:cNvPr id="307" name="直線コネクタ 306"/>
        <xdr:cNvCxnSpPr/>
      </xdr:nvCxnSpPr>
      <xdr:spPr>
        <a:xfrm flipV="1">
          <a:off x="13893800" y="6303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9" name="テキスト ボックス 308"/>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145288</xdr:rowOff>
    </xdr:from>
    <xdr:to>
      <xdr:col>20</xdr:col>
      <xdr:colOff>158750</xdr:colOff>
      <xdr:row>37</xdr:row>
      <xdr:rowOff>14986</xdr:rowOff>
    </xdr:to>
    <xdr:cxnSp macro="">
      <xdr:nvCxnSpPr>
        <xdr:cNvPr id="310" name="直線コネクタ 309"/>
        <xdr:cNvCxnSpPr/>
      </xdr:nvCxnSpPr>
      <xdr:spPr>
        <a:xfrm>
          <a:off x="13004800" y="63174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12" name="テキスト ボックス 311"/>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20" name="円/楕円 319"/>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158005</xdr:rowOff>
    </xdr:from>
    <xdr:ext cx="762000" cy="259045"/>
    <xdr:sp macro="" textlink="">
      <xdr:nvSpPr>
        <xdr:cNvPr id="321"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14478</xdr:rowOff>
    </xdr:from>
    <xdr:to>
      <xdr:col>22</xdr:col>
      <xdr:colOff>615950</xdr:colOff>
      <xdr:row>37</xdr:row>
      <xdr:rowOff>116078</xdr:rowOff>
    </xdr:to>
    <xdr:sp macro="" textlink="">
      <xdr:nvSpPr>
        <xdr:cNvPr id="322" name="円/楕円 321"/>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100855</xdr:rowOff>
    </xdr:from>
    <xdr:ext cx="736600" cy="259045"/>
    <xdr:sp macro="" textlink="">
      <xdr:nvSpPr>
        <xdr:cNvPr id="323" name="テキスト ボックス 322"/>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80772</xdr:rowOff>
    </xdr:from>
    <xdr:to>
      <xdr:col>21</xdr:col>
      <xdr:colOff>412750</xdr:colOff>
      <xdr:row>37</xdr:row>
      <xdr:rowOff>10922</xdr:rowOff>
    </xdr:to>
    <xdr:sp macro="" textlink="">
      <xdr:nvSpPr>
        <xdr:cNvPr id="324" name="円/楕円 323"/>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25" name="テキスト ボックス 32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135636</xdr:rowOff>
    </xdr:from>
    <xdr:to>
      <xdr:col>20</xdr:col>
      <xdr:colOff>209550</xdr:colOff>
      <xdr:row>37</xdr:row>
      <xdr:rowOff>65786</xdr:rowOff>
    </xdr:to>
    <xdr:sp macro="" textlink="">
      <xdr:nvSpPr>
        <xdr:cNvPr id="326" name="円/楕円 325"/>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27" name="テキスト ボックス 326"/>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94488</xdr:rowOff>
    </xdr:from>
    <xdr:to>
      <xdr:col>19</xdr:col>
      <xdr:colOff>6350</xdr:colOff>
      <xdr:row>37</xdr:row>
      <xdr:rowOff>24638</xdr:rowOff>
    </xdr:to>
    <xdr:sp macro="" textlink="">
      <xdr:nvSpPr>
        <xdr:cNvPr id="328" name="円/楕円 327"/>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9415</xdr:rowOff>
    </xdr:from>
    <xdr:ext cx="762000" cy="259045"/>
    <xdr:sp macro="" textlink="">
      <xdr:nvSpPr>
        <xdr:cNvPr id="329" name="テキスト ボックス 328"/>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公債費の経常収支比率は、類似団体平均を</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ポイント下回る１</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％、前年度と比較して１．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ポイント減となった。</a:t>
          </a:r>
          <a:endParaRPr lang="ja-JP" altLang="ja-JP" sz="1400">
            <a:effectLst/>
          </a:endParaRPr>
        </a:p>
        <a:p>
          <a:r>
            <a:rPr kumimoji="1" lang="ja-JP" altLang="ja-JP" sz="1100">
              <a:solidFill>
                <a:schemeClr val="dk1"/>
              </a:solidFill>
              <a:effectLst/>
              <a:latin typeface="+mn-lt"/>
              <a:ea typeface="+mn-ea"/>
              <a:cs typeface="+mn-cs"/>
            </a:rPr>
            <a:t>　今後も継続事業の効率的な実施と</a:t>
          </a:r>
          <a:r>
            <a:rPr kumimoji="1" lang="ja-JP" altLang="en-US" sz="1100">
              <a:solidFill>
                <a:schemeClr val="dk1"/>
              </a:solidFill>
              <a:effectLst/>
              <a:latin typeface="+mn-lt"/>
              <a:ea typeface="+mn-ea"/>
              <a:cs typeface="+mn-cs"/>
            </a:rPr>
            <a:t>負担の</a:t>
          </a:r>
          <a:r>
            <a:rPr kumimoji="1" lang="ja-JP" altLang="ja-JP" sz="1100">
              <a:solidFill>
                <a:schemeClr val="dk1"/>
              </a:solidFill>
              <a:effectLst/>
              <a:latin typeface="+mn-lt"/>
              <a:ea typeface="+mn-ea"/>
              <a:cs typeface="+mn-cs"/>
            </a:rPr>
            <a:t>平準化を行い、引き続き公債費負担の適正な管理に努め、弾力的な財政基盤の確立を図る。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140715</xdr:rowOff>
    </xdr:from>
    <xdr:to>
      <xdr:col>7</xdr:col>
      <xdr:colOff>15875</xdr:colOff>
      <xdr:row>77</xdr:row>
      <xdr:rowOff>37846</xdr:rowOff>
    </xdr:to>
    <xdr:cxnSp macro="">
      <xdr:nvCxnSpPr>
        <xdr:cNvPr id="359" name="直線コネクタ 358"/>
        <xdr:cNvCxnSpPr/>
      </xdr:nvCxnSpPr>
      <xdr:spPr>
        <a:xfrm flipV="1">
          <a:off x="3987800" y="1317091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60"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37846</xdr:rowOff>
    </xdr:from>
    <xdr:to>
      <xdr:col>5</xdr:col>
      <xdr:colOff>549275</xdr:colOff>
      <xdr:row>77</xdr:row>
      <xdr:rowOff>97282</xdr:rowOff>
    </xdr:to>
    <xdr:cxnSp macro="">
      <xdr:nvCxnSpPr>
        <xdr:cNvPr id="362" name="直線コネクタ 361"/>
        <xdr:cNvCxnSpPr/>
      </xdr:nvCxnSpPr>
      <xdr:spPr>
        <a:xfrm flipV="1">
          <a:off x="3098800" y="132394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64" name="テキスト ボックス 363"/>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78994</xdr:rowOff>
    </xdr:from>
    <xdr:to>
      <xdr:col>4</xdr:col>
      <xdr:colOff>346075</xdr:colOff>
      <xdr:row>77</xdr:row>
      <xdr:rowOff>97282</xdr:rowOff>
    </xdr:to>
    <xdr:cxnSp macro="">
      <xdr:nvCxnSpPr>
        <xdr:cNvPr id="365" name="直線コネクタ 364"/>
        <xdr:cNvCxnSpPr/>
      </xdr:nvCxnSpPr>
      <xdr:spPr>
        <a:xfrm>
          <a:off x="2209800" y="13280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67" name="テキスト ボックス 366"/>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78994</xdr:rowOff>
    </xdr:from>
    <xdr:to>
      <xdr:col>3</xdr:col>
      <xdr:colOff>142875</xdr:colOff>
      <xdr:row>77</xdr:row>
      <xdr:rowOff>115570</xdr:rowOff>
    </xdr:to>
    <xdr:cxnSp macro="">
      <xdr:nvCxnSpPr>
        <xdr:cNvPr id="368" name="直線コネクタ 367"/>
        <xdr:cNvCxnSpPr/>
      </xdr:nvCxnSpPr>
      <xdr:spPr>
        <a:xfrm flipV="1">
          <a:off x="1320800" y="13280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103140</xdr:rowOff>
    </xdr:from>
    <xdr:ext cx="762000" cy="259045"/>
    <xdr:sp macro="" textlink="">
      <xdr:nvSpPr>
        <xdr:cNvPr id="370" name="テキスト ボックス 369"/>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72" name="テキスト ボックス 371"/>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78" name="円/楕円 377"/>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106442</xdr:rowOff>
    </xdr:from>
    <xdr:ext cx="762000" cy="259045"/>
    <xdr:sp macro="" textlink="">
      <xdr:nvSpPr>
        <xdr:cNvPr id="379" name="公債費該当値テキスト"/>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158496</xdr:rowOff>
    </xdr:from>
    <xdr:to>
      <xdr:col>5</xdr:col>
      <xdr:colOff>600075</xdr:colOff>
      <xdr:row>77</xdr:row>
      <xdr:rowOff>88646</xdr:rowOff>
    </xdr:to>
    <xdr:sp macro="" textlink="">
      <xdr:nvSpPr>
        <xdr:cNvPr id="380" name="円/楕円 379"/>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98823</xdr:rowOff>
    </xdr:from>
    <xdr:ext cx="736600" cy="259045"/>
    <xdr:sp macro="" textlink="">
      <xdr:nvSpPr>
        <xdr:cNvPr id="381" name="テキスト ボックス 380"/>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46482</xdr:rowOff>
    </xdr:from>
    <xdr:to>
      <xdr:col>4</xdr:col>
      <xdr:colOff>396875</xdr:colOff>
      <xdr:row>77</xdr:row>
      <xdr:rowOff>148082</xdr:rowOff>
    </xdr:to>
    <xdr:sp macro="" textlink="">
      <xdr:nvSpPr>
        <xdr:cNvPr id="382" name="円/楕円 381"/>
        <xdr:cNvSpPr/>
      </xdr:nvSpPr>
      <xdr:spPr>
        <a:xfrm>
          <a:off x="3048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158259</xdr:rowOff>
    </xdr:from>
    <xdr:ext cx="762000" cy="259045"/>
    <xdr:sp macro="" textlink="">
      <xdr:nvSpPr>
        <xdr:cNvPr id="383" name="テキスト ボックス 382"/>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28194</xdr:rowOff>
    </xdr:from>
    <xdr:to>
      <xdr:col>3</xdr:col>
      <xdr:colOff>193675</xdr:colOff>
      <xdr:row>77</xdr:row>
      <xdr:rowOff>129794</xdr:rowOff>
    </xdr:to>
    <xdr:sp macro="" textlink="">
      <xdr:nvSpPr>
        <xdr:cNvPr id="384" name="円/楕円 383"/>
        <xdr:cNvSpPr/>
      </xdr:nvSpPr>
      <xdr:spPr>
        <a:xfrm>
          <a:off x="2159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139971</xdr:rowOff>
    </xdr:from>
    <xdr:ext cx="762000" cy="259045"/>
    <xdr:sp macro="" textlink="">
      <xdr:nvSpPr>
        <xdr:cNvPr id="385" name="テキスト ボックス 384"/>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86" name="円/楕円 385"/>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5097</xdr:rowOff>
    </xdr:from>
    <xdr:ext cx="762000" cy="259045"/>
    <xdr:sp macro="" textlink="">
      <xdr:nvSpPr>
        <xdr:cNvPr id="387" name="テキスト ボックス 386"/>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公債費以外に係る経常収支比率は、類似団体平均と比較して</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ポイント上回っているが、人件費の経常収支比率が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．１ポイント上回っていることが主な要因である。</a:t>
          </a:r>
          <a:endParaRPr lang="ja-JP" altLang="ja-JP" sz="1400">
            <a:effectLst/>
          </a:endParaRPr>
        </a:p>
        <a:p>
          <a:r>
            <a:rPr kumimoji="1" lang="ja-JP" altLang="ja-JP" sz="1100">
              <a:solidFill>
                <a:schemeClr val="dk1"/>
              </a:solidFill>
              <a:effectLst/>
              <a:latin typeface="+mn-lt"/>
              <a:ea typeface="+mn-ea"/>
              <a:cs typeface="+mn-cs"/>
            </a:rPr>
            <a:t>　今後も、行財政改革の取り組みを通して経常経費の削減に努める。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157480</xdr:rowOff>
    </xdr:from>
    <xdr:to>
      <xdr:col>24</xdr:col>
      <xdr:colOff>31750</xdr:colOff>
      <xdr:row>77</xdr:row>
      <xdr:rowOff>43180</xdr:rowOff>
    </xdr:to>
    <xdr:cxnSp macro="">
      <xdr:nvCxnSpPr>
        <xdr:cNvPr id="420" name="直線コネクタ 419"/>
        <xdr:cNvCxnSpPr/>
      </xdr:nvCxnSpPr>
      <xdr:spPr>
        <a:xfrm>
          <a:off x="15671800" y="131876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142239</xdr:rowOff>
    </xdr:from>
    <xdr:to>
      <xdr:col>22</xdr:col>
      <xdr:colOff>565150</xdr:colOff>
      <xdr:row>76</xdr:row>
      <xdr:rowOff>157480</xdr:rowOff>
    </xdr:to>
    <xdr:cxnSp macro="">
      <xdr:nvCxnSpPr>
        <xdr:cNvPr id="423" name="直線コネクタ 422"/>
        <xdr:cNvCxnSpPr/>
      </xdr:nvCxnSpPr>
      <xdr:spPr>
        <a:xfrm>
          <a:off x="14782800" y="131724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25" name="テキスト ボックス 424"/>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100330</xdr:rowOff>
    </xdr:from>
    <xdr:to>
      <xdr:col>21</xdr:col>
      <xdr:colOff>361950</xdr:colOff>
      <xdr:row>76</xdr:row>
      <xdr:rowOff>142239</xdr:rowOff>
    </xdr:to>
    <xdr:cxnSp macro="">
      <xdr:nvCxnSpPr>
        <xdr:cNvPr id="426" name="直線コネクタ 425"/>
        <xdr:cNvCxnSpPr/>
      </xdr:nvCxnSpPr>
      <xdr:spPr>
        <a:xfrm>
          <a:off x="13893800" y="131305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100347</xdr:rowOff>
    </xdr:from>
    <xdr:ext cx="762000" cy="259045"/>
    <xdr:sp macro="" textlink="">
      <xdr:nvSpPr>
        <xdr:cNvPr id="428" name="テキスト ボックス 427"/>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100330</xdr:rowOff>
    </xdr:from>
    <xdr:to>
      <xdr:col>20</xdr:col>
      <xdr:colOff>158750</xdr:colOff>
      <xdr:row>76</xdr:row>
      <xdr:rowOff>111761</xdr:rowOff>
    </xdr:to>
    <xdr:cxnSp macro="">
      <xdr:nvCxnSpPr>
        <xdr:cNvPr id="429" name="直線コネクタ 428"/>
        <xdr:cNvCxnSpPr/>
      </xdr:nvCxnSpPr>
      <xdr:spPr>
        <a:xfrm flipV="1">
          <a:off x="13004800" y="131305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8907</xdr:rowOff>
    </xdr:from>
    <xdr:ext cx="762000" cy="259045"/>
    <xdr:sp macro="" textlink="">
      <xdr:nvSpPr>
        <xdr:cNvPr id="431" name="テキスト ボックス 430"/>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161307</xdr:rowOff>
    </xdr:from>
    <xdr:ext cx="762000" cy="259045"/>
    <xdr:sp macro="" textlink="">
      <xdr:nvSpPr>
        <xdr:cNvPr id="433" name="テキスト ボックス 432"/>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9" name="円/楕円 438"/>
        <xdr:cNvSpPr/>
      </xdr:nvSpPr>
      <xdr:spPr>
        <a:xfrm>
          <a:off x="164592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135907</xdr:rowOff>
    </xdr:from>
    <xdr:ext cx="762000" cy="259045"/>
    <xdr:sp macro="" textlink="">
      <xdr:nvSpPr>
        <xdr:cNvPr id="440" name="公債費以外該当値テキスト"/>
        <xdr:cNvSpPr txBox="1"/>
      </xdr:nvSpPr>
      <xdr:spPr>
        <a:xfrm>
          <a:off x="165989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106680</xdr:rowOff>
    </xdr:from>
    <xdr:to>
      <xdr:col>22</xdr:col>
      <xdr:colOff>615950</xdr:colOff>
      <xdr:row>77</xdr:row>
      <xdr:rowOff>36830</xdr:rowOff>
    </xdr:to>
    <xdr:sp macro="" textlink="">
      <xdr:nvSpPr>
        <xdr:cNvPr id="441" name="円/楕円 440"/>
        <xdr:cNvSpPr/>
      </xdr:nvSpPr>
      <xdr:spPr>
        <a:xfrm>
          <a:off x="15621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21607</xdr:rowOff>
    </xdr:from>
    <xdr:ext cx="736600" cy="259045"/>
    <xdr:sp macro="" textlink="">
      <xdr:nvSpPr>
        <xdr:cNvPr id="442" name="テキスト ボックス 441"/>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91439</xdr:rowOff>
    </xdr:from>
    <xdr:to>
      <xdr:col>21</xdr:col>
      <xdr:colOff>412750</xdr:colOff>
      <xdr:row>77</xdr:row>
      <xdr:rowOff>21589</xdr:rowOff>
    </xdr:to>
    <xdr:sp macro="" textlink="">
      <xdr:nvSpPr>
        <xdr:cNvPr id="443" name="円/楕円 442"/>
        <xdr:cNvSpPr/>
      </xdr:nvSpPr>
      <xdr:spPr>
        <a:xfrm>
          <a:off x="14732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6366</xdr:rowOff>
    </xdr:from>
    <xdr:ext cx="762000" cy="259045"/>
    <xdr:sp macro="" textlink="">
      <xdr:nvSpPr>
        <xdr:cNvPr id="444" name="テキスト ボックス 443"/>
        <xdr:cNvSpPr txBox="1"/>
      </xdr:nvSpPr>
      <xdr:spPr>
        <a:xfrm>
          <a:off x="14401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49530</xdr:rowOff>
    </xdr:from>
    <xdr:to>
      <xdr:col>20</xdr:col>
      <xdr:colOff>209550</xdr:colOff>
      <xdr:row>76</xdr:row>
      <xdr:rowOff>151130</xdr:rowOff>
    </xdr:to>
    <xdr:sp macro="" textlink="">
      <xdr:nvSpPr>
        <xdr:cNvPr id="445" name="円/楕円 444"/>
        <xdr:cNvSpPr/>
      </xdr:nvSpPr>
      <xdr:spPr>
        <a:xfrm>
          <a:off x="13843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135907</xdr:rowOff>
    </xdr:from>
    <xdr:ext cx="762000" cy="259045"/>
    <xdr:sp macro="" textlink="">
      <xdr:nvSpPr>
        <xdr:cNvPr id="446" name="テキスト ボックス 445"/>
        <xdr:cNvSpPr txBox="1"/>
      </xdr:nvSpPr>
      <xdr:spPr>
        <a:xfrm>
          <a:off x="13512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60961</xdr:rowOff>
    </xdr:from>
    <xdr:to>
      <xdr:col>19</xdr:col>
      <xdr:colOff>6350</xdr:colOff>
      <xdr:row>76</xdr:row>
      <xdr:rowOff>162561</xdr:rowOff>
    </xdr:to>
    <xdr:sp macro="" textlink="">
      <xdr:nvSpPr>
        <xdr:cNvPr id="447" name="円/楕円 446"/>
        <xdr:cNvSpPr/>
      </xdr:nvSpPr>
      <xdr:spPr>
        <a:xfrm>
          <a:off x="12954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147338</xdr:rowOff>
    </xdr:from>
    <xdr:ext cx="762000" cy="259045"/>
    <xdr:sp macro="" textlink="">
      <xdr:nvSpPr>
        <xdr:cNvPr id="448" name="テキスト ボックス 447"/>
        <xdr:cNvSpPr txBox="1"/>
      </xdr:nvSpPr>
      <xdr:spPr>
        <a:xfrm>
          <a:off x="12623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北海道本別町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140392</xdr:rowOff>
    </xdr:from>
    <xdr:to>
      <xdr:col>4</xdr:col>
      <xdr:colOff>1117600</xdr:colOff>
      <xdr:row>14</xdr:row>
      <xdr:rowOff>148199</xdr:rowOff>
    </xdr:to>
    <xdr:cxnSp macro="">
      <xdr:nvCxnSpPr>
        <xdr:cNvPr id="46" name="直線コネクタ 45"/>
        <xdr:cNvCxnSpPr/>
      </xdr:nvCxnSpPr>
      <xdr:spPr bwMode="auto">
        <a:xfrm>
          <a:off x="5003800" y="2588317"/>
          <a:ext cx="647700" cy="7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92119</xdr:rowOff>
    </xdr:from>
    <xdr:ext cx="762000" cy="259045"/>
    <xdr:sp macro="" textlink="">
      <xdr:nvSpPr>
        <xdr:cNvPr id="47" name="人口1人当たり決算額の推移平均値テキスト130"/>
        <xdr:cNvSpPr txBox="1"/>
      </xdr:nvSpPr>
      <xdr:spPr>
        <a:xfrm>
          <a:off x="5740400" y="2882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140392</xdr:rowOff>
    </xdr:from>
    <xdr:to>
      <xdr:col>4</xdr:col>
      <xdr:colOff>469900</xdr:colOff>
      <xdr:row>14</xdr:row>
      <xdr:rowOff>153965</xdr:rowOff>
    </xdr:to>
    <xdr:cxnSp macro="">
      <xdr:nvCxnSpPr>
        <xdr:cNvPr id="49" name="直線コネクタ 48"/>
        <xdr:cNvCxnSpPr/>
      </xdr:nvCxnSpPr>
      <xdr:spPr bwMode="auto">
        <a:xfrm flipV="1">
          <a:off x="4305300" y="2588317"/>
          <a:ext cx="698500" cy="13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51411</xdr:rowOff>
    </xdr:from>
    <xdr:ext cx="736600" cy="259045"/>
    <xdr:sp macro="" textlink="">
      <xdr:nvSpPr>
        <xdr:cNvPr id="51" name="テキスト ボックス 50"/>
        <xdr:cNvSpPr txBox="1"/>
      </xdr:nvSpPr>
      <xdr:spPr>
        <a:xfrm>
          <a:off x="4622800" y="301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153965</xdr:rowOff>
    </xdr:from>
    <xdr:to>
      <xdr:col>3</xdr:col>
      <xdr:colOff>904875</xdr:colOff>
      <xdr:row>15</xdr:row>
      <xdr:rowOff>51981</xdr:rowOff>
    </xdr:to>
    <xdr:cxnSp macro="">
      <xdr:nvCxnSpPr>
        <xdr:cNvPr id="52" name="直線コネクタ 51"/>
        <xdr:cNvCxnSpPr/>
      </xdr:nvCxnSpPr>
      <xdr:spPr bwMode="auto">
        <a:xfrm flipV="1">
          <a:off x="3606800" y="2601890"/>
          <a:ext cx="698500" cy="69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27025</xdr:rowOff>
    </xdr:from>
    <xdr:ext cx="762000" cy="259045"/>
    <xdr:sp macro="" textlink="">
      <xdr:nvSpPr>
        <xdr:cNvPr id="54" name="テキスト ボックス 53"/>
        <xdr:cNvSpPr txBox="1"/>
      </xdr:nvSpPr>
      <xdr:spPr>
        <a:xfrm>
          <a:off x="3924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51981</xdr:rowOff>
    </xdr:from>
    <xdr:to>
      <xdr:col>3</xdr:col>
      <xdr:colOff>206375</xdr:colOff>
      <xdr:row>15</xdr:row>
      <xdr:rowOff>77133</xdr:rowOff>
    </xdr:to>
    <xdr:cxnSp macro="">
      <xdr:nvCxnSpPr>
        <xdr:cNvPr id="55" name="直線コネクタ 54"/>
        <xdr:cNvCxnSpPr/>
      </xdr:nvCxnSpPr>
      <xdr:spPr bwMode="auto">
        <a:xfrm flipV="1">
          <a:off x="2908300" y="2671356"/>
          <a:ext cx="698500" cy="25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70539</xdr:rowOff>
    </xdr:from>
    <xdr:ext cx="762000" cy="259045"/>
    <xdr:sp macro="" textlink="">
      <xdr:nvSpPr>
        <xdr:cNvPr id="57" name="テキスト ボックス 56"/>
        <xdr:cNvSpPr txBox="1"/>
      </xdr:nvSpPr>
      <xdr:spPr>
        <a:xfrm>
          <a:off x="32258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59246</xdr:rowOff>
    </xdr:from>
    <xdr:ext cx="762000" cy="259045"/>
    <xdr:sp macro="" textlink="">
      <xdr:nvSpPr>
        <xdr:cNvPr id="59" name="テキスト ボックス 58"/>
        <xdr:cNvSpPr txBox="1"/>
      </xdr:nvSpPr>
      <xdr:spPr>
        <a:xfrm>
          <a:off x="2527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97399</xdr:rowOff>
    </xdr:from>
    <xdr:to>
      <xdr:col>5</xdr:col>
      <xdr:colOff>34925</xdr:colOff>
      <xdr:row>15</xdr:row>
      <xdr:rowOff>27549</xdr:rowOff>
    </xdr:to>
    <xdr:sp macro="" textlink="">
      <xdr:nvSpPr>
        <xdr:cNvPr id="65" name="円/楕円 64"/>
        <xdr:cNvSpPr/>
      </xdr:nvSpPr>
      <xdr:spPr bwMode="auto">
        <a:xfrm>
          <a:off x="5600700" y="2545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113926</xdr:rowOff>
    </xdr:from>
    <xdr:ext cx="762000" cy="259045"/>
    <xdr:sp macro="" textlink="">
      <xdr:nvSpPr>
        <xdr:cNvPr id="66" name="人口1人当たり決算額の推移該当値テキスト130"/>
        <xdr:cNvSpPr txBox="1"/>
      </xdr:nvSpPr>
      <xdr:spPr>
        <a:xfrm>
          <a:off x="5740400" y="239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234,624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89592</xdr:rowOff>
    </xdr:from>
    <xdr:to>
      <xdr:col>4</xdr:col>
      <xdr:colOff>520700</xdr:colOff>
      <xdr:row>15</xdr:row>
      <xdr:rowOff>19742</xdr:rowOff>
    </xdr:to>
    <xdr:sp macro="" textlink="">
      <xdr:nvSpPr>
        <xdr:cNvPr id="67" name="円/楕円 66"/>
        <xdr:cNvSpPr/>
      </xdr:nvSpPr>
      <xdr:spPr bwMode="auto">
        <a:xfrm>
          <a:off x="4953000" y="2537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29919</xdr:rowOff>
    </xdr:from>
    <xdr:ext cx="736600" cy="259045"/>
    <xdr:sp macro="" textlink="">
      <xdr:nvSpPr>
        <xdr:cNvPr id="68" name="テキスト ボックス 67"/>
        <xdr:cNvSpPr txBox="1"/>
      </xdr:nvSpPr>
      <xdr:spPr>
        <a:xfrm>
          <a:off x="4622800" y="2306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235,990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103165</xdr:rowOff>
    </xdr:from>
    <xdr:to>
      <xdr:col>3</xdr:col>
      <xdr:colOff>955675</xdr:colOff>
      <xdr:row>15</xdr:row>
      <xdr:rowOff>33315</xdr:rowOff>
    </xdr:to>
    <xdr:sp macro="" textlink="">
      <xdr:nvSpPr>
        <xdr:cNvPr id="69" name="円/楕円 68"/>
        <xdr:cNvSpPr/>
      </xdr:nvSpPr>
      <xdr:spPr bwMode="auto">
        <a:xfrm>
          <a:off x="4254500" y="2551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43492</xdr:rowOff>
    </xdr:from>
    <xdr:ext cx="762000" cy="259045"/>
    <xdr:sp macro="" textlink="">
      <xdr:nvSpPr>
        <xdr:cNvPr id="70" name="テキスト ボックス 69"/>
        <xdr:cNvSpPr txBox="1"/>
      </xdr:nvSpPr>
      <xdr:spPr>
        <a:xfrm>
          <a:off x="3924300" y="23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233,615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1181</xdr:rowOff>
    </xdr:from>
    <xdr:to>
      <xdr:col>3</xdr:col>
      <xdr:colOff>257175</xdr:colOff>
      <xdr:row>15</xdr:row>
      <xdr:rowOff>102781</xdr:rowOff>
    </xdr:to>
    <xdr:sp macro="" textlink="">
      <xdr:nvSpPr>
        <xdr:cNvPr id="71" name="円/楕円 70"/>
        <xdr:cNvSpPr/>
      </xdr:nvSpPr>
      <xdr:spPr bwMode="auto">
        <a:xfrm>
          <a:off x="3556000" y="2620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112958</xdr:rowOff>
    </xdr:from>
    <xdr:ext cx="762000" cy="259045"/>
    <xdr:sp macro="" textlink="">
      <xdr:nvSpPr>
        <xdr:cNvPr id="72" name="テキスト ボックス 71"/>
        <xdr:cNvSpPr txBox="1"/>
      </xdr:nvSpPr>
      <xdr:spPr>
        <a:xfrm>
          <a:off x="3225800" y="238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221,460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26333</xdr:rowOff>
    </xdr:from>
    <xdr:to>
      <xdr:col>2</xdr:col>
      <xdr:colOff>692150</xdr:colOff>
      <xdr:row>15</xdr:row>
      <xdr:rowOff>127933</xdr:rowOff>
    </xdr:to>
    <xdr:sp macro="" textlink="">
      <xdr:nvSpPr>
        <xdr:cNvPr id="73" name="円/楕円 72"/>
        <xdr:cNvSpPr/>
      </xdr:nvSpPr>
      <xdr:spPr bwMode="auto">
        <a:xfrm>
          <a:off x="2857500" y="2645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138110</xdr:rowOff>
    </xdr:from>
    <xdr:ext cx="762000" cy="259045"/>
    <xdr:sp macro="" textlink="">
      <xdr:nvSpPr>
        <xdr:cNvPr id="74" name="テキスト ボックス 73"/>
        <xdr:cNvSpPr txBox="1"/>
      </xdr:nvSpPr>
      <xdr:spPr>
        <a:xfrm>
          <a:off x="2527300" y="241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217,059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244011</xdr:rowOff>
    </xdr:from>
    <xdr:to>
      <xdr:col>4</xdr:col>
      <xdr:colOff>1117600</xdr:colOff>
      <xdr:row>35</xdr:row>
      <xdr:rowOff>272455</xdr:rowOff>
    </xdr:to>
    <xdr:cxnSp macro="">
      <xdr:nvCxnSpPr>
        <xdr:cNvPr id="109" name="直線コネクタ 108"/>
        <xdr:cNvCxnSpPr/>
      </xdr:nvCxnSpPr>
      <xdr:spPr bwMode="auto">
        <a:xfrm>
          <a:off x="5003800" y="6854361"/>
          <a:ext cx="647700" cy="28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257232</xdr:rowOff>
    </xdr:from>
    <xdr:ext cx="762000" cy="259045"/>
    <xdr:sp macro="" textlink="">
      <xdr:nvSpPr>
        <xdr:cNvPr id="110" name="人口1人当たり決算額の推移平均値テキスト445"/>
        <xdr:cNvSpPr txBox="1"/>
      </xdr:nvSpPr>
      <xdr:spPr>
        <a:xfrm>
          <a:off x="5740400" y="6867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162248</xdr:rowOff>
    </xdr:from>
    <xdr:to>
      <xdr:col>4</xdr:col>
      <xdr:colOff>469900</xdr:colOff>
      <xdr:row>35</xdr:row>
      <xdr:rowOff>244011</xdr:rowOff>
    </xdr:to>
    <xdr:cxnSp macro="">
      <xdr:nvCxnSpPr>
        <xdr:cNvPr id="112" name="直線コネクタ 111"/>
        <xdr:cNvCxnSpPr/>
      </xdr:nvCxnSpPr>
      <xdr:spPr bwMode="auto">
        <a:xfrm>
          <a:off x="4305300" y="6772598"/>
          <a:ext cx="698500" cy="81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329302</xdr:rowOff>
    </xdr:from>
    <xdr:ext cx="736600" cy="259045"/>
    <xdr:sp macro="" textlink="">
      <xdr:nvSpPr>
        <xdr:cNvPr id="114" name="テキスト ボックス 113"/>
        <xdr:cNvSpPr txBox="1"/>
      </xdr:nvSpPr>
      <xdr:spPr>
        <a:xfrm>
          <a:off x="4622800" y="693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161813</xdr:rowOff>
    </xdr:from>
    <xdr:to>
      <xdr:col>3</xdr:col>
      <xdr:colOff>904875</xdr:colOff>
      <xdr:row>35</xdr:row>
      <xdr:rowOff>162248</xdr:rowOff>
    </xdr:to>
    <xdr:cxnSp macro="">
      <xdr:nvCxnSpPr>
        <xdr:cNvPr id="115" name="直線コネクタ 114"/>
        <xdr:cNvCxnSpPr/>
      </xdr:nvCxnSpPr>
      <xdr:spPr bwMode="auto">
        <a:xfrm>
          <a:off x="3606800" y="6772163"/>
          <a:ext cx="698500" cy="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311004</xdr:rowOff>
    </xdr:from>
    <xdr:ext cx="762000" cy="259045"/>
    <xdr:sp macro="" textlink="">
      <xdr:nvSpPr>
        <xdr:cNvPr id="117" name="テキスト ボックス 116"/>
        <xdr:cNvSpPr txBox="1"/>
      </xdr:nvSpPr>
      <xdr:spPr>
        <a:xfrm>
          <a:off x="3924300" y="692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148902</xdr:rowOff>
    </xdr:from>
    <xdr:to>
      <xdr:col>3</xdr:col>
      <xdr:colOff>206375</xdr:colOff>
      <xdr:row>35</xdr:row>
      <xdr:rowOff>161813</xdr:rowOff>
    </xdr:to>
    <xdr:cxnSp macro="">
      <xdr:nvCxnSpPr>
        <xdr:cNvPr id="118" name="直線コネクタ 117"/>
        <xdr:cNvCxnSpPr/>
      </xdr:nvCxnSpPr>
      <xdr:spPr bwMode="auto">
        <a:xfrm>
          <a:off x="2908300" y="6759252"/>
          <a:ext cx="698500" cy="12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279272</xdr:rowOff>
    </xdr:from>
    <xdr:ext cx="762000" cy="259045"/>
    <xdr:sp macro="" textlink="">
      <xdr:nvSpPr>
        <xdr:cNvPr id="120" name="テキスト ボックス 119"/>
        <xdr:cNvSpPr txBox="1"/>
      </xdr:nvSpPr>
      <xdr:spPr>
        <a:xfrm>
          <a:off x="32258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242075</xdr:rowOff>
    </xdr:from>
    <xdr:ext cx="762000" cy="259045"/>
    <xdr:sp macro="" textlink="">
      <xdr:nvSpPr>
        <xdr:cNvPr id="122" name="テキスト ボックス 121"/>
        <xdr:cNvSpPr txBox="1"/>
      </xdr:nvSpPr>
      <xdr:spPr>
        <a:xfrm>
          <a:off x="25273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221655</xdr:rowOff>
    </xdr:from>
    <xdr:to>
      <xdr:col>5</xdr:col>
      <xdr:colOff>34925</xdr:colOff>
      <xdr:row>35</xdr:row>
      <xdr:rowOff>323255</xdr:rowOff>
    </xdr:to>
    <xdr:sp macro="" textlink="">
      <xdr:nvSpPr>
        <xdr:cNvPr id="128" name="円/楕円 127"/>
        <xdr:cNvSpPr/>
      </xdr:nvSpPr>
      <xdr:spPr bwMode="auto">
        <a:xfrm>
          <a:off x="5600700" y="6832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66732</xdr:rowOff>
    </xdr:from>
    <xdr:ext cx="762000" cy="259045"/>
    <xdr:sp macro="" textlink="">
      <xdr:nvSpPr>
        <xdr:cNvPr id="129" name="人口1人当たり決算額の推移該当値テキスト445"/>
        <xdr:cNvSpPr txBox="1"/>
      </xdr:nvSpPr>
      <xdr:spPr>
        <a:xfrm>
          <a:off x="5740400" y="667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36,888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193211</xdr:rowOff>
    </xdr:from>
    <xdr:to>
      <xdr:col>4</xdr:col>
      <xdr:colOff>520700</xdr:colOff>
      <xdr:row>35</xdr:row>
      <xdr:rowOff>294811</xdr:rowOff>
    </xdr:to>
    <xdr:sp macro="" textlink="">
      <xdr:nvSpPr>
        <xdr:cNvPr id="130" name="円/楕円 129"/>
        <xdr:cNvSpPr/>
      </xdr:nvSpPr>
      <xdr:spPr bwMode="auto">
        <a:xfrm>
          <a:off x="4953000" y="6803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304988</xdr:rowOff>
    </xdr:from>
    <xdr:ext cx="736600" cy="259045"/>
    <xdr:sp macro="" textlink="">
      <xdr:nvSpPr>
        <xdr:cNvPr id="131" name="テキスト ボックス 130"/>
        <xdr:cNvSpPr txBox="1"/>
      </xdr:nvSpPr>
      <xdr:spPr>
        <a:xfrm>
          <a:off x="4622800" y="657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39,501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111448</xdr:rowOff>
    </xdr:from>
    <xdr:to>
      <xdr:col>3</xdr:col>
      <xdr:colOff>955675</xdr:colOff>
      <xdr:row>35</xdr:row>
      <xdr:rowOff>213048</xdr:rowOff>
    </xdr:to>
    <xdr:sp macro="" textlink="">
      <xdr:nvSpPr>
        <xdr:cNvPr id="132" name="円/楕円 131"/>
        <xdr:cNvSpPr/>
      </xdr:nvSpPr>
      <xdr:spPr bwMode="auto">
        <a:xfrm>
          <a:off x="4254500" y="6721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223225</xdr:rowOff>
    </xdr:from>
    <xdr:ext cx="762000" cy="259045"/>
    <xdr:sp macro="" textlink="">
      <xdr:nvSpPr>
        <xdr:cNvPr id="133" name="テキスト ボックス 132"/>
        <xdr:cNvSpPr txBox="1"/>
      </xdr:nvSpPr>
      <xdr:spPr>
        <a:xfrm>
          <a:off x="3924300" y="649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47,012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111013</xdr:rowOff>
    </xdr:from>
    <xdr:to>
      <xdr:col>3</xdr:col>
      <xdr:colOff>257175</xdr:colOff>
      <xdr:row>35</xdr:row>
      <xdr:rowOff>212613</xdr:rowOff>
    </xdr:to>
    <xdr:sp macro="" textlink="">
      <xdr:nvSpPr>
        <xdr:cNvPr id="134" name="円/楕円 133"/>
        <xdr:cNvSpPr/>
      </xdr:nvSpPr>
      <xdr:spPr bwMode="auto">
        <a:xfrm>
          <a:off x="3556000" y="6721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222790</xdr:rowOff>
    </xdr:from>
    <xdr:ext cx="762000" cy="259045"/>
    <xdr:sp macro="" textlink="">
      <xdr:nvSpPr>
        <xdr:cNvPr id="135" name="テキスト ボックス 134"/>
        <xdr:cNvSpPr txBox="1"/>
      </xdr:nvSpPr>
      <xdr:spPr>
        <a:xfrm>
          <a:off x="3225800" y="64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47,052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98102</xdr:rowOff>
    </xdr:from>
    <xdr:to>
      <xdr:col>2</xdr:col>
      <xdr:colOff>692150</xdr:colOff>
      <xdr:row>35</xdr:row>
      <xdr:rowOff>199702</xdr:rowOff>
    </xdr:to>
    <xdr:sp macro="" textlink="">
      <xdr:nvSpPr>
        <xdr:cNvPr id="136" name="円/楕円 135"/>
        <xdr:cNvSpPr/>
      </xdr:nvSpPr>
      <xdr:spPr bwMode="auto">
        <a:xfrm>
          <a:off x="2857500" y="6708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209879</xdr:rowOff>
    </xdr:from>
    <xdr:ext cx="762000" cy="259045"/>
    <xdr:sp macro="" textlink="">
      <xdr:nvSpPr>
        <xdr:cNvPr id="137" name="テキスト ボックス 136"/>
        <xdr:cNvSpPr txBox="1"/>
      </xdr:nvSpPr>
      <xdr:spPr>
        <a:xfrm>
          <a:off x="2527300" y="647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北海道本別町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7,406
7,379
391.91
7,197,523
7,083,629
101,133
4,172,731
6,620,588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20.1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92761</xdr:rowOff>
    </xdr:from>
    <xdr:to>
      <xdr:col>6</xdr:col>
      <xdr:colOff>511175</xdr:colOff>
      <xdr:row>33</xdr:row>
      <xdr:rowOff>122365</xdr:rowOff>
    </xdr:to>
    <xdr:cxnSp macro="">
      <xdr:nvCxnSpPr>
        <xdr:cNvPr id="61" name="直線コネクタ 60"/>
        <xdr:cNvCxnSpPr/>
      </xdr:nvCxnSpPr>
      <xdr:spPr>
        <a:xfrm flipV="1">
          <a:off x="3797300" y="5750611"/>
          <a:ext cx="8382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13218</xdr:rowOff>
    </xdr:from>
    <xdr:ext cx="599010" cy="259045"/>
    <xdr:sp macro="" textlink="">
      <xdr:nvSpPr>
        <xdr:cNvPr id="62" name="人件費平均値テキスト"/>
        <xdr:cNvSpPr txBox="1"/>
      </xdr:nvSpPr>
      <xdr:spPr>
        <a:xfrm>
          <a:off x="4686300" y="6013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100122</xdr:rowOff>
    </xdr:from>
    <xdr:to>
      <xdr:col>5</xdr:col>
      <xdr:colOff>358775</xdr:colOff>
      <xdr:row>33</xdr:row>
      <xdr:rowOff>122365</xdr:rowOff>
    </xdr:to>
    <xdr:cxnSp macro="">
      <xdr:nvCxnSpPr>
        <xdr:cNvPr id="64" name="直線コネクタ 63"/>
        <xdr:cNvCxnSpPr/>
      </xdr:nvCxnSpPr>
      <xdr:spPr>
        <a:xfrm>
          <a:off x="2908300" y="5757972"/>
          <a:ext cx="889000" cy="2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135145</xdr:rowOff>
    </xdr:from>
    <xdr:ext cx="599010" cy="259045"/>
    <xdr:sp macro="" textlink="">
      <xdr:nvSpPr>
        <xdr:cNvPr id="66" name="テキスト ボックス 65"/>
        <xdr:cNvSpPr txBox="1"/>
      </xdr:nvSpPr>
      <xdr:spPr>
        <a:xfrm>
          <a:off x="3497794"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100122</xdr:rowOff>
    </xdr:from>
    <xdr:to>
      <xdr:col>4</xdr:col>
      <xdr:colOff>155575</xdr:colOff>
      <xdr:row>33</xdr:row>
      <xdr:rowOff>133101</xdr:rowOff>
    </xdr:to>
    <xdr:cxnSp macro="">
      <xdr:nvCxnSpPr>
        <xdr:cNvPr id="67" name="直線コネクタ 66"/>
        <xdr:cNvCxnSpPr/>
      </xdr:nvCxnSpPr>
      <xdr:spPr>
        <a:xfrm flipV="1">
          <a:off x="2019300" y="5757972"/>
          <a:ext cx="889000" cy="3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100223</xdr:rowOff>
    </xdr:from>
    <xdr:ext cx="599010" cy="259045"/>
    <xdr:sp macro="" textlink="">
      <xdr:nvSpPr>
        <xdr:cNvPr id="69" name="テキスト ボックス 68"/>
        <xdr:cNvSpPr txBox="1"/>
      </xdr:nvSpPr>
      <xdr:spPr>
        <a:xfrm>
          <a:off x="2608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133101</xdr:rowOff>
    </xdr:from>
    <xdr:to>
      <xdr:col>2</xdr:col>
      <xdr:colOff>638175</xdr:colOff>
      <xdr:row>33</xdr:row>
      <xdr:rowOff>169647</xdr:rowOff>
    </xdr:to>
    <xdr:cxnSp macro="">
      <xdr:nvCxnSpPr>
        <xdr:cNvPr id="70" name="直線コネクタ 69"/>
        <xdr:cNvCxnSpPr/>
      </xdr:nvCxnSpPr>
      <xdr:spPr>
        <a:xfrm flipV="1">
          <a:off x="1130300" y="5790951"/>
          <a:ext cx="889000" cy="3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140151</xdr:rowOff>
    </xdr:from>
    <xdr:ext cx="599010" cy="259045"/>
    <xdr:sp macro="" textlink="">
      <xdr:nvSpPr>
        <xdr:cNvPr id="72" name="テキスト ボックス 71"/>
        <xdr:cNvSpPr txBox="1"/>
      </xdr:nvSpPr>
      <xdr:spPr>
        <a:xfrm>
          <a:off x="1719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132600</xdr:rowOff>
    </xdr:from>
    <xdr:ext cx="599010" cy="259045"/>
    <xdr:sp macro="" textlink="">
      <xdr:nvSpPr>
        <xdr:cNvPr id="74" name="テキスト ボックス 73"/>
        <xdr:cNvSpPr txBox="1"/>
      </xdr:nvSpPr>
      <xdr:spPr>
        <a:xfrm>
          <a:off x="830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41961</xdr:rowOff>
    </xdr:from>
    <xdr:to>
      <xdr:col>6</xdr:col>
      <xdr:colOff>561975</xdr:colOff>
      <xdr:row>33</xdr:row>
      <xdr:rowOff>143561</xdr:rowOff>
    </xdr:to>
    <xdr:sp macro="" textlink="">
      <xdr:nvSpPr>
        <xdr:cNvPr id="80" name="円/楕円 79"/>
        <xdr:cNvSpPr/>
      </xdr:nvSpPr>
      <xdr:spPr>
        <a:xfrm>
          <a:off x="4584700" y="569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64838</xdr:rowOff>
    </xdr:from>
    <xdr:ext cx="599010" cy="259045"/>
    <xdr:sp macro="" textlink="">
      <xdr:nvSpPr>
        <xdr:cNvPr id="81" name="人件費該当値テキスト"/>
        <xdr:cNvSpPr txBox="1"/>
      </xdr:nvSpPr>
      <xdr:spPr>
        <a:xfrm>
          <a:off x="4686300" y="555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178,660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71565</xdr:rowOff>
    </xdr:from>
    <xdr:to>
      <xdr:col>5</xdr:col>
      <xdr:colOff>409575</xdr:colOff>
      <xdr:row>34</xdr:row>
      <xdr:rowOff>1715</xdr:rowOff>
    </xdr:to>
    <xdr:sp macro="" textlink="">
      <xdr:nvSpPr>
        <xdr:cNvPr id="82" name="円/楕円 81"/>
        <xdr:cNvSpPr/>
      </xdr:nvSpPr>
      <xdr:spPr>
        <a:xfrm>
          <a:off x="3746500" y="572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18242</xdr:rowOff>
    </xdr:from>
    <xdr:ext cx="599010" cy="259045"/>
    <xdr:sp macro="" textlink="">
      <xdr:nvSpPr>
        <xdr:cNvPr id="83" name="テキスト ボックス 82"/>
        <xdr:cNvSpPr txBox="1"/>
      </xdr:nvSpPr>
      <xdr:spPr>
        <a:xfrm>
          <a:off x="3497794" y="550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174,775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49322</xdr:rowOff>
    </xdr:from>
    <xdr:to>
      <xdr:col>4</xdr:col>
      <xdr:colOff>206375</xdr:colOff>
      <xdr:row>33</xdr:row>
      <xdr:rowOff>150922</xdr:rowOff>
    </xdr:to>
    <xdr:sp macro="" textlink="">
      <xdr:nvSpPr>
        <xdr:cNvPr id="84" name="円/楕円 83"/>
        <xdr:cNvSpPr/>
      </xdr:nvSpPr>
      <xdr:spPr>
        <a:xfrm>
          <a:off x="2857500" y="570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167449</xdr:rowOff>
    </xdr:from>
    <xdr:ext cx="599010" cy="259045"/>
    <xdr:sp macro="" textlink="">
      <xdr:nvSpPr>
        <xdr:cNvPr id="85" name="テキスト ボックス 84"/>
        <xdr:cNvSpPr txBox="1"/>
      </xdr:nvSpPr>
      <xdr:spPr>
        <a:xfrm>
          <a:off x="2608794" y="548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177,694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82301</xdr:rowOff>
    </xdr:from>
    <xdr:to>
      <xdr:col>3</xdr:col>
      <xdr:colOff>3175</xdr:colOff>
      <xdr:row>34</xdr:row>
      <xdr:rowOff>12451</xdr:rowOff>
    </xdr:to>
    <xdr:sp macro="" textlink="">
      <xdr:nvSpPr>
        <xdr:cNvPr id="86" name="円/楕円 85"/>
        <xdr:cNvSpPr/>
      </xdr:nvSpPr>
      <xdr:spPr>
        <a:xfrm>
          <a:off x="1968500" y="574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28978</xdr:rowOff>
    </xdr:from>
    <xdr:ext cx="599010" cy="259045"/>
    <xdr:sp macro="" textlink="">
      <xdr:nvSpPr>
        <xdr:cNvPr id="87" name="テキスト ボックス 86"/>
        <xdr:cNvSpPr txBox="1"/>
      </xdr:nvSpPr>
      <xdr:spPr>
        <a:xfrm>
          <a:off x="1719794" y="551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173,366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118847</xdr:rowOff>
    </xdr:from>
    <xdr:to>
      <xdr:col>1</xdr:col>
      <xdr:colOff>485775</xdr:colOff>
      <xdr:row>34</xdr:row>
      <xdr:rowOff>48997</xdr:rowOff>
    </xdr:to>
    <xdr:sp macro="" textlink="">
      <xdr:nvSpPr>
        <xdr:cNvPr id="88" name="円/楕円 87"/>
        <xdr:cNvSpPr/>
      </xdr:nvSpPr>
      <xdr:spPr>
        <a:xfrm>
          <a:off x="1079500" y="577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65524</xdr:rowOff>
    </xdr:from>
    <xdr:ext cx="599010" cy="259045"/>
    <xdr:sp macro="" textlink="">
      <xdr:nvSpPr>
        <xdr:cNvPr id="89" name="テキスト ボックス 88"/>
        <xdr:cNvSpPr txBox="1"/>
      </xdr:nvSpPr>
      <xdr:spPr>
        <a:xfrm>
          <a:off x="830794" y="5551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34399</xdr:rowOff>
    </xdr:from>
    <xdr:to>
      <xdr:col>6</xdr:col>
      <xdr:colOff>511175</xdr:colOff>
      <xdr:row>56</xdr:row>
      <xdr:rowOff>13795</xdr:rowOff>
    </xdr:to>
    <xdr:cxnSp macro="">
      <xdr:nvCxnSpPr>
        <xdr:cNvPr id="119" name="直線コネクタ 118"/>
        <xdr:cNvCxnSpPr/>
      </xdr:nvCxnSpPr>
      <xdr:spPr>
        <a:xfrm flipV="1">
          <a:off x="3797300" y="9464149"/>
          <a:ext cx="838200" cy="15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34622</xdr:rowOff>
    </xdr:from>
    <xdr:ext cx="599010" cy="259045"/>
    <xdr:sp macro="" textlink="">
      <xdr:nvSpPr>
        <xdr:cNvPr id="120" name="物件費平均値テキスト"/>
        <xdr:cNvSpPr txBox="1"/>
      </xdr:nvSpPr>
      <xdr:spPr>
        <a:xfrm>
          <a:off x="4686300" y="946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13795</xdr:rowOff>
    </xdr:from>
    <xdr:to>
      <xdr:col>5</xdr:col>
      <xdr:colOff>358775</xdr:colOff>
      <xdr:row>56</xdr:row>
      <xdr:rowOff>15563</xdr:rowOff>
    </xdr:to>
    <xdr:cxnSp macro="">
      <xdr:nvCxnSpPr>
        <xdr:cNvPr id="122" name="直線コネクタ 121"/>
        <xdr:cNvCxnSpPr/>
      </xdr:nvCxnSpPr>
      <xdr:spPr>
        <a:xfrm flipV="1">
          <a:off x="2908300" y="9614995"/>
          <a:ext cx="889000" cy="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64785</xdr:rowOff>
    </xdr:from>
    <xdr:ext cx="599010" cy="259045"/>
    <xdr:sp macro="" textlink="">
      <xdr:nvSpPr>
        <xdr:cNvPr id="124" name="テキスト ボックス 123"/>
        <xdr:cNvSpPr txBox="1"/>
      </xdr:nvSpPr>
      <xdr:spPr>
        <a:xfrm>
          <a:off x="3497794" y="932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15563</xdr:rowOff>
    </xdr:from>
    <xdr:to>
      <xdr:col>4</xdr:col>
      <xdr:colOff>155575</xdr:colOff>
      <xdr:row>56</xdr:row>
      <xdr:rowOff>38605</xdr:rowOff>
    </xdr:to>
    <xdr:cxnSp macro="">
      <xdr:nvCxnSpPr>
        <xdr:cNvPr id="125" name="直線コネクタ 124"/>
        <xdr:cNvCxnSpPr/>
      </xdr:nvCxnSpPr>
      <xdr:spPr>
        <a:xfrm flipV="1">
          <a:off x="2019300" y="9616763"/>
          <a:ext cx="88900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78577</xdr:rowOff>
    </xdr:from>
    <xdr:ext cx="599010" cy="259045"/>
    <xdr:sp macro="" textlink="">
      <xdr:nvSpPr>
        <xdr:cNvPr id="127" name="テキスト ボックス 126"/>
        <xdr:cNvSpPr txBox="1"/>
      </xdr:nvSpPr>
      <xdr:spPr>
        <a:xfrm>
          <a:off x="2608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38605</xdr:rowOff>
    </xdr:from>
    <xdr:to>
      <xdr:col>2</xdr:col>
      <xdr:colOff>638175</xdr:colOff>
      <xdr:row>56</xdr:row>
      <xdr:rowOff>99771</xdr:rowOff>
    </xdr:to>
    <xdr:cxnSp macro="">
      <xdr:nvCxnSpPr>
        <xdr:cNvPr id="128" name="直線コネクタ 127"/>
        <xdr:cNvCxnSpPr/>
      </xdr:nvCxnSpPr>
      <xdr:spPr>
        <a:xfrm flipV="1">
          <a:off x="1130300" y="9639805"/>
          <a:ext cx="889000" cy="6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111866</xdr:rowOff>
    </xdr:from>
    <xdr:ext cx="599010" cy="259045"/>
    <xdr:sp macro="" textlink="">
      <xdr:nvSpPr>
        <xdr:cNvPr id="130" name="テキスト ボックス 129"/>
        <xdr:cNvSpPr txBox="1"/>
      </xdr:nvSpPr>
      <xdr:spPr>
        <a:xfrm>
          <a:off x="1719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4325</xdr:rowOff>
    </xdr:from>
    <xdr:ext cx="599010" cy="259045"/>
    <xdr:sp macro="" textlink="">
      <xdr:nvSpPr>
        <xdr:cNvPr id="132" name="テキスト ボックス 131"/>
        <xdr:cNvSpPr txBox="1"/>
      </xdr:nvSpPr>
      <xdr:spPr>
        <a:xfrm>
          <a:off x="830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155049</xdr:rowOff>
    </xdr:from>
    <xdr:to>
      <xdr:col>6</xdr:col>
      <xdr:colOff>561975</xdr:colOff>
      <xdr:row>55</xdr:row>
      <xdr:rowOff>85199</xdr:rowOff>
    </xdr:to>
    <xdr:sp macro="" textlink="">
      <xdr:nvSpPr>
        <xdr:cNvPr id="138" name="円/楕円 137"/>
        <xdr:cNvSpPr/>
      </xdr:nvSpPr>
      <xdr:spPr>
        <a:xfrm>
          <a:off x="4584700" y="941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6476</xdr:rowOff>
    </xdr:from>
    <xdr:ext cx="599010" cy="259045"/>
    <xdr:sp macro="" textlink="">
      <xdr:nvSpPr>
        <xdr:cNvPr id="139" name="物件費該当値テキスト"/>
        <xdr:cNvSpPr txBox="1"/>
      </xdr:nvSpPr>
      <xdr:spPr>
        <a:xfrm>
          <a:off x="4686300" y="92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141,319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134445</xdr:rowOff>
    </xdr:from>
    <xdr:to>
      <xdr:col>5</xdr:col>
      <xdr:colOff>409575</xdr:colOff>
      <xdr:row>56</xdr:row>
      <xdr:rowOff>64595</xdr:rowOff>
    </xdr:to>
    <xdr:sp macro="" textlink="">
      <xdr:nvSpPr>
        <xdr:cNvPr id="140" name="円/楕円 139"/>
        <xdr:cNvSpPr/>
      </xdr:nvSpPr>
      <xdr:spPr>
        <a:xfrm>
          <a:off x="3746500" y="956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55722</xdr:rowOff>
    </xdr:from>
    <xdr:ext cx="599010" cy="259045"/>
    <xdr:sp macro="" textlink="">
      <xdr:nvSpPr>
        <xdr:cNvPr id="141" name="テキスト ボックス 140"/>
        <xdr:cNvSpPr txBox="1"/>
      </xdr:nvSpPr>
      <xdr:spPr>
        <a:xfrm>
          <a:off x="3497794" y="965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121,523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136213</xdr:rowOff>
    </xdr:from>
    <xdr:to>
      <xdr:col>4</xdr:col>
      <xdr:colOff>206375</xdr:colOff>
      <xdr:row>56</xdr:row>
      <xdr:rowOff>66363</xdr:rowOff>
    </xdr:to>
    <xdr:sp macro="" textlink="">
      <xdr:nvSpPr>
        <xdr:cNvPr id="142" name="円/楕円 141"/>
        <xdr:cNvSpPr/>
      </xdr:nvSpPr>
      <xdr:spPr>
        <a:xfrm>
          <a:off x="2857500" y="956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57490</xdr:rowOff>
    </xdr:from>
    <xdr:ext cx="599010" cy="259045"/>
    <xdr:sp macro="" textlink="">
      <xdr:nvSpPr>
        <xdr:cNvPr id="143" name="テキスト ボックス 142"/>
        <xdr:cNvSpPr txBox="1"/>
      </xdr:nvSpPr>
      <xdr:spPr>
        <a:xfrm>
          <a:off x="2608794" y="96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121,291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159255</xdr:rowOff>
    </xdr:from>
    <xdr:to>
      <xdr:col>3</xdr:col>
      <xdr:colOff>3175</xdr:colOff>
      <xdr:row>56</xdr:row>
      <xdr:rowOff>89405</xdr:rowOff>
    </xdr:to>
    <xdr:sp macro="" textlink="">
      <xdr:nvSpPr>
        <xdr:cNvPr id="144" name="円/楕円 143"/>
        <xdr:cNvSpPr/>
      </xdr:nvSpPr>
      <xdr:spPr>
        <a:xfrm>
          <a:off x="1968500" y="958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105932</xdr:rowOff>
    </xdr:from>
    <xdr:ext cx="599010" cy="259045"/>
    <xdr:sp macro="" textlink="">
      <xdr:nvSpPr>
        <xdr:cNvPr id="145" name="テキスト ボックス 144"/>
        <xdr:cNvSpPr txBox="1"/>
      </xdr:nvSpPr>
      <xdr:spPr>
        <a:xfrm>
          <a:off x="1719794" y="936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118,267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48971</xdr:rowOff>
    </xdr:from>
    <xdr:to>
      <xdr:col>1</xdr:col>
      <xdr:colOff>485775</xdr:colOff>
      <xdr:row>56</xdr:row>
      <xdr:rowOff>150571</xdr:rowOff>
    </xdr:to>
    <xdr:sp macro="" textlink="">
      <xdr:nvSpPr>
        <xdr:cNvPr id="146" name="円/楕円 145"/>
        <xdr:cNvSpPr/>
      </xdr:nvSpPr>
      <xdr:spPr>
        <a:xfrm>
          <a:off x="1079500" y="965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167098</xdr:rowOff>
    </xdr:from>
    <xdr:ext cx="599010" cy="259045"/>
    <xdr:sp macro="" textlink="">
      <xdr:nvSpPr>
        <xdr:cNvPr id="147" name="テキスト ボックス 146"/>
        <xdr:cNvSpPr txBox="1"/>
      </xdr:nvSpPr>
      <xdr:spPr>
        <a:xfrm>
          <a:off x="830794" y="942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86047</xdr:rowOff>
    </xdr:from>
    <xdr:to>
      <xdr:col>6</xdr:col>
      <xdr:colOff>511175</xdr:colOff>
      <xdr:row>77</xdr:row>
      <xdr:rowOff>167977</xdr:rowOff>
    </xdr:to>
    <xdr:cxnSp macro="">
      <xdr:nvCxnSpPr>
        <xdr:cNvPr id="174" name="直線コネクタ 173"/>
        <xdr:cNvCxnSpPr/>
      </xdr:nvCxnSpPr>
      <xdr:spPr>
        <a:xfrm flipV="1">
          <a:off x="3797300" y="13287697"/>
          <a:ext cx="838200" cy="8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153439</xdr:rowOff>
    </xdr:from>
    <xdr:to>
      <xdr:col>5</xdr:col>
      <xdr:colOff>358775</xdr:colOff>
      <xdr:row>77</xdr:row>
      <xdr:rowOff>167977</xdr:rowOff>
    </xdr:to>
    <xdr:cxnSp macro="">
      <xdr:nvCxnSpPr>
        <xdr:cNvPr id="177" name="直線コネクタ 176"/>
        <xdr:cNvCxnSpPr/>
      </xdr:nvCxnSpPr>
      <xdr:spPr>
        <a:xfrm>
          <a:off x="2908300" y="13355089"/>
          <a:ext cx="889000" cy="1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153439</xdr:rowOff>
    </xdr:from>
    <xdr:to>
      <xdr:col>4</xdr:col>
      <xdr:colOff>155575</xdr:colOff>
      <xdr:row>78</xdr:row>
      <xdr:rowOff>20416</xdr:rowOff>
    </xdr:to>
    <xdr:cxnSp macro="">
      <xdr:nvCxnSpPr>
        <xdr:cNvPr id="180" name="直線コネクタ 179"/>
        <xdr:cNvCxnSpPr/>
      </xdr:nvCxnSpPr>
      <xdr:spPr>
        <a:xfrm flipV="1">
          <a:off x="2019300" y="13355089"/>
          <a:ext cx="889000" cy="3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6476</xdr:rowOff>
    </xdr:from>
    <xdr:ext cx="534377" cy="259045"/>
    <xdr:sp macro="" textlink="">
      <xdr:nvSpPr>
        <xdr:cNvPr id="182" name="テキスト ボックス 181"/>
        <xdr:cNvSpPr txBox="1"/>
      </xdr:nvSpPr>
      <xdr:spPr>
        <a:xfrm>
          <a:off x="2641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20416</xdr:rowOff>
    </xdr:from>
    <xdr:to>
      <xdr:col>2</xdr:col>
      <xdr:colOff>638175</xdr:colOff>
      <xdr:row>78</xdr:row>
      <xdr:rowOff>50592</xdr:rowOff>
    </xdr:to>
    <xdr:cxnSp macro="">
      <xdr:nvCxnSpPr>
        <xdr:cNvPr id="183" name="直線コネクタ 182"/>
        <xdr:cNvCxnSpPr/>
      </xdr:nvCxnSpPr>
      <xdr:spPr>
        <a:xfrm flipV="1">
          <a:off x="1130300" y="13393516"/>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54391</xdr:rowOff>
    </xdr:from>
    <xdr:ext cx="534377" cy="259045"/>
    <xdr:sp macro="" textlink="">
      <xdr:nvSpPr>
        <xdr:cNvPr id="185" name="テキスト ボックス 184"/>
        <xdr:cNvSpPr txBox="1"/>
      </xdr:nvSpPr>
      <xdr:spPr>
        <a:xfrm>
          <a:off x="1752111" y="129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68564</xdr:rowOff>
    </xdr:from>
    <xdr:ext cx="534377" cy="259045"/>
    <xdr:sp macro="" textlink="">
      <xdr:nvSpPr>
        <xdr:cNvPr id="187" name="テキスト ボックス 186"/>
        <xdr:cNvSpPr txBox="1"/>
      </xdr:nvSpPr>
      <xdr:spPr>
        <a:xfrm>
          <a:off x="863111" y="129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35247</xdr:rowOff>
    </xdr:from>
    <xdr:to>
      <xdr:col>6</xdr:col>
      <xdr:colOff>561975</xdr:colOff>
      <xdr:row>77</xdr:row>
      <xdr:rowOff>136847</xdr:rowOff>
    </xdr:to>
    <xdr:sp macro="" textlink="">
      <xdr:nvSpPr>
        <xdr:cNvPr id="193" name="円/楕円 192"/>
        <xdr:cNvSpPr/>
      </xdr:nvSpPr>
      <xdr:spPr>
        <a:xfrm>
          <a:off x="4584700" y="1323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13674</xdr:rowOff>
    </xdr:from>
    <xdr:ext cx="469744" cy="259045"/>
    <xdr:sp macro="" textlink="">
      <xdr:nvSpPr>
        <xdr:cNvPr id="194" name="維持補修費該当値テキスト"/>
        <xdr:cNvSpPr txBox="1"/>
      </xdr:nvSpPr>
      <xdr:spPr>
        <a:xfrm>
          <a:off x="4686300" y="1321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9,847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117177</xdr:rowOff>
    </xdr:from>
    <xdr:to>
      <xdr:col>5</xdr:col>
      <xdr:colOff>409575</xdr:colOff>
      <xdr:row>78</xdr:row>
      <xdr:rowOff>47327</xdr:rowOff>
    </xdr:to>
    <xdr:sp macro="" textlink="">
      <xdr:nvSpPr>
        <xdr:cNvPr id="195" name="円/楕円 194"/>
        <xdr:cNvSpPr/>
      </xdr:nvSpPr>
      <xdr:spPr>
        <a:xfrm>
          <a:off x="3746500" y="133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38454</xdr:rowOff>
    </xdr:from>
    <xdr:ext cx="469744" cy="259045"/>
    <xdr:sp macro="" textlink="">
      <xdr:nvSpPr>
        <xdr:cNvPr id="196" name="テキスト ボックス 195"/>
        <xdr:cNvSpPr txBox="1"/>
      </xdr:nvSpPr>
      <xdr:spPr>
        <a:xfrm>
          <a:off x="3562427" y="1341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102639</xdr:rowOff>
    </xdr:from>
    <xdr:to>
      <xdr:col>4</xdr:col>
      <xdr:colOff>206375</xdr:colOff>
      <xdr:row>78</xdr:row>
      <xdr:rowOff>32789</xdr:rowOff>
    </xdr:to>
    <xdr:sp macro="" textlink="">
      <xdr:nvSpPr>
        <xdr:cNvPr id="197" name="円/楕円 196"/>
        <xdr:cNvSpPr/>
      </xdr:nvSpPr>
      <xdr:spPr>
        <a:xfrm>
          <a:off x="2857500" y="133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23916</xdr:rowOff>
    </xdr:from>
    <xdr:ext cx="469744" cy="259045"/>
    <xdr:sp macro="" textlink="">
      <xdr:nvSpPr>
        <xdr:cNvPr id="198" name="テキスト ボックス 197"/>
        <xdr:cNvSpPr txBox="1"/>
      </xdr:nvSpPr>
      <xdr:spPr>
        <a:xfrm>
          <a:off x="2673427" y="1339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141066</xdr:rowOff>
    </xdr:from>
    <xdr:to>
      <xdr:col>3</xdr:col>
      <xdr:colOff>3175</xdr:colOff>
      <xdr:row>78</xdr:row>
      <xdr:rowOff>71216</xdr:rowOff>
    </xdr:to>
    <xdr:sp macro="" textlink="">
      <xdr:nvSpPr>
        <xdr:cNvPr id="199" name="円/楕円 198"/>
        <xdr:cNvSpPr/>
      </xdr:nvSpPr>
      <xdr:spPr>
        <a:xfrm>
          <a:off x="1968500" y="133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62343</xdr:rowOff>
    </xdr:from>
    <xdr:ext cx="469744" cy="259045"/>
    <xdr:sp macro="" textlink="">
      <xdr:nvSpPr>
        <xdr:cNvPr id="200" name="テキスト ボックス 199"/>
        <xdr:cNvSpPr txBox="1"/>
      </xdr:nvSpPr>
      <xdr:spPr>
        <a:xfrm>
          <a:off x="1784427" y="1343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171242</xdr:rowOff>
    </xdr:from>
    <xdr:to>
      <xdr:col>1</xdr:col>
      <xdr:colOff>485775</xdr:colOff>
      <xdr:row>78</xdr:row>
      <xdr:rowOff>101392</xdr:rowOff>
    </xdr:to>
    <xdr:sp macro="" textlink="">
      <xdr:nvSpPr>
        <xdr:cNvPr id="201" name="円/楕円 200"/>
        <xdr:cNvSpPr/>
      </xdr:nvSpPr>
      <xdr:spPr>
        <a:xfrm>
          <a:off x="1079500" y="1337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92519</xdr:rowOff>
    </xdr:from>
    <xdr:ext cx="469744" cy="259045"/>
    <xdr:sp macro="" textlink="">
      <xdr:nvSpPr>
        <xdr:cNvPr id="202" name="テキスト ボックス 201"/>
        <xdr:cNvSpPr txBox="1"/>
      </xdr:nvSpPr>
      <xdr:spPr>
        <a:xfrm>
          <a:off x="895427" y="134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103386</xdr:rowOff>
    </xdr:from>
    <xdr:to>
      <xdr:col>6</xdr:col>
      <xdr:colOff>511175</xdr:colOff>
      <xdr:row>98</xdr:row>
      <xdr:rowOff>61764</xdr:rowOff>
    </xdr:to>
    <xdr:cxnSp macro="">
      <xdr:nvCxnSpPr>
        <xdr:cNvPr id="234" name="直線コネクタ 233"/>
        <xdr:cNvCxnSpPr/>
      </xdr:nvCxnSpPr>
      <xdr:spPr>
        <a:xfrm flipV="1">
          <a:off x="3797300" y="16734036"/>
          <a:ext cx="838200" cy="12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36243</xdr:rowOff>
    </xdr:from>
    <xdr:to>
      <xdr:col>5</xdr:col>
      <xdr:colOff>358775</xdr:colOff>
      <xdr:row>98</xdr:row>
      <xdr:rowOff>61764</xdr:rowOff>
    </xdr:to>
    <xdr:cxnSp macro="">
      <xdr:nvCxnSpPr>
        <xdr:cNvPr id="237" name="直線コネクタ 236"/>
        <xdr:cNvCxnSpPr/>
      </xdr:nvCxnSpPr>
      <xdr:spPr>
        <a:xfrm>
          <a:off x="2908300" y="16838343"/>
          <a:ext cx="889000" cy="2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101806</xdr:rowOff>
    </xdr:from>
    <xdr:ext cx="534377" cy="259045"/>
    <xdr:sp macro="" textlink="">
      <xdr:nvSpPr>
        <xdr:cNvPr id="239" name="テキスト ボックス 238"/>
        <xdr:cNvSpPr txBox="1"/>
      </xdr:nvSpPr>
      <xdr:spPr>
        <a:xfrm>
          <a:off x="3530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36243</xdr:rowOff>
    </xdr:from>
    <xdr:to>
      <xdr:col>4</xdr:col>
      <xdr:colOff>155575</xdr:colOff>
      <xdr:row>98</xdr:row>
      <xdr:rowOff>120596</xdr:rowOff>
    </xdr:to>
    <xdr:cxnSp macro="">
      <xdr:nvCxnSpPr>
        <xdr:cNvPr id="240" name="直線コネクタ 239"/>
        <xdr:cNvCxnSpPr/>
      </xdr:nvCxnSpPr>
      <xdr:spPr>
        <a:xfrm flipV="1">
          <a:off x="2019300" y="16838343"/>
          <a:ext cx="8890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128960</xdr:rowOff>
    </xdr:from>
    <xdr:ext cx="534377" cy="259045"/>
    <xdr:sp macro="" textlink="">
      <xdr:nvSpPr>
        <xdr:cNvPr id="242" name="テキスト ボックス 241"/>
        <xdr:cNvSpPr txBox="1"/>
      </xdr:nvSpPr>
      <xdr:spPr>
        <a:xfrm>
          <a:off x="2641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120596</xdr:rowOff>
    </xdr:from>
    <xdr:to>
      <xdr:col>2</xdr:col>
      <xdr:colOff>638175</xdr:colOff>
      <xdr:row>98</xdr:row>
      <xdr:rowOff>143749</xdr:rowOff>
    </xdr:to>
    <xdr:cxnSp macro="">
      <xdr:nvCxnSpPr>
        <xdr:cNvPr id="243" name="直線コネクタ 242"/>
        <xdr:cNvCxnSpPr/>
      </xdr:nvCxnSpPr>
      <xdr:spPr>
        <a:xfrm flipV="1">
          <a:off x="1130300" y="16922696"/>
          <a:ext cx="889000" cy="2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69149</xdr:rowOff>
    </xdr:from>
    <xdr:ext cx="534377" cy="259045"/>
    <xdr:sp macro="" textlink="">
      <xdr:nvSpPr>
        <xdr:cNvPr id="245" name="テキスト ボックス 244"/>
        <xdr:cNvSpPr txBox="1"/>
      </xdr:nvSpPr>
      <xdr:spPr>
        <a:xfrm>
          <a:off x="1752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66161</xdr:rowOff>
    </xdr:from>
    <xdr:ext cx="534377" cy="259045"/>
    <xdr:sp macro="" textlink="">
      <xdr:nvSpPr>
        <xdr:cNvPr id="247" name="テキスト ボックス 246"/>
        <xdr:cNvSpPr txBox="1"/>
      </xdr:nvSpPr>
      <xdr:spPr>
        <a:xfrm>
          <a:off x="863111" y="1652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52586</xdr:rowOff>
    </xdr:from>
    <xdr:to>
      <xdr:col>6</xdr:col>
      <xdr:colOff>561975</xdr:colOff>
      <xdr:row>97</xdr:row>
      <xdr:rowOff>154186</xdr:rowOff>
    </xdr:to>
    <xdr:sp macro="" textlink="">
      <xdr:nvSpPr>
        <xdr:cNvPr id="253" name="円/楕円 252"/>
        <xdr:cNvSpPr/>
      </xdr:nvSpPr>
      <xdr:spPr>
        <a:xfrm>
          <a:off x="4584700" y="1668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31013</xdr:rowOff>
    </xdr:from>
    <xdr:ext cx="534377" cy="259045"/>
    <xdr:sp macro="" textlink="">
      <xdr:nvSpPr>
        <xdr:cNvPr id="254" name="扶助費該当値テキスト"/>
        <xdr:cNvSpPr txBox="1"/>
      </xdr:nvSpPr>
      <xdr:spPr>
        <a:xfrm>
          <a:off x="4686300" y="1666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60,724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10964</xdr:rowOff>
    </xdr:from>
    <xdr:to>
      <xdr:col>5</xdr:col>
      <xdr:colOff>409575</xdr:colOff>
      <xdr:row>98</xdr:row>
      <xdr:rowOff>112564</xdr:rowOff>
    </xdr:to>
    <xdr:sp macro="" textlink="">
      <xdr:nvSpPr>
        <xdr:cNvPr id="255" name="円/楕円 254"/>
        <xdr:cNvSpPr/>
      </xdr:nvSpPr>
      <xdr:spPr>
        <a:xfrm>
          <a:off x="3746500" y="16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103691</xdr:rowOff>
    </xdr:from>
    <xdr:ext cx="534377" cy="259045"/>
    <xdr:sp macro="" textlink="">
      <xdr:nvSpPr>
        <xdr:cNvPr id="256" name="テキスト ボックス 255"/>
        <xdr:cNvSpPr txBox="1"/>
      </xdr:nvSpPr>
      <xdr:spPr>
        <a:xfrm>
          <a:off x="3530111" y="1690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52,773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156893</xdr:rowOff>
    </xdr:from>
    <xdr:to>
      <xdr:col>4</xdr:col>
      <xdr:colOff>206375</xdr:colOff>
      <xdr:row>98</xdr:row>
      <xdr:rowOff>87043</xdr:rowOff>
    </xdr:to>
    <xdr:sp macro="" textlink="">
      <xdr:nvSpPr>
        <xdr:cNvPr id="257" name="円/楕円 256"/>
        <xdr:cNvSpPr/>
      </xdr:nvSpPr>
      <xdr:spPr>
        <a:xfrm>
          <a:off x="2857500" y="167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78170</xdr:rowOff>
    </xdr:from>
    <xdr:ext cx="534377" cy="259045"/>
    <xdr:sp macro="" textlink="">
      <xdr:nvSpPr>
        <xdr:cNvPr id="258" name="テキスト ボックス 257"/>
        <xdr:cNvSpPr txBox="1"/>
      </xdr:nvSpPr>
      <xdr:spPr>
        <a:xfrm>
          <a:off x="2641111" y="1688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54,336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69796</xdr:rowOff>
    </xdr:from>
    <xdr:to>
      <xdr:col>3</xdr:col>
      <xdr:colOff>3175</xdr:colOff>
      <xdr:row>98</xdr:row>
      <xdr:rowOff>171396</xdr:rowOff>
    </xdr:to>
    <xdr:sp macro="" textlink="">
      <xdr:nvSpPr>
        <xdr:cNvPr id="259" name="円/楕円 258"/>
        <xdr:cNvSpPr/>
      </xdr:nvSpPr>
      <xdr:spPr>
        <a:xfrm>
          <a:off x="1968500" y="1687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162523</xdr:rowOff>
    </xdr:from>
    <xdr:ext cx="534377" cy="259045"/>
    <xdr:sp macro="" textlink="">
      <xdr:nvSpPr>
        <xdr:cNvPr id="260" name="テキスト ボックス 259"/>
        <xdr:cNvSpPr txBox="1"/>
      </xdr:nvSpPr>
      <xdr:spPr>
        <a:xfrm>
          <a:off x="1752111" y="1696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49,170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92949</xdr:rowOff>
    </xdr:from>
    <xdr:to>
      <xdr:col>1</xdr:col>
      <xdr:colOff>485775</xdr:colOff>
      <xdr:row>99</xdr:row>
      <xdr:rowOff>23099</xdr:rowOff>
    </xdr:to>
    <xdr:sp macro="" textlink="">
      <xdr:nvSpPr>
        <xdr:cNvPr id="261" name="円/楕円 260"/>
        <xdr:cNvSpPr/>
      </xdr:nvSpPr>
      <xdr:spPr>
        <a:xfrm>
          <a:off x="1079500" y="1689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14226</xdr:rowOff>
    </xdr:from>
    <xdr:ext cx="534377" cy="259045"/>
    <xdr:sp macro="" textlink="">
      <xdr:nvSpPr>
        <xdr:cNvPr id="262" name="テキスト ボックス 261"/>
        <xdr:cNvSpPr txBox="1"/>
      </xdr:nvSpPr>
      <xdr:spPr>
        <a:xfrm>
          <a:off x="863111" y="1698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116596</xdr:rowOff>
    </xdr:from>
    <xdr:to>
      <xdr:col>15</xdr:col>
      <xdr:colOff>180975</xdr:colOff>
      <xdr:row>35</xdr:row>
      <xdr:rowOff>165364</xdr:rowOff>
    </xdr:to>
    <xdr:cxnSp macro="">
      <xdr:nvCxnSpPr>
        <xdr:cNvPr id="291" name="直線コネクタ 290"/>
        <xdr:cNvCxnSpPr/>
      </xdr:nvCxnSpPr>
      <xdr:spPr>
        <a:xfrm>
          <a:off x="9639300" y="6117346"/>
          <a:ext cx="8382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120930</xdr:rowOff>
    </xdr:from>
    <xdr:ext cx="599010" cy="259045"/>
    <xdr:sp macro="" textlink="">
      <xdr:nvSpPr>
        <xdr:cNvPr id="292" name="補助費等平均値テキスト"/>
        <xdr:cNvSpPr txBox="1"/>
      </xdr:nvSpPr>
      <xdr:spPr>
        <a:xfrm>
          <a:off x="10528300" y="6121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116596</xdr:rowOff>
    </xdr:from>
    <xdr:to>
      <xdr:col>14</xdr:col>
      <xdr:colOff>28575</xdr:colOff>
      <xdr:row>36</xdr:row>
      <xdr:rowOff>10427</xdr:rowOff>
    </xdr:to>
    <xdr:cxnSp macro="">
      <xdr:nvCxnSpPr>
        <xdr:cNvPr id="294" name="直線コネクタ 293"/>
        <xdr:cNvCxnSpPr/>
      </xdr:nvCxnSpPr>
      <xdr:spPr>
        <a:xfrm flipV="1">
          <a:off x="8750300" y="6117346"/>
          <a:ext cx="889000" cy="6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81154</xdr:rowOff>
    </xdr:from>
    <xdr:ext cx="599010" cy="259045"/>
    <xdr:sp macro="" textlink="">
      <xdr:nvSpPr>
        <xdr:cNvPr id="296" name="テキスト ボックス 295"/>
        <xdr:cNvSpPr txBox="1"/>
      </xdr:nvSpPr>
      <xdr:spPr>
        <a:xfrm>
          <a:off x="9339794"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10427</xdr:rowOff>
    </xdr:from>
    <xdr:to>
      <xdr:col>12</xdr:col>
      <xdr:colOff>511175</xdr:colOff>
      <xdr:row>36</xdr:row>
      <xdr:rowOff>111178</xdr:rowOff>
    </xdr:to>
    <xdr:cxnSp macro="">
      <xdr:nvCxnSpPr>
        <xdr:cNvPr id="297" name="直線コネクタ 296"/>
        <xdr:cNvCxnSpPr/>
      </xdr:nvCxnSpPr>
      <xdr:spPr>
        <a:xfrm flipV="1">
          <a:off x="7861300" y="6182627"/>
          <a:ext cx="889000" cy="10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121650</xdr:rowOff>
    </xdr:from>
    <xdr:ext cx="599010" cy="259045"/>
    <xdr:sp macro="" textlink="">
      <xdr:nvSpPr>
        <xdr:cNvPr id="299" name="テキスト ボックス 298"/>
        <xdr:cNvSpPr txBox="1"/>
      </xdr:nvSpPr>
      <xdr:spPr>
        <a:xfrm>
          <a:off x="8450794"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111178</xdr:rowOff>
    </xdr:from>
    <xdr:to>
      <xdr:col>11</xdr:col>
      <xdr:colOff>307975</xdr:colOff>
      <xdr:row>36</xdr:row>
      <xdr:rowOff>146105</xdr:rowOff>
    </xdr:to>
    <xdr:cxnSp macro="">
      <xdr:nvCxnSpPr>
        <xdr:cNvPr id="300" name="直線コネクタ 299"/>
        <xdr:cNvCxnSpPr/>
      </xdr:nvCxnSpPr>
      <xdr:spPr>
        <a:xfrm flipV="1">
          <a:off x="6972300" y="6283378"/>
          <a:ext cx="889000" cy="3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170087</xdr:rowOff>
    </xdr:from>
    <xdr:ext cx="599010" cy="259045"/>
    <xdr:sp macro="" textlink="">
      <xdr:nvSpPr>
        <xdr:cNvPr id="302" name="テキスト ボックス 301"/>
        <xdr:cNvSpPr txBox="1"/>
      </xdr:nvSpPr>
      <xdr:spPr>
        <a:xfrm>
          <a:off x="7561794"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24579</xdr:rowOff>
    </xdr:from>
    <xdr:ext cx="599010" cy="259045"/>
    <xdr:sp macro="" textlink="">
      <xdr:nvSpPr>
        <xdr:cNvPr id="304" name="テキスト ボックス 303"/>
        <xdr:cNvSpPr txBox="1"/>
      </xdr:nvSpPr>
      <xdr:spPr>
        <a:xfrm>
          <a:off x="6672794" y="636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114564</xdr:rowOff>
    </xdr:from>
    <xdr:to>
      <xdr:col>15</xdr:col>
      <xdr:colOff>231775</xdr:colOff>
      <xdr:row>36</xdr:row>
      <xdr:rowOff>44714</xdr:rowOff>
    </xdr:to>
    <xdr:sp macro="" textlink="">
      <xdr:nvSpPr>
        <xdr:cNvPr id="310" name="円/楕円 309"/>
        <xdr:cNvSpPr/>
      </xdr:nvSpPr>
      <xdr:spPr>
        <a:xfrm>
          <a:off x="10426700" y="61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137441</xdr:rowOff>
    </xdr:from>
    <xdr:ext cx="599010" cy="259045"/>
    <xdr:sp macro="" textlink="">
      <xdr:nvSpPr>
        <xdr:cNvPr id="311" name="補助費等該当値テキスト"/>
        <xdr:cNvSpPr txBox="1"/>
      </xdr:nvSpPr>
      <xdr:spPr>
        <a:xfrm>
          <a:off x="10528300" y="596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148,264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65796</xdr:rowOff>
    </xdr:from>
    <xdr:to>
      <xdr:col>14</xdr:col>
      <xdr:colOff>79375</xdr:colOff>
      <xdr:row>35</xdr:row>
      <xdr:rowOff>167396</xdr:rowOff>
    </xdr:to>
    <xdr:sp macro="" textlink="">
      <xdr:nvSpPr>
        <xdr:cNvPr id="312" name="円/楕円 311"/>
        <xdr:cNvSpPr/>
      </xdr:nvSpPr>
      <xdr:spPr>
        <a:xfrm>
          <a:off x="9588500" y="606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12473</xdr:rowOff>
    </xdr:from>
    <xdr:ext cx="599010" cy="259045"/>
    <xdr:sp macro="" textlink="">
      <xdr:nvSpPr>
        <xdr:cNvPr id="313" name="テキスト ボックス 312"/>
        <xdr:cNvSpPr txBox="1"/>
      </xdr:nvSpPr>
      <xdr:spPr>
        <a:xfrm>
          <a:off x="9339794" y="584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161,064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131077</xdr:rowOff>
    </xdr:from>
    <xdr:to>
      <xdr:col>12</xdr:col>
      <xdr:colOff>561975</xdr:colOff>
      <xdr:row>36</xdr:row>
      <xdr:rowOff>61227</xdr:rowOff>
    </xdr:to>
    <xdr:sp macro="" textlink="">
      <xdr:nvSpPr>
        <xdr:cNvPr id="314" name="円/楕円 313"/>
        <xdr:cNvSpPr/>
      </xdr:nvSpPr>
      <xdr:spPr>
        <a:xfrm>
          <a:off x="8699500" y="613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77754</xdr:rowOff>
    </xdr:from>
    <xdr:ext cx="599010" cy="259045"/>
    <xdr:sp macro="" textlink="">
      <xdr:nvSpPr>
        <xdr:cNvPr id="315" name="テキスト ボックス 314"/>
        <xdr:cNvSpPr txBox="1"/>
      </xdr:nvSpPr>
      <xdr:spPr>
        <a:xfrm>
          <a:off x="8450794" y="5907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143,930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60378</xdr:rowOff>
    </xdr:from>
    <xdr:to>
      <xdr:col>11</xdr:col>
      <xdr:colOff>358775</xdr:colOff>
      <xdr:row>36</xdr:row>
      <xdr:rowOff>161978</xdr:rowOff>
    </xdr:to>
    <xdr:sp macro="" textlink="">
      <xdr:nvSpPr>
        <xdr:cNvPr id="316" name="円/楕円 315"/>
        <xdr:cNvSpPr/>
      </xdr:nvSpPr>
      <xdr:spPr>
        <a:xfrm>
          <a:off x="7810500" y="623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7055</xdr:rowOff>
    </xdr:from>
    <xdr:ext cx="599010" cy="259045"/>
    <xdr:sp macro="" textlink="">
      <xdr:nvSpPr>
        <xdr:cNvPr id="317" name="テキスト ボックス 316"/>
        <xdr:cNvSpPr txBox="1"/>
      </xdr:nvSpPr>
      <xdr:spPr>
        <a:xfrm>
          <a:off x="7561794" y="600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117,486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95305</xdr:rowOff>
    </xdr:from>
    <xdr:to>
      <xdr:col>10</xdr:col>
      <xdr:colOff>155575</xdr:colOff>
      <xdr:row>37</xdr:row>
      <xdr:rowOff>25455</xdr:rowOff>
    </xdr:to>
    <xdr:sp macro="" textlink="">
      <xdr:nvSpPr>
        <xdr:cNvPr id="318" name="円/楕円 317"/>
        <xdr:cNvSpPr/>
      </xdr:nvSpPr>
      <xdr:spPr>
        <a:xfrm>
          <a:off x="6921500" y="626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41982</xdr:rowOff>
    </xdr:from>
    <xdr:ext cx="599010" cy="259045"/>
    <xdr:sp macro="" textlink="">
      <xdr:nvSpPr>
        <xdr:cNvPr id="319" name="テキスト ボックス 318"/>
        <xdr:cNvSpPr txBox="1"/>
      </xdr:nvSpPr>
      <xdr:spPr>
        <a:xfrm>
          <a:off x="6672794" y="604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121846</xdr:rowOff>
    </xdr:from>
    <xdr:to>
      <xdr:col>15</xdr:col>
      <xdr:colOff>180975</xdr:colOff>
      <xdr:row>57</xdr:row>
      <xdr:rowOff>166348</xdr:rowOff>
    </xdr:to>
    <xdr:cxnSp macro="">
      <xdr:nvCxnSpPr>
        <xdr:cNvPr id="350" name="直線コネクタ 349"/>
        <xdr:cNvCxnSpPr/>
      </xdr:nvCxnSpPr>
      <xdr:spPr>
        <a:xfrm flipV="1">
          <a:off x="9639300" y="9723046"/>
          <a:ext cx="838200" cy="21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134889</xdr:rowOff>
    </xdr:from>
    <xdr:to>
      <xdr:col>14</xdr:col>
      <xdr:colOff>28575</xdr:colOff>
      <xdr:row>57</xdr:row>
      <xdr:rowOff>166348</xdr:rowOff>
    </xdr:to>
    <xdr:cxnSp macro="">
      <xdr:nvCxnSpPr>
        <xdr:cNvPr id="353" name="直線コネクタ 352"/>
        <xdr:cNvCxnSpPr/>
      </xdr:nvCxnSpPr>
      <xdr:spPr>
        <a:xfrm>
          <a:off x="8750300" y="9736089"/>
          <a:ext cx="889000" cy="20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143612</xdr:rowOff>
    </xdr:from>
    <xdr:to>
      <xdr:col>12</xdr:col>
      <xdr:colOff>511175</xdr:colOff>
      <xdr:row>56</xdr:row>
      <xdr:rowOff>134889</xdr:rowOff>
    </xdr:to>
    <xdr:cxnSp macro="">
      <xdr:nvCxnSpPr>
        <xdr:cNvPr id="356" name="直線コネクタ 355"/>
        <xdr:cNvCxnSpPr/>
      </xdr:nvCxnSpPr>
      <xdr:spPr>
        <a:xfrm>
          <a:off x="7861300" y="9401912"/>
          <a:ext cx="889000" cy="33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106851</xdr:rowOff>
    </xdr:from>
    <xdr:ext cx="599010" cy="259045"/>
    <xdr:sp macro="" textlink="">
      <xdr:nvSpPr>
        <xdr:cNvPr id="358" name="テキスト ボックス 357"/>
        <xdr:cNvSpPr txBox="1"/>
      </xdr:nvSpPr>
      <xdr:spPr>
        <a:xfrm>
          <a:off x="8450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143612</xdr:rowOff>
    </xdr:from>
    <xdr:to>
      <xdr:col>11</xdr:col>
      <xdr:colOff>307975</xdr:colOff>
      <xdr:row>56</xdr:row>
      <xdr:rowOff>79859</xdr:rowOff>
    </xdr:to>
    <xdr:cxnSp macro="">
      <xdr:nvCxnSpPr>
        <xdr:cNvPr id="359" name="直線コネクタ 358"/>
        <xdr:cNvCxnSpPr/>
      </xdr:nvCxnSpPr>
      <xdr:spPr>
        <a:xfrm flipV="1">
          <a:off x="6972300" y="9401912"/>
          <a:ext cx="889000" cy="27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85004</xdr:rowOff>
    </xdr:from>
    <xdr:ext cx="599010" cy="259045"/>
    <xdr:sp macro="" textlink="">
      <xdr:nvSpPr>
        <xdr:cNvPr id="361" name="テキスト ボックス 360"/>
        <xdr:cNvSpPr txBox="1"/>
      </xdr:nvSpPr>
      <xdr:spPr>
        <a:xfrm>
          <a:off x="7561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4818</xdr:rowOff>
    </xdr:from>
    <xdr:ext cx="599010" cy="259045"/>
    <xdr:sp macro="" textlink="">
      <xdr:nvSpPr>
        <xdr:cNvPr id="363" name="テキスト ボックス 362"/>
        <xdr:cNvSpPr txBox="1"/>
      </xdr:nvSpPr>
      <xdr:spPr>
        <a:xfrm>
          <a:off x="6672794" y="97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71046</xdr:rowOff>
    </xdr:from>
    <xdr:to>
      <xdr:col>15</xdr:col>
      <xdr:colOff>231775</xdr:colOff>
      <xdr:row>57</xdr:row>
      <xdr:rowOff>1196</xdr:rowOff>
    </xdr:to>
    <xdr:sp macro="" textlink="">
      <xdr:nvSpPr>
        <xdr:cNvPr id="369" name="円/楕円 368"/>
        <xdr:cNvSpPr/>
      </xdr:nvSpPr>
      <xdr:spPr>
        <a:xfrm>
          <a:off x="10426700" y="967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49473</xdr:rowOff>
    </xdr:from>
    <xdr:ext cx="599010" cy="259045"/>
    <xdr:sp macro="" textlink="">
      <xdr:nvSpPr>
        <xdr:cNvPr id="370" name="普通建設事業費該当値テキスト"/>
        <xdr:cNvSpPr txBox="1"/>
      </xdr:nvSpPr>
      <xdr:spPr>
        <a:xfrm>
          <a:off x="10528300" y="965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150,467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115548</xdr:rowOff>
    </xdr:from>
    <xdr:to>
      <xdr:col>14</xdr:col>
      <xdr:colOff>79375</xdr:colOff>
      <xdr:row>58</xdr:row>
      <xdr:rowOff>45698</xdr:rowOff>
    </xdr:to>
    <xdr:sp macro="" textlink="">
      <xdr:nvSpPr>
        <xdr:cNvPr id="371" name="円/楕円 370"/>
        <xdr:cNvSpPr/>
      </xdr:nvSpPr>
      <xdr:spPr>
        <a:xfrm>
          <a:off x="9588500" y="988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36825</xdr:rowOff>
    </xdr:from>
    <xdr:ext cx="534377" cy="259045"/>
    <xdr:sp macro="" textlink="">
      <xdr:nvSpPr>
        <xdr:cNvPr id="372" name="テキスト ボックス 371"/>
        <xdr:cNvSpPr txBox="1"/>
      </xdr:nvSpPr>
      <xdr:spPr>
        <a:xfrm>
          <a:off x="9372111" y="998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84,340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84089</xdr:rowOff>
    </xdr:from>
    <xdr:to>
      <xdr:col>12</xdr:col>
      <xdr:colOff>561975</xdr:colOff>
      <xdr:row>57</xdr:row>
      <xdr:rowOff>14239</xdr:rowOff>
    </xdr:to>
    <xdr:sp macro="" textlink="">
      <xdr:nvSpPr>
        <xdr:cNvPr id="373" name="円/楕円 372"/>
        <xdr:cNvSpPr/>
      </xdr:nvSpPr>
      <xdr:spPr>
        <a:xfrm>
          <a:off x="8699500" y="96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5366</xdr:rowOff>
    </xdr:from>
    <xdr:ext cx="599010" cy="259045"/>
    <xdr:sp macro="" textlink="">
      <xdr:nvSpPr>
        <xdr:cNvPr id="374" name="テキスト ボックス 373"/>
        <xdr:cNvSpPr txBox="1"/>
      </xdr:nvSpPr>
      <xdr:spPr>
        <a:xfrm>
          <a:off x="8450794" y="977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146,473</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92812</xdr:rowOff>
    </xdr:from>
    <xdr:to>
      <xdr:col>11</xdr:col>
      <xdr:colOff>358775</xdr:colOff>
      <xdr:row>55</xdr:row>
      <xdr:rowOff>22962</xdr:rowOff>
    </xdr:to>
    <xdr:sp macro="" textlink="">
      <xdr:nvSpPr>
        <xdr:cNvPr id="375" name="円/楕円 374"/>
        <xdr:cNvSpPr/>
      </xdr:nvSpPr>
      <xdr:spPr>
        <a:xfrm>
          <a:off x="7810500" y="935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39489</xdr:rowOff>
    </xdr:from>
    <xdr:ext cx="599010" cy="259045"/>
    <xdr:sp macro="" textlink="">
      <xdr:nvSpPr>
        <xdr:cNvPr id="376" name="テキスト ボックス 375"/>
        <xdr:cNvSpPr txBox="1"/>
      </xdr:nvSpPr>
      <xdr:spPr>
        <a:xfrm>
          <a:off x="7561794" y="912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248,802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29059</xdr:rowOff>
    </xdr:from>
    <xdr:to>
      <xdr:col>10</xdr:col>
      <xdr:colOff>155575</xdr:colOff>
      <xdr:row>56</xdr:row>
      <xdr:rowOff>130659</xdr:rowOff>
    </xdr:to>
    <xdr:sp macro="" textlink="">
      <xdr:nvSpPr>
        <xdr:cNvPr id="377" name="円/楕円 376"/>
        <xdr:cNvSpPr/>
      </xdr:nvSpPr>
      <xdr:spPr>
        <a:xfrm>
          <a:off x="6921500" y="963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147186</xdr:rowOff>
    </xdr:from>
    <xdr:ext cx="599010" cy="259045"/>
    <xdr:sp macro="" textlink="">
      <xdr:nvSpPr>
        <xdr:cNvPr id="378" name="テキスト ボックス 377"/>
        <xdr:cNvSpPr txBox="1"/>
      </xdr:nvSpPr>
      <xdr:spPr>
        <a:xfrm>
          <a:off x="6672794" y="940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2577</xdr:rowOff>
    </xdr:from>
    <xdr:to>
      <xdr:col>15</xdr:col>
      <xdr:colOff>180975</xdr:colOff>
      <xdr:row>78</xdr:row>
      <xdr:rowOff>32006</xdr:rowOff>
    </xdr:to>
    <xdr:cxnSp macro="">
      <xdr:nvCxnSpPr>
        <xdr:cNvPr id="405" name="直線コネクタ 404"/>
        <xdr:cNvCxnSpPr/>
      </xdr:nvCxnSpPr>
      <xdr:spPr>
        <a:xfrm flipV="1">
          <a:off x="9639300" y="13375677"/>
          <a:ext cx="838200" cy="2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167315</xdr:rowOff>
    </xdr:from>
    <xdr:to>
      <xdr:col>14</xdr:col>
      <xdr:colOff>28575</xdr:colOff>
      <xdr:row>78</xdr:row>
      <xdr:rowOff>32006</xdr:rowOff>
    </xdr:to>
    <xdr:cxnSp macro="">
      <xdr:nvCxnSpPr>
        <xdr:cNvPr id="408" name="直線コネクタ 407"/>
        <xdr:cNvCxnSpPr/>
      </xdr:nvCxnSpPr>
      <xdr:spPr>
        <a:xfrm>
          <a:off x="8750300" y="13197515"/>
          <a:ext cx="889000" cy="20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55712</xdr:rowOff>
    </xdr:from>
    <xdr:ext cx="534377" cy="259045"/>
    <xdr:sp macro="" textlink="">
      <xdr:nvSpPr>
        <xdr:cNvPr id="410" name="テキスト ボックス 409"/>
        <xdr:cNvSpPr txBox="1"/>
      </xdr:nvSpPr>
      <xdr:spPr>
        <a:xfrm>
          <a:off x="9372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41717</xdr:rowOff>
    </xdr:from>
    <xdr:ext cx="534377" cy="259045"/>
    <xdr:sp macro="" textlink="">
      <xdr:nvSpPr>
        <xdr:cNvPr id="412" name="テキスト ボックス 411"/>
        <xdr:cNvSpPr txBox="1"/>
      </xdr:nvSpPr>
      <xdr:spPr>
        <a:xfrm>
          <a:off x="8483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123227</xdr:rowOff>
    </xdr:from>
    <xdr:to>
      <xdr:col>15</xdr:col>
      <xdr:colOff>231775</xdr:colOff>
      <xdr:row>78</xdr:row>
      <xdr:rowOff>53377</xdr:rowOff>
    </xdr:to>
    <xdr:sp macro="" textlink="">
      <xdr:nvSpPr>
        <xdr:cNvPr id="418" name="円/楕円 417"/>
        <xdr:cNvSpPr/>
      </xdr:nvSpPr>
      <xdr:spPr>
        <a:xfrm>
          <a:off x="10426700" y="1332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101654</xdr:rowOff>
    </xdr:from>
    <xdr:ext cx="534377" cy="259045"/>
    <xdr:sp macro="" textlink="">
      <xdr:nvSpPr>
        <xdr:cNvPr id="419" name="普通建設事業費 （ うち新規整備　）該当値テキスト"/>
        <xdr:cNvSpPr txBox="1"/>
      </xdr:nvSpPr>
      <xdr:spPr>
        <a:xfrm>
          <a:off x="10528300" y="1330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29,992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152656</xdr:rowOff>
    </xdr:from>
    <xdr:to>
      <xdr:col>14</xdr:col>
      <xdr:colOff>79375</xdr:colOff>
      <xdr:row>78</xdr:row>
      <xdr:rowOff>82806</xdr:rowOff>
    </xdr:to>
    <xdr:sp macro="" textlink="">
      <xdr:nvSpPr>
        <xdr:cNvPr id="420" name="円/楕円 419"/>
        <xdr:cNvSpPr/>
      </xdr:nvSpPr>
      <xdr:spPr>
        <a:xfrm>
          <a:off x="9588500" y="1335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73933</xdr:rowOff>
    </xdr:from>
    <xdr:ext cx="534377" cy="259045"/>
    <xdr:sp macro="" textlink="">
      <xdr:nvSpPr>
        <xdr:cNvPr id="421" name="テキスト ボックス 420"/>
        <xdr:cNvSpPr txBox="1"/>
      </xdr:nvSpPr>
      <xdr:spPr>
        <a:xfrm>
          <a:off x="9372111" y="134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23,555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116515</xdr:rowOff>
    </xdr:from>
    <xdr:to>
      <xdr:col>12</xdr:col>
      <xdr:colOff>561975</xdr:colOff>
      <xdr:row>77</xdr:row>
      <xdr:rowOff>46665</xdr:rowOff>
    </xdr:to>
    <xdr:sp macro="" textlink="">
      <xdr:nvSpPr>
        <xdr:cNvPr id="422" name="円/楕円 421"/>
        <xdr:cNvSpPr/>
      </xdr:nvSpPr>
      <xdr:spPr>
        <a:xfrm>
          <a:off x="8699500" y="131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37792</xdr:rowOff>
    </xdr:from>
    <xdr:ext cx="534377" cy="259045"/>
    <xdr:sp macro="" textlink="">
      <xdr:nvSpPr>
        <xdr:cNvPr id="423" name="テキスト ボックス 422"/>
        <xdr:cNvSpPr txBox="1"/>
      </xdr:nvSpPr>
      <xdr:spPr>
        <a:xfrm>
          <a:off x="8483111" y="1323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72241</xdr:rowOff>
    </xdr:from>
    <xdr:to>
      <xdr:col>15</xdr:col>
      <xdr:colOff>180975</xdr:colOff>
      <xdr:row>97</xdr:row>
      <xdr:rowOff>94635</xdr:rowOff>
    </xdr:to>
    <xdr:cxnSp macro="">
      <xdr:nvCxnSpPr>
        <xdr:cNvPr id="450" name="直線コネクタ 449"/>
        <xdr:cNvCxnSpPr/>
      </xdr:nvCxnSpPr>
      <xdr:spPr>
        <a:xfrm flipV="1">
          <a:off x="9639300" y="16702891"/>
          <a:ext cx="838200" cy="2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44841</xdr:rowOff>
    </xdr:from>
    <xdr:to>
      <xdr:col>14</xdr:col>
      <xdr:colOff>28575</xdr:colOff>
      <xdr:row>97</xdr:row>
      <xdr:rowOff>94635</xdr:rowOff>
    </xdr:to>
    <xdr:cxnSp macro="">
      <xdr:nvCxnSpPr>
        <xdr:cNvPr id="453" name="直線コネクタ 452"/>
        <xdr:cNvCxnSpPr/>
      </xdr:nvCxnSpPr>
      <xdr:spPr>
        <a:xfrm>
          <a:off x="8750300" y="16675491"/>
          <a:ext cx="889000" cy="4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7" name="テキスト ボックス 456"/>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21441</xdr:rowOff>
    </xdr:from>
    <xdr:to>
      <xdr:col>15</xdr:col>
      <xdr:colOff>231775</xdr:colOff>
      <xdr:row>97</xdr:row>
      <xdr:rowOff>123041</xdr:rowOff>
    </xdr:to>
    <xdr:sp macro="" textlink="">
      <xdr:nvSpPr>
        <xdr:cNvPr id="463" name="円/楕円 462"/>
        <xdr:cNvSpPr/>
      </xdr:nvSpPr>
      <xdr:spPr>
        <a:xfrm>
          <a:off x="10426700" y="1665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171318</xdr:rowOff>
    </xdr:from>
    <xdr:ext cx="534377" cy="259045"/>
    <xdr:sp macro="" textlink="">
      <xdr:nvSpPr>
        <xdr:cNvPr id="464" name="普通建設事業費 （ うち更新整備　）該当値テキスト"/>
        <xdr:cNvSpPr txBox="1"/>
      </xdr:nvSpPr>
      <xdr:spPr>
        <a:xfrm>
          <a:off x="10528300" y="1663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52,255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43835</xdr:rowOff>
    </xdr:from>
    <xdr:to>
      <xdr:col>14</xdr:col>
      <xdr:colOff>79375</xdr:colOff>
      <xdr:row>97</xdr:row>
      <xdr:rowOff>145435</xdr:rowOff>
    </xdr:to>
    <xdr:sp macro="" textlink="">
      <xdr:nvSpPr>
        <xdr:cNvPr id="465" name="円/楕円 464"/>
        <xdr:cNvSpPr/>
      </xdr:nvSpPr>
      <xdr:spPr>
        <a:xfrm>
          <a:off x="9588500" y="1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136562</xdr:rowOff>
    </xdr:from>
    <xdr:ext cx="534377" cy="259045"/>
    <xdr:sp macro="" textlink="">
      <xdr:nvSpPr>
        <xdr:cNvPr id="466" name="テキスト ボックス 465"/>
        <xdr:cNvSpPr txBox="1"/>
      </xdr:nvSpPr>
      <xdr:spPr>
        <a:xfrm>
          <a:off x="9372111" y="1676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47,357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165491</xdr:rowOff>
    </xdr:from>
    <xdr:to>
      <xdr:col>12</xdr:col>
      <xdr:colOff>561975</xdr:colOff>
      <xdr:row>97</xdr:row>
      <xdr:rowOff>95641</xdr:rowOff>
    </xdr:to>
    <xdr:sp macro="" textlink="">
      <xdr:nvSpPr>
        <xdr:cNvPr id="467" name="円/楕円 466"/>
        <xdr:cNvSpPr/>
      </xdr:nvSpPr>
      <xdr:spPr>
        <a:xfrm>
          <a:off x="8699500" y="1662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86768</xdr:rowOff>
    </xdr:from>
    <xdr:ext cx="534377" cy="259045"/>
    <xdr:sp macro="" textlink="">
      <xdr:nvSpPr>
        <xdr:cNvPr id="468" name="テキスト ボックス 467"/>
        <xdr:cNvSpPr txBox="1"/>
      </xdr:nvSpPr>
      <xdr:spPr>
        <a:xfrm>
          <a:off x="8483111" y="1671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130518</xdr:rowOff>
    </xdr:from>
    <xdr:to>
      <xdr:col>23</xdr:col>
      <xdr:colOff>517525</xdr:colOff>
      <xdr:row>39</xdr:row>
      <xdr:rowOff>15250</xdr:rowOff>
    </xdr:to>
    <xdr:cxnSp macro="">
      <xdr:nvCxnSpPr>
        <xdr:cNvPr id="497" name="直線コネクタ 496"/>
        <xdr:cNvCxnSpPr/>
      </xdr:nvCxnSpPr>
      <xdr:spPr>
        <a:xfrm flipV="1">
          <a:off x="15481300" y="6645618"/>
          <a:ext cx="838200" cy="5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15250</xdr:rowOff>
    </xdr:from>
    <xdr:to>
      <xdr:col>22</xdr:col>
      <xdr:colOff>365125</xdr:colOff>
      <xdr:row>39</xdr:row>
      <xdr:rowOff>39840</xdr:rowOff>
    </xdr:to>
    <xdr:cxnSp macro="">
      <xdr:nvCxnSpPr>
        <xdr:cNvPr id="500" name="直線コネクタ 499"/>
        <xdr:cNvCxnSpPr/>
      </xdr:nvCxnSpPr>
      <xdr:spPr>
        <a:xfrm flipV="1">
          <a:off x="14592300" y="6701800"/>
          <a:ext cx="889000" cy="2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39840</xdr:rowOff>
    </xdr:from>
    <xdr:to>
      <xdr:col>21</xdr:col>
      <xdr:colOff>161925</xdr:colOff>
      <xdr:row>39</xdr:row>
      <xdr:rowOff>44450</xdr:rowOff>
    </xdr:to>
    <xdr:cxnSp macro="">
      <xdr:nvCxnSpPr>
        <xdr:cNvPr id="503" name="直線コネクタ 502"/>
        <xdr:cNvCxnSpPr/>
      </xdr:nvCxnSpPr>
      <xdr:spPr>
        <a:xfrm flipV="1">
          <a:off x="13703300" y="6726390"/>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62460</xdr:rowOff>
    </xdr:from>
    <xdr:ext cx="469744" cy="259045"/>
    <xdr:sp macro="" textlink="">
      <xdr:nvSpPr>
        <xdr:cNvPr id="505" name="テキスト ボックス 504"/>
        <xdr:cNvSpPr txBox="1"/>
      </xdr:nvSpPr>
      <xdr:spPr>
        <a:xfrm>
          <a:off x="14357427" y="640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15098</xdr:rowOff>
    </xdr:from>
    <xdr:to>
      <xdr:col>19</xdr:col>
      <xdr:colOff>644525</xdr:colOff>
      <xdr:row>39</xdr:row>
      <xdr:rowOff>44450</xdr:rowOff>
    </xdr:to>
    <xdr:cxnSp macro="">
      <xdr:nvCxnSpPr>
        <xdr:cNvPr id="506" name="直線コネクタ 505"/>
        <xdr:cNvCxnSpPr/>
      </xdr:nvCxnSpPr>
      <xdr:spPr>
        <a:xfrm>
          <a:off x="12814300" y="6701648"/>
          <a:ext cx="889000" cy="2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54726</xdr:rowOff>
    </xdr:from>
    <xdr:ext cx="469744" cy="259045"/>
    <xdr:sp macro="" textlink="">
      <xdr:nvSpPr>
        <xdr:cNvPr id="508" name="テキスト ボックス 507"/>
        <xdr:cNvSpPr txBox="1"/>
      </xdr:nvSpPr>
      <xdr:spPr>
        <a:xfrm>
          <a:off x="13468427" y="63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26143</xdr:rowOff>
    </xdr:from>
    <xdr:ext cx="534377" cy="259045"/>
    <xdr:sp macro="" textlink="">
      <xdr:nvSpPr>
        <xdr:cNvPr id="510" name="テキスト ボックス 509"/>
        <xdr:cNvSpPr txBox="1"/>
      </xdr:nvSpPr>
      <xdr:spPr>
        <a:xfrm>
          <a:off x="12547111" y="6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79718</xdr:rowOff>
    </xdr:from>
    <xdr:to>
      <xdr:col>23</xdr:col>
      <xdr:colOff>568325</xdr:colOff>
      <xdr:row>39</xdr:row>
      <xdr:rowOff>9868</xdr:rowOff>
    </xdr:to>
    <xdr:sp macro="" textlink="">
      <xdr:nvSpPr>
        <xdr:cNvPr id="516" name="円/楕円 515"/>
        <xdr:cNvSpPr/>
      </xdr:nvSpPr>
      <xdr:spPr>
        <a:xfrm>
          <a:off x="16268700" y="65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47248</xdr:rowOff>
    </xdr:from>
    <xdr:ext cx="534377" cy="259045"/>
    <xdr:sp macro="" textlink="">
      <xdr:nvSpPr>
        <xdr:cNvPr id="517" name="災害復旧事業費該当値テキスト"/>
        <xdr:cNvSpPr txBox="1"/>
      </xdr:nvSpPr>
      <xdr:spPr>
        <a:xfrm>
          <a:off x="16370300" y="656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11,205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135900</xdr:rowOff>
    </xdr:from>
    <xdr:to>
      <xdr:col>22</xdr:col>
      <xdr:colOff>415925</xdr:colOff>
      <xdr:row>39</xdr:row>
      <xdr:rowOff>66050</xdr:rowOff>
    </xdr:to>
    <xdr:sp macro="" textlink="">
      <xdr:nvSpPr>
        <xdr:cNvPr id="518" name="円/楕円 517"/>
        <xdr:cNvSpPr/>
      </xdr:nvSpPr>
      <xdr:spPr>
        <a:xfrm>
          <a:off x="15430500" y="66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57177</xdr:rowOff>
    </xdr:from>
    <xdr:ext cx="469744" cy="259045"/>
    <xdr:sp macro="" textlink="">
      <xdr:nvSpPr>
        <xdr:cNvPr id="519" name="テキスト ボックス 518"/>
        <xdr:cNvSpPr txBox="1"/>
      </xdr:nvSpPr>
      <xdr:spPr>
        <a:xfrm>
          <a:off x="15246427" y="67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160490</xdr:rowOff>
    </xdr:from>
    <xdr:to>
      <xdr:col>21</xdr:col>
      <xdr:colOff>212725</xdr:colOff>
      <xdr:row>39</xdr:row>
      <xdr:rowOff>90640</xdr:rowOff>
    </xdr:to>
    <xdr:sp macro="" textlink="">
      <xdr:nvSpPr>
        <xdr:cNvPr id="520" name="円/楕円 519"/>
        <xdr:cNvSpPr/>
      </xdr:nvSpPr>
      <xdr:spPr>
        <a:xfrm>
          <a:off x="14541500" y="66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81767</xdr:rowOff>
    </xdr:from>
    <xdr:ext cx="378565" cy="259045"/>
    <xdr:sp macro="" textlink="">
      <xdr:nvSpPr>
        <xdr:cNvPr id="521" name="テキスト ボックス 520"/>
        <xdr:cNvSpPr txBox="1"/>
      </xdr:nvSpPr>
      <xdr:spPr>
        <a:xfrm>
          <a:off x="14403017" y="676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2" name="円/楕円 52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3" name="テキスト ボックス 522"/>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135748</xdr:rowOff>
    </xdr:from>
    <xdr:to>
      <xdr:col>18</xdr:col>
      <xdr:colOff>492125</xdr:colOff>
      <xdr:row>39</xdr:row>
      <xdr:rowOff>65898</xdr:rowOff>
    </xdr:to>
    <xdr:sp macro="" textlink="">
      <xdr:nvSpPr>
        <xdr:cNvPr id="524" name="円/楕円 523"/>
        <xdr:cNvSpPr/>
      </xdr:nvSpPr>
      <xdr:spPr>
        <a:xfrm>
          <a:off x="12763500" y="665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57025</xdr:rowOff>
    </xdr:from>
    <xdr:ext cx="469744" cy="259045"/>
    <xdr:sp macro="" textlink="">
      <xdr:nvSpPr>
        <xdr:cNvPr id="525" name="テキスト ボックス 524"/>
        <xdr:cNvSpPr txBox="1"/>
      </xdr:nvSpPr>
      <xdr:spPr>
        <a:xfrm>
          <a:off x="12579427" y="674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65980</xdr:rowOff>
    </xdr:from>
    <xdr:to>
      <xdr:col>23</xdr:col>
      <xdr:colOff>517525</xdr:colOff>
      <xdr:row>76</xdr:row>
      <xdr:rowOff>107569</xdr:rowOff>
    </xdr:to>
    <xdr:cxnSp macro="">
      <xdr:nvCxnSpPr>
        <xdr:cNvPr id="609" name="直線コネクタ 608"/>
        <xdr:cNvCxnSpPr/>
      </xdr:nvCxnSpPr>
      <xdr:spPr>
        <a:xfrm>
          <a:off x="15481300" y="13096180"/>
          <a:ext cx="838200" cy="4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148225</xdr:rowOff>
    </xdr:from>
    <xdr:ext cx="599010" cy="259045"/>
    <xdr:sp macro="" textlink="">
      <xdr:nvSpPr>
        <xdr:cNvPr id="610" name="公債費平均値テキスト"/>
        <xdr:cNvSpPr txBox="1"/>
      </xdr:nvSpPr>
      <xdr:spPr>
        <a:xfrm>
          <a:off x="16370300" y="1283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47743</xdr:rowOff>
    </xdr:from>
    <xdr:to>
      <xdr:col>22</xdr:col>
      <xdr:colOff>365125</xdr:colOff>
      <xdr:row>76</xdr:row>
      <xdr:rowOff>65980</xdr:rowOff>
    </xdr:to>
    <xdr:cxnSp macro="">
      <xdr:nvCxnSpPr>
        <xdr:cNvPr id="612" name="直線コネクタ 611"/>
        <xdr:cNvCxnSpPr/>
      </xdr:nvCxnSpPr>
      <xdr:spPr>
        <a:xfrm>
          <a:off x="14592300" y="13077943"/>
          <a:ext cx="889000" cy="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69126</xdr:rowOff>
    </xdr:from>
    <xdr:ext cx="599010" cy="259045"/>
    <xdr:sp macro="" textlink="">
      <xdr:nvSpPr>
        <xdr:cNvPr id="614" name="テキスト ボックス 613"/>
        <xdr:cNvSpPr txBox="1"/>
      </xdr:nvSpPr>
      <xdr:spPr>
        <a:xfrm>
          <a:off x="15181794"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47743</xdr:rowOff>
    </xdr:from>
    <xdr:to>
      <xdr:col>21</xdr:col>
      <xdr:colOff>161925</xdr:colOff>
      <xdr:row>76</xdr:row>
      <xdr:rowOff>56938</xdr:rowOff>
    </xdr:to>
    <xdr:cxnSp macro="">
      <xdr:nvCxnSpPr>
        <xdr:cNvPr id="615" name="直線コネクタ 614"/>
        <xdr:cNvCxnSpPr/>
      </xdr:nvCxnSpPr>
      <xdr:spPr>
        <a:xfrm flipV="1">
          <a:off x="13703300" y="13077943"/>
          <a:ext cx="889000" cy="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46290</xdr:rowOff>
    </xdr:from>
    <xdr:ext cx="599010" cy="259045"/>
    <xdr:sp macro="" textlink="">
      <xdr:nvSpPr>
        <xdr:cNvPr id="617" name="テキスト ボックス 616"/>
        <xdr:cNvSpPr txBox="1"/>
      </xdr:nvSpPr>
      <xdr:spPr>
        <a:xfrm>
          <a:off x="14292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44607</xdr:rowOff>
    </xdr:from>
    <xdr:to>
      <xdr:col>19</xdr:col>
      <xdr:colOff>644525</xdr:colOff>
      <xdr:row>76</xdr:row>
      <xdr:rowOff>56938</xdr:rowOff>
    </xdr:to>
    <xdr:cxnSp macro="">
      <xdr:nvCxnSpPr>
        <xdr:cNvPr id="618" name="直線コネクタ 617"/>
        <xdr:cNvCxnSpPr/>
      </xdr:nvCxnSpPr>
      <xdr:spPr>
        <a:xfrm>
          <a:off x="12814300" y="13074807"/>
          <a:ext cx="889000" cy="1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50980</xdr:rowOff>
    </xdr:from>
    <xdr:ext cx="599010" cy="259045"/>
    <xdr:sp macro="" textlink="">
      <xdr:nvSpPr>
        <xdr:cNvPr id="620" name="テキスト ボックス 619"/>
        <xdr:cNvSpPr txBox="1"/>
      </xdr:nvSpPr>
      <xdr:spPr>
        <a:xfrm>
          <a:off x="13403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41059</xdr:rowOff>
    </xdr:from>
    <xdr:ext cx="599010" cy="259045"/>
    <xdr:sp macro="" textlink="">
      <xdr:nvSpPr>
        <xdr:cNvPr id="622" name="テキスト ボックス 621"/>
        <xdr:cNvSpPr txBox="1"/>
      </xdr:nvSpPr>
      <xdr:spPr>
        <a:xfrm>
          <a:off x="12514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56769</xdr:rowOff>
    </xdr:from>
    <xdr:to>
      <xdr:col>23</xdr:col>
      <xdr:colOff>568325</xdr:colOff>
      <xdr:row>76</xdr:row>
      <xdr:rowOff>158369</xdr:rowOff>
    </xdr:to>
    <xdr:sp macro="" textlink="">
      <xdr:nvSpPr>
        <xdr:cNvPr id="628" name="円/楕円 627"/>
        <xdr:cNvSpPr/>
      </xdr:nvSpPr>
      <xdr:spPr>
        <a:xfrm>
          <a:off x="16268700" y="130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35196</xdr:rowOff>
    </xdr:from>
    <xdr:ext cx="534377" cy="259045"/>
    <xdr:sp macro="" textlink="">
      <xdr:nvSpPr>
        <xdr:cNvPr id="629" name="公債費該当値テキスト"/>
        <xdr:cNvSpPr txBox="1"/>
      </xdr:nvSpPr>
      <xdr:spPr>
        <a:xfrm>
          <a:off x="16370300" y="1306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82,028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15180</xdr:rowOff>
    </xdr:from>
    <xdr:to>
      <xdr:col>22</xdr:col>
      <xdr:colOff>415925</xdr:colOff>
      <xdr:row>76</xdr:row>
      <xdr:rowOff>116780</xdr:rowOff>
    </xdr:to>
    <xdr:sp macro="" textlink="">
      <xdr:nvSpPr>
        <xdr:cNvPr id="630" name="円/楕円 629"/>
        <xdr:cNvSpPr/>
      </xdr:nvSpPr>
      <xdr:spPr>
        <a:xfrm>
          <a:off x="15430500" y="130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107907</xdr:rowOff>
    </xdr:from>
    <xdr:ext cx="534377" cy="259045"/>
    <xdr:sp macro="" textlink="">
      <xdr:nvSpPr>
        <xdr:cNvPr id="631" name="テキスト ボックス 630"/>
        <xdr:cNvSpPr txBox="1"/>
      </xdr:nvSpPr>
      <xdr:spPr>
        <a:xfrm>
          <a:off x="15214111" y="1313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91,124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168393</xdr:rowOff>
    </xdr:from>
    <xdr:to>
      <xdr:col>21</xdr:col>
      <xdr:colOff>212725</xdr:colOff>
      <xdr:row>76</xdr:row>
      <xdr:rowOff>98543</xdr:rowOff>
    </xdr:to>
    <xdr:sp macro="" textlink="">
      <xdr:nvSpPr>
        <xdr:cNvPr id="632" name="円/楕円 631"/>
        <xdr:cNvSpPr/>
      </xdr:nvSpPr>
      <xdr:spPr>
        <a:xfrm>
          <a:off x="14541500" y="1302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89670</xdr:rowOff>
    </xdr:from>
    <xdr:ext cx="534377" cy="259045"/>
    <xdr:sp macro="" textlink="">
      <xdr:nvSpPr>
        <xdr:cNvPr id="633" name="テキスト ボックス 632"/>
        <xdr:cNvSpPr txBox="1"/>
      </xdr:nvSpPr>
      <xdr:spPr>
        <a:xfrm>
          <a:off x="14325111" y="1311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95,113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6138</xdr:rowOff>
    </xdr:from>
    <xdr:to>
      <xdr:col>20</xdr:col>
      <xdr:colOff>9525</xdr:colOff>
      <xdr:row>76</xdr:row>
      <xdr:rowOff>107738</xdr:rowOff>
    </xdr:to>
    <xdr:sp macro="" textlink="">
      <xdr:nvSpPr>
        <xdr:cNvPr id="634" name="円/楕円 633"/>
        <xdr:cNvSpPr/>
      </xdr:nvSpPr>
      <xdr:spPr>
        <a:xfrm>
          <a:off x="13652500" y="1303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98865</xdr:rowOff>
    </xdr:from>
    <xdr:ext cx="534377" cy="259045"/>
    <xdr:sp macro="" textlink="">
      <xdr:nvSpPr>
        <xdr:cNvPr id="635" name="テキスト ボックス 634"/>
        <xdr:cNvSpPr txBox="1"/>
      </xdr:nvSpPr>
      <xdr:spPr>
        <a:xfrm>
          <a:off x="13436111" y="131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93,102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165257</xdr:rowOff>
    </xdr:from>
    <xdr:to>
      <xdr:col>18</xdr:col>
      <xdr:colOff>492125</xdr:colOff>
      <xdr:row>76</xdr:row>
      <xdr:rowOff>95407</xdr:rowOff>
    </xdr:to>
    <xdr:sp macro="" textlink="">
      <xdr:nvSpPr>
        <xdr:cNvPr id="636" name="円/楕円 635"/>
        <xdr:cNvSpPr/>
      </xdr:nvSpPr>
      <xdr:spPr>
        <a:xfrm>
          <a:off x="12763500" y="1302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86534</xdr:rowOff>
    </xdr:from>
    <xdr:ext cx="534377" cy="259045"/>
    <xdr:sp macro="" textlink="">
      <xdr:nvSpPr>
        <xdr:cNvPr id="637" name="テキスト ボックス 636"/>
        <xdr:cNvSpPr txBox="1"/>
      </xdr:nvSpPr>
      <xdr:spPr>
        <a:xfrm>
          <a:off x="12547111" y="1311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41684</xdr:rowOff>
    </xdr:from>
    <xdr:to>
      <xdr:col>23</xdr:col>
      <xdr:colOff>517525</xdr:colOff>
      <xdr:row>98</xdr:row>
      <xdr:rowOff>100656</xdr:rowOff>
    </xdr:to>
    <xdr:cxnSp macro="">
      <xdr:nvCxnSpPr>
        <xdr:cNvPr id="666" name="直線コネクタ 665"/>
        <xdr:cNvCxnSpPr/>
      </xdr:nvCxnSpPr>
      <xdr:spPr>
        <a:xfrm>
          <a:off x="15481300" y="16843784"/>
          <a:ext cx="838200" cy="5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41684</xdr:rowOff>
    </xdr:from>
    <xdr:to>
      <xdr:col>22</xdr:col>
      <xdr:colOff>365125</xdr:colOff>
      <xdr:row>98</xdr:row>
      <xdr:rowOff>144630</xdr:rowOff>
    </xdr:to>
    <xdr:cxnSp macro="">
      <xdr:nvCxnSpPr>
        <xdr:cNvPr id="669" name="直線コネクタ 668"/>
        <xdr:cNvCxnSpPr/>
      </xdr:nvCxnSpPr>
      <xdr:spPr>
        <a:xfrm flipV="1">
          <a:off x="14592300" y="16843784"/>
          <a:ext cx="889000" cy="10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97432</xdr:rowOff>
    </xdr:from>
    <xdr:ext cx="534377" cy="259045"/>
    <xdr:sp macro="" textlink="">
      <xdr:nvSpPr>
        <xdr:cNvPr id="671" name="テキスト ボックス 670"/>
        <xdr:cNvSpPr txBox="1"/>
      </xdr:nvSpPr>
      <xdr:spPr>
        <a:xfrm>
          <a:off x="15214111" y="165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14453</xdr:rowOff>
    </xdr:from>
    <xdr:to>
      <xdr:col>21</xdr:col>
      <xdr:colOff>161925</xdr:colOff>
      <xdr:row>98</xdr:row>
      <xdr:rowOff>144630</xdr:rowOff>
    </xdr:to>
    <xdr:cxnSp macro="">
      <xdr:nvCxnSpPr>
        <xdr:cNvPr id="672" name="直線コネクタ 671"/>
        <xdr:cNvCxnSpPr/>
      </xdr:nvCxnSpPr>
      <xdr:spPr>
        <a:xfrm>
          <a:off x="13703300" y="16816553"/>
          <a:ext cx="889000" cy="13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134492</xdr:rowOff>
    </xdr:from>
    <xdr:ext cx="534377" cy="259045"/>
    <xdr:sp macro="" textlink="">
      <xdr:nvSpPr>
        <xdr:cNvPr id="674" name="テキスト ボックス 673"/>
        <xdr:cNvSpPr txBox="1"/>
      </xdr:nvSpPr>
      <xdr:spPr>
        <a:xfrm>
          <a:off x="14325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14453</xdr:rowOff>
    </xdr:from>
    <xdr:to>
      <xdr:col>19</xdr:col>
      <xdr:colOff>644525</xdr:colOff>
      <xdr:row>98</xdr:row>
      <xdr:rowOff>57781</xdr:rowOff>
    </xdr:to>
    <xdr:cxnSp macro="">
      <xdr:nvCxnSpPr>
        <xdr:cNvPr id="675" name="直線コネクタ 674"/>
        <xdr:cNvCxnSpPr/>
      </xdr:nvCxnSpPr>
      <xdr:spPr>
        <a:xfrm flipV="1">
          <a:off x="12814300" y="16816553"/>
          <a:ext cx="889000" cy="4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72336</xdr:rowOff>
    </xdr:from>
    <xdr:ext cx="534377" cy="259045"/>
    <xdr:sp macro="" textlink="">
      <xdr:nvSpPr>
        <xdr:cNvPr id="677" name="テキスト ボックス 676"/>
        <xdr:cNvSpPr txBox="1"/>
      </xdr:nvSpPr>
      <xdr:spPr>
        <a:xfrm>
          <a:off x="13436111" y="165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96080</xdr:rowOff>
    </xdr:from>
    <xdr:ext cx="534377" cy="259045"/>
    <xdr:sp macro="" textlink="">
      <xdr:nvSpPr>
        <xdr:cNvPr id="679" name="テキスト ボックス 678"/>
        <xdr:cNvSpPr txBox="1"/>
      </xdr:nvSpPr>
      <xdr:spPr>
        <a:xfrm>
          <a:off x="12547111" y="165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49856</xdr:rowOff>
    </xdr:from>
    <xdr:to>
      <xdr:col>23</xdr:col>
      <xdr:colOff>568325</xdr:colOff>
      <xdr:row>98</xdr:row>
      <xdr:rowOff>151456</xdr:rowOff>
    </xdr:to>
    <xdr:sp macro="" textlink="">
      <xdr:nvSpPr>
        <xdr:cNvPr id="685" name="円/楕円 684"/>
        <xdr:cNvSpPr/>
      </xdr:nvSpPr>
      <xdr:spPr>
        <a:xfrm>
          <a:off x="16268700" y="168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136233</xdr:rowOff>
    </xdr:from>
    <xdr:ext cx="534377" cy="259045"/>
    <xdr:sp macro="" textlink="">
      <xdr:nvSpPr>
        <xdr:cNvPr id="686" name="積立金該当値テキスト"/>
        <xdr:cNvSpPr txBox="1"/>
      </xdr:nvSpPr>
      <xdr:spPr>
        <a:xfrm>
          <a:off x="16370300" y="1676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30,248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162334</xdr:rowOff>
    </xdr:from>
    <xdr:to>
      <xdr:col>22</xdr:col>
      <xdr:colOff>415925</xdr:colOff>
      <xdr:row>98</xdr:row>
      <xdr:rowOff>92484</xdr:rowOff>
    </xdr:to>
    <xdr:sp macro="" textlink="">
      <xdr:nvSpPr>
        <xdr:cNvPr id="687" name="円/楕円 686"/>
        <xdr:cNvSpPr/>
      </xdr:nvSpPr>
      <xdr:spPr>
        <a:xfrm>
          <a:off x="15430500" y="1679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83611</xdr:rowOff>
    </xdr:from>
    <xdr:ext cx="534377" cy="259045"/>
    <xdr:sp macro="" textlink="">
      <xdr:nvSpPr>
        <xdr:cNvPr id="688" name="テキスト ボックス 687"/>
        <xdr:cNvSpPr txBox="1"/>
      </xdr:nvSpPr>
      <xdr:spPr>
        <a:xfrm>
          <a:off x="15214111" y="1688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93830</xdr:rowOff>
    </xdr:from>
    <xdr:to>
      <xdr:col>21</xdr:col>
      <xdr:colOff>212725</xdr:colOff>
      <xdr:row>99</xdr:row>
      <xdr:rowOff>23980</xdr:rowOff>
    </xdr:to>
    <xdr:sp macro="" textlink="">
      <xdr:nvSpPr>
        <xdr:cNvPr id="689" name="円/楕円 688"/>
        <xdr:cNvSpPr/>
      </xdr:nvSpPr>
      <xdr:spPr>
        <a:xfrm>
          <a:off x="14541500" y="1689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15107</xdr:rowOff>
    </xdr:from>
    <xdr:ext cx="534377" cy="259045"/>
    <xdr:sp macro="" textlink="">
      <xdr:nvSpPr>
        <xdr:cNvPr id="690" name="テキスト ボックス 689"/>
        <xdr:cNvSpPr txBox="1"/>
      </xdr:nvSpPr>
      <xdr:spPr>
        <a:xfrm>
          <a:off x="14325111" y="1698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18,706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135103</xdr:rowOff>
    </xdr:from>
    <xdr:to>
      <xdr:col>20</xdr:col>
      <xdr:colOff>9525</xdr:colOff>
      <xdr:row>98</xdr:row>
      <xdr:rowOff>65253</xdr:rowOff>
    </xdr:to>
    <xdr:sp macro="" textlink="">
      <xdr:nvSpPr>
        <xdr:cNvPr id="691" name="円/楕円 690"/>
        <xdr:cNvSpPr/>
      </xdr:nvSpPr>
      <xdr:spPr>
        <a:xfrm>
          <a:off x="13652500" y="1676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56380</xdr:rowOff>
    </xdr:from>
    <xdr:ext cx="534377" cy="259045"/>
    <xdr:sp macro="" textlink="">
      <xdr:nvSpPr>
        <xdr:cNvPr id="692" name="テキスト ボックス 691"/>
        <xdr:cNvSpPr txBox="1"/>
      </xdr:nvSpPr>
      <xdr:spPr>
        <a:xfrm>
          <a:off x="13436111" y="168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52,873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6981</xdr:rowOff>
    </xdr:from>
    <xdr:to>
      <xdr:col>18</xdr:col>
      <xdr:colOff>492125</xdr:colOff>
      <xdr:row>98</xdr:row>
      <xdr:rowOff>108581</xdr:rowOff>
    </xdr:to>
    <xdr:sp macro="" textlink="">
      <xdr:nvSpPr>
        <xdr:cNvPr id="693" name="円/楕円 692"/>
        <xdr:cNvSpPr/>
      </xdr:nvSpPr>
      <xdr:spPr>
        <a:xfrm>
          <a:off x="12763500" y="168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99708</xdr:rowOff>
    </xdr:from>
    <xdr:ext cx="534377" cy="259045"/>
    <xdr:sp macro="" textlink="">
      <xdr:nvSpPr>
        <xdr:cNvPr id="694" name="テキスト ボックス 693"/>
        <xdr:cNvSpPr txBox="1"/>
      </xdr:nvSpPr>
      <xdr:spPr>
        <a:xfrm>
          <a:off x="12547111" y="1690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93020</xdr:rowOff>
    </xdr:from>
    <xdr:to>
      <xdr:col>32</xdr:col>
      <xdr:colOff>187325</xdr:colOff>
      <xdr:row>36</xdr:row>
      <xdr:rowOff>100152</xdr:rowOff>
    </xdr:to>
    <xdr:cxnSp macro="">
      <xdr:nvCxnSpPr>
        <xdr:cNvPr id="721" name="直線コネクタ 720"/>
        <xdr:cNvCxnSpPr/>
      </xdr:nvCxnSpPr>
      <xdr:spPr>
        <a:xfrm flipV="1">
          <a:off x="21323300" y="6265220"/>
          <a:ext cx="8382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106601</xdr:rowOff>
    </xdr:from>
    <xdr:ext cx="469744" cy="259045"/>
    <xdr:sp macro="" textlink="">
      <xdr:nvSpPr>
        <xdr:cNvPr id="722" name="投資及び出資金平均値テキスト"/>
        <xdr:cNvSpPr txBox="1"/>
      </xdr:nvSpPr>
      <xdr:spPr>
        <a:xfrm>
          <a:off x="22212300" y="6450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85339</xdr:rowOff>
    </xdr:from>
    <xdr:to>
      <xdr:col>31</xdr:col>
      <xdr:colOff>34925</xdr:colOff>
      <xdr:row>36</xdr:row>
      <xdr:rowOff>100152</xdr:rowOff>
    </xdr:to>
    <xdr:cxnSp macro="">
      <xdr:nvCxnSpPr>
        <xdr:cNvPr id="724" name="直線コネクタ 723"/>
        <xdr:cNvCxnSpPr/>
      </xdr:nvCxnSpPr>
      <xdr:spPr>
        <a:xfrm>
          <a:off x="20434300" y="6257539"/>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45838</xdr:rowOff>
    </xdr:from>
    <xdr:ext cx="469744" cy="259045"/>
    <xdr:sp macro="" textlink="">
      <xdr:nvSpPr>
        <xdr:cNvPr id="726" name="テキスト ボックス 725"/>
        <xdr:cNvSpPr txBox="1"/>
      </xdr:nvSpPr>
      <xdr:spPr>
        <a:xfrm>
          <a:off x="21088427" y="656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85339</xdr:rowOff>
    </xdr:from>
    <xdr:to>
      <xdr:col>29</xdr:col>
      <xdr:colOff>517525</xdr:colOff>
      <xdr:row>36</xdr:row>
      <xdr:rowOff>121412</xdr:rowOff>
    </xdr:to>
    <xdr:cxnSp macro="">
      <xdr:nvCxnSpPr>
        <xdr:cNvPr id="727" name="直線コネクタ 726"/>
        <xdr:cNvCxnSpPr/>
      </xdr:nvCxnSpPr>
      <xdr:spPr>
        <a:xfrm flipV="1">
          <a:off x="19545300" y="6257539"/>
          <a:ext cx="889000" cy="3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149668</xdr:rowOff>
    </xdr:from>
    <xdr:ext cx="469744" cy="259045"/>
    <xdr:sp macro="" textlink="">
      <xdr:nvSpPr>
        <xdr:cNvPr id="729" name="テキスト ボックス 728"/>
        <xdr:cNvSpPr txBox="1"/>
      </xdr:nvSpPr>
      <xdr:spPr>
        <a:xfrm>
          <a:off x="20199427" y="649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112908</xdr:rowOff>
    </xdr:from>
    <xdr:to>
      <xdr:col>28</xdr:col>
      <xdr:colOff>314325</xdr:colOff>
      <xdr:row>36</xdr:row>
      <xdr:rowOff>121412</xdr:rowOff>
    </xdr:to>
    <xdr:cxnSp macro="">
      <xdr:nvCxnSpPr>
        <xdr:cNvPr id="730" name="直線コネクタ 729"/>
        <xdr:cNvCxnSpPr/>
      </xdr:nvCxnSpPr>
      <xdr:spPr>
        <a:xfrm>
          <a:off x="18656300" y="6285108"/>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60972</xdr:rowOff>
    </xdr:from>
    <xdr:ext cx="469744" cy="259045"/>
    <xdr:sp macro="" textlink="">
      <xdr:nvSpPr>
        <xdr:cNvPr id="732" name="テキスト ボックス 731"/>
        <xdr:cNvSpPr txBox="1"/>
      </xdr:nvSpPr>
      <xdr:spPr>
        <a:xfrm>
          <a:off x="19310427" y="657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71579</xdr:rowOff>
    </xdr:from>
    <xdr:ext cx="469744" cy="259045"/>
    <xdr:sp macro="" textlink="">
      <xdr:nvSpPr>
        <xdr:cNvPr id="734" name="テキスト ボックス 733"/>
        <xdr:cNvSpPr txBox="1"/>
      </xdr:nvSpPr>
      <xdr:spPr>
        <a:xfrm>
          <a:off x="18421427" y="658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42220</xdr:rowOff>
    </xdr:from>
    <xdr:to>
      <xdr:col>32</xdr:col>
      <xdr:colOff>238125</xdr:colOff>
      <xdr:row>36</xdr:row>
      <xdr:rowOff>143820</xdr:rowOff>
    </xdr:to>
    <xdr:sp macro="" textlink="">
      <xdr:nvSpPr>
        <xdr:cNvPr id="740" name="円/楕円 739"/>
        <xdr:cNvSpPr/>
      </xdr:nvSpPr>
      <xdr:spPr>
        <a:xfrm>
          <a:off x="22110700" y="62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65097</xdr:rowOff>
    </xdr:from>
    <xdr:ext cx="469744" cy="259045"/>
    <xdr:sp macro="" textlink="">
      <xdr:nvSpPr>
        <xdr:cNvPr id="741" name="投資及び出資金該当値テキスト"/>
        <xdr:cNvSpPr txBox="1"/>
      </xdr:nvSpPr>
      <xdr:spPr>
        <a:xfrm>
          <a:off x="22212300" y="606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8,521</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49352</xdr:rowOff>
    </xdr:from>
    <xdr:to>
      <xdr:col>31</xdr:col>
      <xdr:colOff>85725</xdr:colOff>
      <xdr:row>36</xdr:row>
      <xdr:rowOff>150952</xdr:rowOff>
    </xdr:to>
    <xdr:sp macro="" textlink="">
      <xdr:nvSpPr>
        <xdr:cNvPr id="742" name="円/楕円 741"/>
        <xdr:cNvSpPr/>
      </xdr:nvSpPr>
      <xdr:spPr>
        <a:xfrm>
          <a:off x="21272500" y="62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167479</xdr:rowOff>
    </xdr:from>
    <xdr:ext cx="469744" cy="259045"/>
    <xdr:sp macro="" textlink="">
      <xdr:nvSpPr>
        <xdr:cNvPr id="743" name="テキスト ボックス 742"/>
        <xdr:cNvSpPr txBox="1"/>
      </xdr:nvSpPr>
      <xdr:spPr>
        <a:xfrm>
          <a:off x="21088427" y="599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8,365</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34539</xdr:rowOff>
    </xdr:from>
    <xdr:to>
      <xdr:col>29</xdr:col>
      <xdr:colOff>568325</xdr:colOff>
      <xdr:row>36</xdr:row>
      <xdr:rowOff>136139</xdr:rowOff>
    </xdr:to>
    <xdr:sp macro="" textlink="">
      <xdr:nvSpPr>
        <xdr:cNvPr id="744" name="円/楕円 743"/>
        <xdr:cNvSpPr/>
      </xdr:nvSpPr>
      <xdr:spPr>
        <a:xfrm>
          <a:off x="20383500" y="62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152666</xdr:rowOff>
    </xdr:from>
    <xdr:ext cx="469744" cy="259045"/>
    <xdr:sp macro="" textlink="">
      <xdr:nvSpPr>
        <xdr:cNvPr id="745" name="テキスト ボックス 744"/>
        <xdr:cNvSpPr txBox="1"/>
      </xdr:nvSpPr>
      <xdr:spPr>
        <a:xfrm>
          <a:off x="20199427" y="598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8,689</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70612</xdr:rowOff>
    </xdr:from>
    <xdr:to>
      <xdr:col>28</xdr:col>
      <xdr:colOff>365125</xdr:colOff>
      <xdr:row>37</xdr:row>
      <xdr:rowOff>762</xdr:rowOff>
    </xdr:to>
    <xdr:sp macro="" textlink="">
      <xdr:nvSpPr>
        <xdr:cNvPr id="746" name="円/楕円 745"/>
        <xdr:cNvSpPr/>
      </xdr:nvSpPr>
      <xdr:spPr>
        <a:xfrm>
          <a:off x="19494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17289</xdr:rowOff>
    </xdr:from>
    <xdr:ext cx="469744" cy="259045"/>
    <xdr:sp macro="" textlink="">
      <xdr:nvSpPr>
        <xdr:cNvPr id="747" name="テキスト ボックス 746"/>
        <xdr:cNvSpPr txBox="1"/>
      </xdr:nvSpPr>
      <xdr:spPr>
        <a:xfrm>
          <a:off x="19310427" y="601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7,900</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62108</xdr:rowOff>
    </xdr:from>
    <xdr:to>
      <xdr:col>27</xdr:col>
      <xdr:colOff>161925</xdr:colOff>
      <xdr:row>36</xdr:row>
      <xdr:rowOff>163708</xdr:rowOff>
    </xdr:to>
    <xdr:sp macro="" textlink="">
      <xdr:nvSpPr>
        <xdr:cNvPr id="748" name="円/楕円 747"/>
        <xdr:cNvSpPr/>
      </xdr:nvSpPr>
      <xdr:spPr>
        <a:xfrm>
          <a:off x="18605500" y="623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8785</xdr:rowOff>
    </xdr:from>
    <xdr:ext cx="469744" cy="259045"/>
    <xdr:sp macro="" textlink="">
      <xdr:nvSpPr>
        <xdr:cNvPr id="749" name="テキスト ボックス 748"/>
        <xdr:cNvSpPr txBox="1"/>
      </xdr:nvSpPr>
      <xdr:spPr>
        <a:xfrm>
          <a:off x="18421427" y="600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119735</xdr:rowOff>
    </xdr:from>
    <xdr:to>
      <xdr:col>32</xdr:col>
      <xdr:colOff>187325</xdr:colOff>
      <xdr:row>55</xdr:row>
      <xdr:rowOff>94666</xdr:rowOff>
    </xdr:to>
    <xdr:cxnSp macro="">
      <xdr:nvCxnSpPr>
        <xdr:cNvPr id="778" name="直線コネクタ 777"/>
        <xdr:cNvCxnSpPr/>
      </xdr:nvCxnSpPr>
      <xdr:spPr>
        <a:xfrm flipV="1">
          <a:off x="21323300" y="9378035"/>
          <a:ext cx="838200" cy="14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112018</xdr:rowOff>
    </xdr:from>
    <xdr:ext cx="469744" cy="259045"/>
    <xdr:sp macro="" textlink="">
      <xdr:nvSpPr>
        <xdr:cNvPr id="779" name="貸付金平均値テキスト"/>
        <xdr:cNvSpPr txBox="1"/>
      </xdr:nvSpPr>
      <xdr:spPr>
        <a:xfrm>
          <a:off x="22212300" y="9884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94666</xdr:rowOff>
    </xdr:from>
    <xdr:to>
      <xdr:col>31</xdr:col>
      <xdr:colOff>34925</xdr:colOff>
      <xdr:row>55</xdr:row>
      <xdr:rowOff>109448</xdr:rowOff>
    </xdr:to>
    <xdr:cxnSp macro="">
      <xdr:nvCxnSpPr>
        <xdr:cNvPr id="781" name="直線コネクタ 780"/>
        <xdr:cNvCxnSpPr/>
      </xdr:nvCxnSpPr>
      <xdr:spPr>
        <a:xfrm flipV="1">
          <a:off x="20434300" y="9524416"/>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52697</xdr:rowOff>
    </xdr:from>
    <xdr:ext cx="469744" cy="259045"/>
    <xdr:sp macro="" textlink="">
      <xdr:nvSpPr>
        <xdr:cNvPr id="783" name="テキスト ボックス 782"/>
        <xdr:cNvSpPr txBox="1"/>
      </xdr:nvSpPr>
      <xdr:spPr>
        <a:xfrm>
          <a:off x="21088427"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109448</xdr:rowOff>
    </xdr:from>
    <xdr:to>
      <xdr:col>29</xdr:col>
      <xdr:colOff>517525</xdr:colOff>
      <xdr:row>55</xdr:row>
      <xdr:rowOff>123736</xdr:rowOff>
    </xdr:to>
    <xdr:cxnSp macro="">
      <xdr:nvCxnSpPr>
        <xdr:cNvPr id="784" name="直線コネクタ 783"/>
        <xdr:cNvCxnSpPr/>
      </xdr:nvCxnSpPr>
      <xdr:spPr>
        <a:xfrm flipV="1">
          <a:off x="19545300" y="9539198"/>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32313</xdr:rowOff>
    </xdr:from>
    <xdr:ext cx="469744" cy="259045"/>
    <xdr:sp macro="" textlink="">
      <xdr:nvSpPr>
        <xdr:cNvPr id="786" name="テキスト ボックス 785"/>
        <xdr:cNvSpPr txBox="1"/>
      </xdr:nvSpPr>
      <xdr:spPr>
        <a:xfrm>
          <a:off x="20199427" y="997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123736</xdr:rowOff>
    </xdr:from>
    <xdr:to>
      <xdr:col>28</xdr:col>
      <xdr:colOff>314325</xdr:colOff>
      <xdr:row>55</xdr:row>
      <xdr:rowOff>127165</xdr:rowOff>
    </xdr:to>
    <xdr:cxnSp macro="">
      <xdr:nvCxnSpPr>
        <xdr:cNvPr id="787" name="直線コネクタ 786"/>
        <xdr:cNvCxnSpPr/>
      </xdr:nvCxnSpPr>
      <xdr:spPr>
        <a:xfrm flipV="1">
          <a:off x="18656300" y="955348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56011</xdr:rowOff>
    </xdr:from>
    <xdr:ext cx="469744" cy="259045"/>
    <xdr:sp macro="" textlink="">
      <xdr:nvSpPr>
        <xdr:cNvPr id="789" name="テキスト ボックス 788"/>
        <xdr:cNvSpPr txBox="1"/>
      </xdr:nvSpPr>
      <xdr:spPr>
        <a:xfrm>
          <a:off x="19310427" y="100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41648</xdr:rowOff>
    </xdr:from>
    <xdr:ext cx="469744" cy="259045"/>
    <xdr:sp macro="" textlink="">
      <xdr:nvSpPr>
        <xdr:cNvPr id="791" name="テキスト ボックス 790"/>
        <xdr:cNvSpPr txBox="1"/>
      </xdr:nvSpPr>
      <xdr:spPr>
        <a:xfrm>
          <a:off x="18421427" y="99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68935</xdr:rowOff>
    </xdr:from>
    <xdr:to>
      <xdr:col>32</xdr:col>
      <xdr:colOff>238125</xdr:colOff>
      <xdr:row>54</xdr:row>
      <xdr:rowOff>170535</xdr:rowOff>
    </xdr:to>
    <xdr:sp macro="" textlink="">
      <xdr:nvSpPr>
        <xdr:cNvPr id="797" name="円/楕円 796"/>
        <xdr:cNvSpPr/>
      </xdr:nvSpPr>
      <xdr:spPr>
        <a:xfrm>
          <a:off x="22110700" y="93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91812</xdr:rowOff>
    </xdr:from>
    <xdr:ext cx="534377" cy="259045"/>
    <xdr:sp macro="" textlink="">
      <xdr:nvSpPr>
        <xdr:cNvPr id="798" name="貸付金該当値テキスト"/>
        <xdr:cNvSpPr txBox="1"/>
      </xdr:nvSpPr>
      <xdr:spPr>
        <a:xfrm>
          <a:off x="22212300" y="917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20,524</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43866</xdr:rowOff>
    </xdr:from>
    <xdr:to>
      <xdr:col>31</xdr:col>
      <xdr:colOff>85725</xdr:colOff>
      <xdr:row>55</xdr:row>
      <xdr:rowOff>145466</xdr:rowOff>
    </xdr:to>
    <xdr:sp macro="" textlink="">
      <xdr:nvSpPr>
        <xdr:cNvPr id="799" name="円/楕円 798"/>
        <xdr:cNvSpPr/>
      </xdr:nvSpPr>
      <xdr:spPr>
        <a:xfrm>
          <a:off x="21272500" y="947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161993</xdr:rowOff>
    </xdr:from>
    <xdr:ext cx="534377" cy="259045"/>
    <xdr:sp macro="" textlink="">
      <xdr:nvSpPr>
        <xdr:cNvPr id="800" name="テキスト ボックス 799"/>
        <xdr:cNvSpPr txBox="1"/>
      </xdr:nvSpPr>
      <xdr:spPr>
        <a:xfrm>
          <a:off x="21056111" y="92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16,682</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58648</xdr:rowOff>
    </xdr:from>
    <xdr:to>
      <xdr:col>29</xdr:col>
      <xdr:colOff>568325</xdr:colOff>
      <xdr:row>55</xdr:row>
      <xdr:rowOff>160248</xdr:rowOff>
    </xdr:to>
    <xdr:sp macro="" textlink="">
      <xdr:nvSpPr>
        <xdr:cNvPr id="801" name="円/楕円 800"/>
        <xdr:cNvSpPr/>
      </xdr:nvSpPr>
      <xdr:spPr>
        <a:xfrm>
          <a:off x="20383500" y="94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5325</xdr:rowOff>
    </xdr:from>
    <xdr:ext cx="534377" cy="259045"/>
    <xdr:sp macro="" textlink="">
      <xdr:nvSpPr>
        <xdr:cNvPr id="802" name="テキスト ボックス 801"/>
        <xdr:cNvSpPr txBox="1"/>
      </xdr:nvSpPr>
      <xdr:spPr>
        <a:xfrm>
          <a:off x="20167111" y="926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16,294</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72936</xdr:rowOff>
    </xdr:from>
    <xdr:to>
      <xdr:col>28</xdr:col>
      <xdr:colOff>365125</xdr:colOff>
      <xdr:row>56</xdr:row>
      <xdr:rowOff>3086</xdr:rowOff>
    </xdr:to>
    <xdr:sp macro="" textlink="">
      <xdr:nvSpPr>
        <xdr:cNvPr id="803" name="円/楕円 802"/>
        <xdr:cNvSpPr/>
      </xdr:nvSpPr>
      <xdr:spPr>
        <a:xfrm>
          <a:off x="19494500" y="950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19613</xdr:rowOff>
    </xdr:from>
    <xdr:ext cx="534377" cy="259045"/>
    <xdr:sp macro="" textlink="">
      <xdr:nvSpPr>
        <xdr:cNvPr id="804" name="テキスト ボックス 803"/>
        <xdr:cNvSpPr txBox="1"/>
      </xdr:nvSpPr>
      <xdr:spPr>
        <a:xfrm>
          <a:off x="19278111" y="927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15,919</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76365</xdr:rowOff>
    </xdr:from>
    <xdr:to>
      <xdr:col>27</xdr:col>
      <xdr:colOff>161925</xdr:colOff>
      <xdr:row>56</xdr:row>
      <xdr:rowOff>6515</xdr:rowOff>
    </xdr:to>
    <xdr:sp macro="" textlink="">
      <xdr:nvSpPr>
        <xdr:cNvPr id="805" name="円/楕円 804"/>
        <xdr:cNvSpPr/>
      </xdr:nvSpPr>
      <xdr:spPr>
        <a:xfrm>
          <a:off x="18605500" y="950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23042</xdr:rowOff>
    </xdr:from>
    <xdr:ext cx="534377" cy="259045"/>
    <xdr:sp macro="" textlink="">
      <xdr:nvSpPr>
        <xdr:cNvPr id="806" name="テキスト ボックス 805"/>
        <xdr:cNvSpPr txBox="1"/>
      </xdr:nvSpPr>
      <xdr:spPr>
        <a:xfrm>
          <a:off x="18389111" y="92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50818</xdr:rowOff>
    </xdr:from>
    <xdr:to>
      <xdr:col>32</xdr:col>
      <xdr:colOff>187325</xdr:colOff>
      <xdr:row>72</xdr:row>
      <xdr:rowOff>78969</xdr:rowOff>
    </xdr:to>
    <xdr:cxnSp macro="">
      <xdr:nvCxnSpPr>
        <xdr:cNvPr id="837" name="直線コネクタ 836"/>
        <xdr:cNvCxnSpPr/>
      </xdr:nvCxnSpPr>
      <xdr:spPr>
        <a:xfrm flipV="1">
          <a:off x="21323300" y="12395218"/>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15838</xdr:rowOff>
    </xdr:from>
    <xdr:ext cx="534377" cy="259045"/>
    <xdr:sp macro="" textlink="">
      <xdr:nvSpPr>
        <xdr:cNvPr id="838" name="繰出金平均値テキスト"/>
        <xdr:cNvSpPr txBox="1"/>
      </xdr:nvSpPr>
      <xdr:spPr>
        <a:xfrm>
          <a:off x="22212300" y="127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78969</xdr:rowOff>
    </xdr:from>
    <xdr:to>
      <xdr:col>31</xdr:col>
      <xdr:colOff>34925</xdr:colOff>
      <xdr:row>72</xdr:row>
      <xdr:rowOff>130011</xdr:rowOff>
    </xdr:to>
    <xdr:cxnSp macro="">
      <xdr:nvCxnSpPr>
        <xdr:cNvPr id="840" name="直線コネクタ 839"/>
        <xdr:cNvCxnSpPr/>
      </xdr:nvCxnSpPr>
      <xdr:spPr>
        <a:xfrm flipV="1">
          <a:off x="20434300" y="12423369"/>
          <a:ext cx="889000" cy="5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122376</xdr:rowOff>
    </xdr:from>
    <xdr:ext cx="534377" cy="259045"/>
    <xdr:sp macro="" textlink="">
      <xdr:nvSpPr>
        <xdr:cNvPr id="842" name="テキスト ボックス 841"/>
        <xdr:cNvSpPr txBox="1"/>
      </xdr:nvSpPr>
      <xdr:spPr>
        <a:xfrm>
          <a:off x="21056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130011</xdr:rowOff>
    </xdr:from>
    <xdr:to>
      <xdr:col>29</xdr:col>
      <xdr:colOff>517525</xdr:colOff>
      <xdr:row>73</xdr:row>
      <xdr:rowOff>233</xdr:rowOff>
    </xdr:to>
    <xdr:cxnSp macro="">
      <xdr:nvCxnSpPr>
        <xdr:cNvPr id="843" name="直線コネクタ 842"/>
        <xdr:cNvCxnSpPr/>
      </xdr:nvCxnSpPr>
      <xdr:spPr>
        <a:xfrm flipV="1">
          <a:off x="19545300" y="12474411"/>
          <a:ext cx="889000" cy="4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117423</xdr:rowOff>
    </xdr:from>
    <xdr:ext cx="534377" cy="259045"/>
    <xdr:sp macro="" textlink="">
      <xdr:nvSpPr>
        <xdr:cNvPr id="845" name="テキスト ボックス 844"/>
        <xdr:cNvSpPr txBox="1"/>
      </xdr:nvSpPr>
      <xdr:spPr>
        <a:xfrm>
          <a:off x="20167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233</xdr:rowOff>
    </xdr:from>
    <xdr:to>
      <xdr:col>28</xdr:col>
      <xdr:colOff>314325</xdr:colOff>
      <xdr:row>73</xdr:row>
      <xdr:rowOff>9899</xdr:rowOff>
    </xdr:to>
    <xdr:cxnSp macro="">
      <xdr:nvCxnSpPr>
        <xdr:cNvPr id="846" name="直線コネクタ 845"/>
        <xdr:cNvCxnSpPr/>
      </xdr:nvCxnSpPr>
      <xdr:spPr>
        <a:xfrm flipV="1">
          <a:off x="18656300" y="12516083"/>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143505</xdr:rowOff>
    </xdr:from>
    <xdr:ext cx="534377" cy="259045"/>
    <xdr:sp macro="" textlink="">
      <xdr:nvSpPr>
        <xdr:cNvPr id="848" name="テキスト ボックス 847"/>
        <xdr:cNvSpPr txBox="1"/>
      </xdr:nvSpPr>
      <xdr:spPr>
        <a:xfrm>
          <a:off x="19278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167835</xdr:rowOff>
    </xdr:from>
    <xdr:ext cx="534377" cy="259045"/>
    <xdr:sp macro="" textlink="">
      <xdr:nvSpPr>
        <xdr:cNvPr id="850" name="テキスト ボックス 849"/>
        <xdr:cNvSpPr txBox="1"/>
      </xdr:nvSpPr>
      <xdr:spPr>
        <a:xfrm>
          <a:off x="18389111" y="1285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18</xdr:rowOff>
    </xdr:from>
    <xdr:to>
      <xdr:col>32</xdr:col>
      <xdr:colOff>238125</xdr:colOff>
      <xdr:row>72</xdr:row>
      <xdr:rowOff>101618</xdr:rowOff>
    </xdr:to>
    <xdr:sp macro="" textlink="">
      <xdr:nvSpPr>
        <xdr:cNvPr id="856" name="円/楕円 855"/>
        <xdr:cNvSpPr/>
      </xdr:nvSpPr>
      <xdr:spPr>
        <a:xfrm>
          <a:off x="22110700" y="1234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22895</xdr:rowOff>
    </xdr:from>
    <xdr:ext cx="599010" cy="259045"/>
    <xdr:sp macro="" textlink="">
      <xdr:nvSpPr>
        <xdr:cNvPr id="857" name="繰出金該当値テキスト"/>
        <xdr:cNvSpPr txBox="1"/>
      </xdr:nvSpPr>
      <xdr:spPr>
        <a:xfrm>
          <a:off x="22212300" y="1219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114,665</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28169</xdr:rowOff>
    </xdr:from>
    <xdr:to>
      <xdr:col>31</xdr:col>
      <xdr:colOff>85725</xdr:colOff>
      <xdr:row>72</xdr:row>
      <xdr:rowOff>129769</xdr:rowOff>
    </xdr:to>
    <xdr:sp macro="" textlink="">
      <xdr:nvSpPr>
        <xdr:cNvPr id="858" name="円/楕円 857"/>
        <xdr:cNvSpPr/>
      </xdr:nvSpPr>
      <xdr:spPr>
        <a:xfrm>
          <a:off x="21272500" y="123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70</xdr:row>
      <xdr:rowOff>146296</xdr:rowOff>
    </xdr:from>
    <xdr:ext cx="599010" cy="259045"/>
    <xdr:sp macro="" textlink="">
      <xdr:nvSpPr>
        <xdr:cNvPr id="859" name="テキスト ボックス 858"/>
        <xdr:cNvSpPr txBox="1"/>
      </xdr:nvSpPr>
      <xdr:spPr>
        <a:xfrm>
          <a:off x="21023794" y="1214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112,079</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79211</xdr:rowOff>
    </xdr:from>
    <xdr:to>
      <xdr:col>29</xdr:col>
      <xdr:colOff>568325</xdr:colOff>
      <xdr:row>73</xdr:row>
      <xdr:rowOff>9361</xdr:rowOff>
    </xdr:to>
    <xdr:sp macro="" textlink="">
      <xdr:nvSpPr>
        <xdr:cNvPr id="860" name="円/楕円 859"/>
        <xdr:cNvSpPr/>
      </xdr:nvSpPr>
      <xdr:spPr>
        <a:xfrm>
          <a:off x="20383500" y="1242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71</xdr:row>
      <xdr:rowOff>25888</xdr:rowOff>
    </xdr:from>
    <xdr:ext cx="599010" cy="259045"/>
    <xdr:sp macro="" textlink="">
      <xdr:nvSpPr>
        <xdr:cNvPr id="861" name="テキスト ボックス 860"/>
        <xdr:cNvSpPr txBox="1"/>
      </xdr:nvSpPr>
      <xdr:spPr>
        <a:xfrm>
          <a:off x="20134794" y="1219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107,390</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120883</xdr:rowOff>
    </xdr:from>
    <xdr:to>
      <xdr:col>28</xdr:col>
      <xdr:colOff>365125</xdr:colOff>
      <xdr:row>73</xdr:row>
      <xdr:rowOff>51033</xdr:rowOff>
    </xdr:to>
    <xdr:sp macro="" textlink="">
      <xdr:nvSpPr>
        <xdr:cNvPr id="862" name="円/楕円 861"/>
        <xdr:cNvSpPr/>
      </xdr:nvSpPr>
      <xdr:spPr>
        <a:xfrm>
          <a:off x="19494500" y="1246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71</xdr:row>
      <xdr:rowOff>67560</xdr:rowOff>
    </xdr:from>
    <xdr:ext cx="599010" cy="259045"/>
    <xdr:sp macro="" textlink="">
      <xdr:nvSpPr>
        <xdr:cNvPr id="863" name="テキスト ボックス 862"/>
        <xdr:cNvSpPr txBox="1"/>
      </xdr:nvSpPr>
      <xdr:spPr>
        <a:xfrm>
          <a:off x="19245794" y="12240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103,562</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130549</xdr:rowOff>
    </xdr:from>
    <xdr:to>
      <xdr:col>27</xdr:col>
      <xdr:colOff>161925</xdr:colOff>
      <xdr:row>73</xdr:row>
      <xdr:rowOff>60699</xdr:rowOff>
    </xdr:to>
    <xdr:sp macro="" textlink="">
      <xdr:nvSpPr>
        <xdr:cNvPr id="864" name="円/楕円 863"/>
        <xdr:cNvSpPr/>
      </xdr:nvSpPr>
      <xdr:spPr>
        <a:xfrm>
          <a:off x="18605500" y="1247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77226</xdr:rowOff>
    </xdr:from>
    <xdr:ext cx="599010" cy="259045"/>
    <xdr:sp macro="" textlink="">
      <xdr:nvSpPr>
        <xdr:cNvPr id="865" name="テキスト ボックス 864"/>
        <xdr:cNvSpPr txBox="1"/>
      </xdr:nvSpPr>
      <xdr:spPr>
        <a:xfrm>
          <a:off x="18356794" y="1225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102,674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普通建設事業費のうち平成２５年度の値が突出しているのは、学校給食共同調理場の改築によるものであり、また、</a:t>
          </a:r>
          <a:r>
            <a:rPr kumimoji="1" lang="ja-JP" altLang="en-US" sz="1100">
              <a:solidFill>
                <a:schemeClr val="dk1"/>
              </a:solidFill>
              <a:effectLst/>
              <a:latin typeface="+mn-lt"/>
              <a:ea typeface="+mn-ea"/>
              <a:cs typeface="+mn-cs"/>
            </a:rPr>
            <a:t>普通建設事業費（うち新規整備）のうち平成２６年度の値が突出しているのは、農業基盤整備促進事業など、大型の農業用施設整備を行ったことによる。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貸付金についても中小企業融資貸付金の額が大きいため、類似団体平均と比較すると大きく上回って推移しており、平成２８年度には平成２９年開設の認定こども園に対する地域総合整備資金貸付事業によりさらに上昇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公債費については</a:t>
          </a:r>
          <a:r>
            <a:rPr kumimoji="1" lang="ja-JP" altLang="ja-JP" sz="1100">
              <a:solidFill>
                <a:schemeClr val="dk1"/>
              </a:solidFill>
              <a:effectLst/>
              <a:latin typeface="+mn-lt"/>
              <a:ea typeface="+mn-ea"/>
              <a:cs typeface="+mn-cs"/>
            </a:rPr>
            <a:t>過去の既発債償還完了により</a:t>
          </a:r>
          <a:r>
            <a:rPr kumimoji="1" lang="ja-JP" altLang="en-US" sz="1100">
              <a:solidFill>
                <a:schemeClr val="dk1"/>
              </a:solidFill>
              <a:effectLst/>
              <a:latin typeface="+mn-lt"/>
              <a:ea typeface="+mn-ea"/>
              <a:cs typeface="+mn-cs"/>
            </a:rPr>
            <a:t>そ</a:t>
          </a:r>
          <a:r>
            <a:rPr kumimoji="1" lang="ja-JP" altLang="ja-JP" sz="1100">
              <a:solidFill>
                <a:schemeClr val="dk1"/>
              </a:solidFill>
              <a:effectLst/>
              <a:latin typeface="+mn-lt"/>
              <a:ea typeface="+mn-ea"/>
              <a:cs typeface="+mn-cs"/>
            </a:rPr>
            <a:t>の値が一時減少するが、学校施設の大規模改修や橋梁長寿命化など大型事業</a:t>
          </a:r>
          <a:r>
            <a:rPr kumimoji="1" lang="ja-JP" altLang="en-US" sz="1100">
              <a:solidFill>
                <a:schemeClr val="dk1"/>
              </a:solidFill>
              <a:effectLst/>
              <a:latin typeface="+mn-lt"/>
              <a:ea typeface="+mn-ea"/>
              <a:cs typeface="+mn-cs"/>
            </a:rPr>
            <a:t>の実施による起債の償還</a:t>
          </a:r>
          <a:r>
            <a:rPr kumimoji="1" lang="ja-JP" altLang="ja-JP" sz="1100">
              <a:solidFill>
                <a:schemeClr val="dk1"/>
              </a:solidFill>
              <a:effectLst/>
              <a:latin typeface="+mn-lt"/>
              <a:ea typeface="+mn-ea"/>
              <a:cs typeface="+mn-cs"/>
            </a:rPr>
            <a:t>を控えていることから、将来的には増加に転じる見込みとなっている。</a:t>
          </a:r>
          <a:endParaRPr lang="ja-JP" altLang="ja-JP">
            <a:effectLst/>
          </a:endParaRPr>
        </a:p>
        <a:p>
          <a:r>
            <a:rPr kumimoji="1" lang="ja-JP" altLang="ja-JP" sz="1100">
              <a:solidFill>
                <a:schemeClr val="dk1"/>
              </a:solidFill>
              <a:effectLst/>
              <a:latin typeface="+mn-lt"/>
              <a:ea typeface="+mn-ea"/>
              <a:cs typeface="+mn-cs"/>
            </a:rPr>
            <a:t>　人件費、投資及び出資金及び繰出金の値が軒並み類似団体を上回っているのは、民間事業者の参入を見込めない不採算部門の福祉・医療サービス等の事業について、直営で運営していることが大きな要因であ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今後はそれらサービスについて収益の確保方策を検討するとともに、さらなる経常経費の削減に努める。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北海道本別町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7,406
7,379
391.91
7,197,523
7,083,629
101,133
4,172,731
6,620,588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20.1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9144</xdr:rowOff>
    </xdr:from>
    <xdr:to>
      <xdr:col>6</xdr:col>
      <xdr:colOff>511175</xdr:colOff>
      <xdr:row>36</xdr:row>
      <xdr:rowOff>10922</xdr:rowOff>
    </xdr:to>
    <xdr:cxnSp macro="">
      <xdr:nvCxnSpPr>
        <xdr:cNvPr id="61" name="直線コネクタ 60"/>
        <xdr:cNvCxnSpPr/>
      </xdr:nvCxnSpPr>
      <xdr:spPr>
        <a:xfrm>
          <a:off x="3797300" y="6009894"/>
          <a:ext cx="838200" cy="1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119397</xdr:rowOff>
    </xdr:from>
    <xdr:ext cx="534377" cy="259045"/>
    <xdr:sp macro="" textlink="">
      <xdr:nvSpPr>
        <xdr:cNvPr id="62" name="議会費平均値テキスト"/>
        <xdr:cNvSpPr txBox="1"/>
      </xdr:nvSpPr>
      <xdr:spPr>
        <a:xfrm>
          <a:off x="4686300" y="612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9144</xdr:rowOff>
    </xdr:from>
    <xdr:to>
      <xdr:col>5</xdr:col>
      <xdr:colOff>358775</xdr:colOff>
      <xdr:row>35</xdr:row>
      <xdr:rowOff>152273</xdr:rowOff>
    </xdr:to>
    <xdr:cxnSp macro="">
      <xdr:nvCxnSpPr>
        <xdr:cNvPr id="64" name="直線コネクタ 63"/>
        <xdr:cNvCxnSpPr/>
      </xdr:nvCxnSpPr>
      <xdr:spPr>
        <a:xfrm flipV="1">
          <a:off x="2908300" y="6009894"/>
          <a:ext cx="889000" cy="1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148988</xdr:rowOff>
    </xdr:from>
    <xdr:ext cx="534377" cy="259045"/>
    <xdr:sp macro="" textlink="">
      <xdr:nvSpPr>
        <xdr:cNvPr id="66" name="テキスト ボックス 65"/>
        <xdr:cNvSpPr txBox="1"/>
      </xdr:nvSpPr>
      <xdr:spPr>
        <a:xfrm>
          <a:off x="3530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152273</xdr:rowOff>
    </xdr:from>
    <xdr:to>
      <xdr:col>4</xdr:col>
      <xdr:colOff>155575</xdr:colOff>
      <xdr:row>36</xdr:row>
      <xdr:rowOff>37084</xdr:rowOff>
    </xdr:to>
    <xdr:cxnSp macro="">
      <xdr:nvCxnSpPr>
        <xdr:cNvPr id="67" name="直線コネクタ 66"/>
        <xdr:cNvCxnSpPr/>
      </xdr:nvCxnSpPr>
      <xdr:spPr>
        <a:xfrm flipV="1">
          <a:off x="2019300" y="6153023"/>
          <a:ext cx="889000" cy="5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162450</xdr:rowOff>
    </xdr:from>
    <xdr:ext cx="534377" cy="259045"/>
    <xdr:sp macro="" textlink="">
      <xdr:nvSpPr>
        <xdr:cNvPr id="69" name="テキスト ボックス 68"/>
        <xdr:cNvSpPr txBox="1"/>
      </xdr:nvSpPr>
      <xdr:spPr>
        <a:xfrm>
          <a:off x="2641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151511</xdr:rowOff>
    </xdr:from>
    <xdr:to>
      <xdr:col>2</xdr:col>
      <xdr:colOff>638175</xdr:colOff>
      <xdr:row>36</xdr:row>
      <xdr:rowOff>37084</xdr:rowOff>
    </xdr:to>
    <xdr:cxnSp macro="">
      <xdr:nvCxnSpPr>
        <xdr:cNvPr id="70" name="直線コネクタ 69"/>
        <xdr:cNvCxnSpPr/>
      </xdr:nvCxnSpPr>
      <xdr:spPr>
        <a:xfrm>
          <a:off x="1130300" y="6152261"/>
          <a:ext cx="889000" cy="5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39641</xdr:rowOff>
    </xdr:from>
    <xdr:ext cx="534377" cy="259045"/>
    <xdr:sp macro="" textlink="">
      <xdr:nvSpPr>
        <xdr:cNvPr id="72" name="テキスト ボックス 71"/>
        <xdr:cNvSpPr txBox="1"/>
      </xdr:nvSpPr>
      <xdr:spPr>
        <a:xfrm>
          <a:off x="1752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8780</xdr:rowOff>
    </xdr:from>
    <xdr:ext cx="534377" cy="259045"/>
    <xdr:sp macro="" textlink="">
      <xdr:nvSpPr>
        <xdr:cNvPr id="74" name="テキスト ボックス 73"/>
        <xdr:cNvSpPr txBox="1"/>
      </xdr:nvSpPr>
      <xdr:spPr>
        <a:xfrm>
          <a:off x="863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131572</xdr:rowOff>
    </xdr:from>
    <xdr:to>
      <xdr:col>6</xdr:col>
      <xdr:colOff>561975</xdr:colOff>
      <xdr:row>36</xdr:row>
      <xdr:rowOff>61722</xdr:rowOff>
    </xdr:to>
    <xdr:sp macro="" textlink="">
      <xdr:nvSpPr>
        <xdr:cNvPr id="80" name="円/楕円 79"/>
        <xdr:cNvSpPr/>
      </xdr:nvSpPr>
      <xdr:spPr>
        <a:xfrm>
          <a:off x="4584700" y="613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154449</xdr:rowOff>
    </xdr:from>
    <xdr:ext cx="534377" cy="259045"/>
    <xdr:sp macro="" textlink="">
      <xdr:nvSpPr>
        <xdr:cNvPr id="81" name="議会費該当値テキスト"/>
        <xdr:cNvSpPr txBox="1"/>
      </xdr:nvSpPr>
      <xdr:spPr>
        <a:xfrm>
          <a:off x="4686300" y="598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10,314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129794</xdr:rowOff>
    </xdr:from>
    <xdr:to>
      <xdr:col>5</xdr:col>
      <xdr:colOff>409575</xdr:colOff>
      <xdr:row>35</xdr:row>
      <xdr:rowOff>59944</xdr:rowOff>
    </xdr:to>
    <xdr:sp macro="" textlink="">
      <xdr:nvSpPr>
        <xdr:cNvPr id="82" name="円/楕円 81"/>
        <xdr:cNvSpPr/>
      </xdr:nvSpPr>
      <xdr:spPr>
        <a:xfrm>
          <a:off x="3746500" y="595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76471</xdr:rowOff>
    </xdr:from>
    <xdr:ext cx="534377" cy="259045"/>
    <xdr:sp macro="" textlink="">
      <xdr:nvSpPr>
        <xdr:cNvPr id="83" name="テキスト ボックス 82"/>
        <xdr:cNvSpPr txBox="1"/>
      </xdr:nvSpPr>
      <xdr:spPr>
        <a:xfrm>
          <a:off x="3530111" y="573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101473</xdr:rowOff>
    </xdr:from>
    <xdr:to>
      <xdr:col>4</xdr:col>
      <xdr:colOff>206375</xdr:colOff>
      <xdr:row>36</xdr:row>
      <xdr:rowOff>31623</xdr:rowOff>
    </xdr:to>
    <xdr:sp macro="" textlink="">
      <xdr:nvSpPr>
        <xdr:cNvPr id="84" name="円/楕円 83"/>
        <xdr:cNvSpPr/>
      </xdr:nvSpPr>
      <xdr:spPr>
        <a:xfrm>
          <a:off x="2857500" y="610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22750</xdr:rowOff>
    </xdr:from>
    <xdr:ext cx="534377" cy="259045"/>
    <xdr:sp macro="" textlink="">
      <xdr:nvSpPr>
        <xdr:cNvPr id="85" name="テキスト ボックス 84"/>
        <xdr:cNvSpPr txBox="1"/>
      </xdr:nvSpPr>
      <xdr:spPr>
        <a:xfrm>
          <a:off x="2641111" y="619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157734</xdr:rowOff>
    </xdr:from>
    <xdr:to>
      <xdr:col>3</xdr:col>
      <xdr:colOff>3175</xdr:colOff>
      <xdr:row>36</xdr:row>
      <xdr:rowOff>87884</xdr:rowOff>
    </xdr:to>
    <xdr:sp macro="" textlink="">
      <xdr:nvSpPr>
        <xdr:cNvPr id="86" name="円/楕円 85"/>
        <xdr:cNvSpPr/>
      </xdr:nvSpPr>
      <xdr:spPr>
        <a:xfrm>
          <a:off x="1968500" y="61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79011</xdr:rowOff>
    </xdr:from>
    <xdr:ext cx="534377" cy="259045"/>
    <xdr:sp macro="" textlink="">
      <xdr:nvSpPr>
        <xdr:cNvPr id="87" name="テキスト ボックス 86"/>
        <xdr:cNvSpPr txBox="1"/>
      </xdr:nvSpPr>
      <xdr:spPr>
        <a:xfrm>
          <a:off x="1752111" y="625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100711</xdr:rowOff>
    </xdr:from>
    <xdr:to>
      <xdr:col>1</xdr:col>
      <xdr:colOff>485775</xdr:colOff>
      <xdr:row>36</xdr:row>
      <xdr:rowOff>30861</xdr:rowOff>
    </xdr:to>
    <xdr:sp macro="" textlink="">
      <xdr:nvSpPr>
        <xdr:cNvPr id="88" name="円/楕円 87"/>
        <xdr:cNvSpPr/>
      </xdr:nvSpPr>
      <xdr:spPr>
        <a:xfrm>
          <a:off x="107950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21988</xdr:rowOff>
    </xdr:from>
    <xdr:ext cx="534377" cy="259045"/>
    <xdr:sp macro="" textlink="">
      <xdr:nvSpPr>
        <xdr:cNvPr id="89" name="テキスト ボックス 88"/>
        <xdr:cNvSpPr txBox="1"/>
      </xdr:nvSpPr>
      <xdr:spPr>
        <a:xfrm>
          <a:off x="863111" y="619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129100</xdr:rowOff>
    </xdr:from>
    <xdr:to>
      <xdr:col>6</xdr:col>
      <xdr:colOff>511175</xdr:colOff>
      <xdr:row>56</xdr:row>
      <xdr:rowOff>142610</xdr:rowOff>
    </xdr:to>
    <xdr:cxnSp macro="">
      <xdr:nvCxnSpPr>
        <xdr:cNvPr id="120" name="直線コネクタ 119"/>
        <xdr:cNvCxnSpPr/>
      </xdr:nvCxnSpPr>
      <xdr:spPr>
        <a:xfrm flipV="1">
          <a:off x="3797300" y="9730300"/>
          <a:ext cx="838200" cy="1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142610</xdr:rowOff>
    </xdr:from>
    <xdr:to>
      <xdr:col>5</xdr:col>
      <xdr:colOff>358775</xdr:colOff>
      <xdr:row>57</xdr:row>
      <xdr:rowOff>13274</xdr:rowOff>
    </xdr:to>
    <xdr:cxnSp macro="">
      <xdr:nvCxnSpPr>
        <xdr:cNvPr id="123" name="直線コネクタ 122"/>
        <xdr:cNvCxnSpPr/>
      </xdr:nvCxnSpPr>
      <xdr:spPr>
        <a:xfrm flipV="1">
          <a:off x="2908300" y="9743810"/>
          <a:ext cx="889000" cy="4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136396</xdr:rowOff>
    </xdr:from>
    <xdr:ext cx="599010" cy="259045"/>
    <xdr:sp macro="" textlink="">
      <xdr:nvSpPr>
        <xdr:cNvPr id="125" name="テキスト ボックス 124"/>
        <xdr:cNvSpPr txBox="1"/>
      </xdr:nvSpPr>
      <xdr:spPr>
        <a:xfrm>
          <a:off x="3497794"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114022</xdr:rowOff>
    </xdr:from>
    <xdr:to>
      <xdr:col>4</xdr:col>
      <xdr:colOff>155575</xdr:colOff>
      <xdr:row>57</xdr:row>
      <xdr:rowOff>13274</xdr:rowOff>
    </xdr:to>
    <xdr:cxnSp macro="">
      <xdr:nvCxnSpPr>
        <xdr:cNvPr id="126" name="直線コネクタ 125"/>
        <xdr:cNvCxnSpPr/>
      </xdr:nvCxnSpPr>
      <xdr:spPr>
        <a:xfrm>
          <a:off x="2019300" y="9715222"/>
          <a:ext cx="889000" cy="7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9213</xdr:rowOff>
    </xdr:from>
    <xdr:ext cx="599010" cy="259045"/>
    <xdr:sp macro="" textlink="">
      <xdr:nvSpPr>
        <xdr:cNvPr id="128" name="テキスト ボックス 127"/>
        <xdr:cNvSpPr txBox="1"/>
      </xdr:nvSpPr>
      <xdr:spPr>
        <a:xfrm>
          <a:off x="2608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114022</xdr:rowOff>
    </xdr:from>
    <xdr:to>
      <xdr:col>2</xdr:col>
      <xdr:colOff>638175</xdr:colOff>
      <xdr:row>56</xdr:row>
      <xdr:rowOff>148485</xdr:rowOff>
    </xdr:to>
    <xdr:cxnSp macro="">
      <xdr:nvCxnSpPr>
        <xdr:cNvPr id="129" name="直線コネクタ 128"/>
        <xdr:cNvCxnSpPr/>
      </xdr:nvCxnSpPr>
      <xdr:spPr>
        <a:xfrm flipV="1">
          <a:off x="1130300" y="9715222"/>
          <a:ext cx="889000" cy="3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142026</xdr:rowOff>
    </xdr:from>
    <xdr:ext cx="599010" cy="259045"/>
    <xdr:sp macro="" textlink="">
      <xdr:nvSpPr>
        <xdr:cNvPr id="131" name="テキスト ボックス 130"/>
        <xdr:cNvSpPr txBox="1"/>
      </xdr:nvSpPr>
      <xdr:spPr>
        <a:xfrm>
          <a:off x="1719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24523</xdr:rowOff>
    </xdr:from>
    <xdr:ext cx="599010" cy="259045"/>
    <xdr:sp macro="" textlink="">
      <xdr:nvSpPr>
        <xdr:cNvPr id="133" name="テキスト ボックス 132"/>
        <xdr:cNvSpPr txBox="1"/>
      </xdr:nvSpPr>
      <xdr:spPr>
        <a:xfrm>
          <a:off x="830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78300</xdr:rowOff>
    </xdr:from>
    <xdr:to>
      <xdr:col>6</xdr:col>
      <xdr:colOff>561975</xdr:colOff>
      <xdr:row>57</xdr:row>
      <xdr:rowOff>8450</xdr:rowOff>
    </xdr:to>
    <xdr:sp macro="" textlink="">
      <xdr:nvSpPr>
        <xdr:cNvPr id="139" name="円/楕円 138"/>
        <xdr:cNvSpPr/>
      </xdr:nvSpPr>
      <xdr:spPr>
        <a:xfrm>
          <a:off x="4584700" y="96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56727</xdr:rowOff>
    </xdr:from>
    <xdr:ext cx="599010" cy="259045"/>
    <xdr:sp macro="" textlink="">
      <xdr:nvSpPr>
        <xdr:cNvPr id="140" name="総務費該当値テキスト"/>
        <xdr:cNvSpPr txBox="1"/>
      </xdr:nvSpPr>
      <xdr:spPr>
        <a:xfrm>
          <a:off x="4686300" y="965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148,246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91810</xdr:rowOff>
    </xdr:from>
    <xdr:to>
      <xdr:col>5</xdr:col>
      <xdr:colOff>409575</xdr:colOff>
      <xdr:row>57</xdr:row>
      <xdr:rowOff>21960</xdr:rowOff>
    </xdr:to>
    <xdr:sp macro="" textlink="">
      <xdr:nvSpPr>
        <xdr:cNvPr id="141" name="円/楕円 140"/>
        <xdr:cNvSpPr/>
      </xdr:nvSpPr>
      <xdr:spPr>
        <a:xfrm>
          <a:off x="3746500" y="969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13087</xdr:rowOff>
    </xdr:from>
    <xdr:ext cx="599010" cy="259045"/>
    <xdr:sp macro="" textlink="">
      <xdr:nvSpPr>
        <xdr:cNvPr id="142" name="テキスト ボックス 141"/>
        <xdr:cNvSpPr txBox="1"/>
      </xdr:nvSpPr>
      <xdr:spPr>
        <a:xfrm>
          <a:off x="3497794" y="978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144,109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133924</xdr:rowOff>
    </xdr:from>
    <xdr:to>
      <xdr:col>4</xdr:col>
      <xdr:colOff>206375</xdr:colOff>
      <xdr:row>57</xdr:row>
      <xdr:rowOff>64074</xdr:rowOff>
    </xdr:to>
    <xdr:sp macro="" textlink="">
      <xdr:nvSpPr>
        <xdr:cNvPr id="143" name="円/楕円 142"/>
        <xdr:cNvSpPr/>
      </xdr:nvSpPr>
      <xdr:spPr>
        <a:xfrm>
          <a:off x="2857500" y="973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55201</xdr:rowOff>
    </xdr:from>
    <xdr:ext cx="599010" cy="259045"/>
    <xdr:sp macro="" textlink="">
      <xdr:nvSpPr>
        <xdr:cNvPr id="144" name="テキスト ボックス 143"/>
        <xdr:cNvSpPr txBox="1"/>
      </xdr:nvSpPr>
      <xdr:spPr>
        <a:xfrm>
          <a:off x="2608794" y="982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131,213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63222</xdr:rowOff>
    </xdr:from>
    <xdr:to>
      <xdr:col>3</xdr:col>
      <xdr:colOff>3175</xdr:colOff>
      <xdr:row>56</xdr:row>
      <xdr:rowOff>164822</xdr:rowOff>
    </xdr:to>
    <xdr:sp macro="" textlink="">
      <xdr:nvSpPr>
        <xdr:cNvPr id="145" name="円/楕円 144"/>
        <xdr:cNvSpPr/>
      </xdr:nvSpPr>
      <xdr:spPr>
        <a:xfrm>
          <a:off x="1968500" y="966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155949</xdr:rowOff>
    </xdr:from>
    <xdr:ext cx="599010" cy="259045"/>
    <xdr:sp macro="" textlink="">
      <xdr:nvSpPr>
        <xdr:cNvPr id="146" name="テキスト ボックス 145"/>
        <xdr:cNvSpPr txBox="1"/>
      </xdr:nvSpPr>
      <xdr:spPr>
        <a:xfrm>
          <a:off x="1719794" y="975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152,863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97685</xdr:rowOff>
    </xdr:from>
    <xdr:to>
      <xdr:col>1</xdr:col>
      <xdr:colOff>485775</xdr:colOff>
      <xdr:row>57</xdr:row>
      <xdr:rowOff>27835</xdr:rowOff>
    </xdr:to>
    <xdr:sp macro="" textlink="">
      <xdr:nvSpPr>
        <xdr:cNvPr id="147" name="円/楕円 146"/>
        <xdr:cNvSpPr/>
      </xdr:nvSpPr>
      <xdr:spPr>
        <a:xfrm>
          <a:off x="1079500" y="969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18962</xdr:rowOff>
    </xdr:from>
    <xdr:ext cx="599010" cy="259045"/>
    <xdr:sp macro="" textlink="">
      <xdr:nvSpPr>
        <xdr:cNvPr id="148" name="テキスト ボックス 147"/>
        <xdr:cNvSpPr txBox="1"/>
      </xdr:nvSpPr>
      <xdr:spPr>
        <a:xfrm>
          <a:off x="830794" y="979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23406</xdr:rowOff>
    </xdr:from>
    <xdr:to>
      <xdr:col>6</xdr:col>
      <xdr:colOff>511175</xdr:colOff>
      <xdr:row>76</xdr:row>
      <xdr:rowOff>64057</xdr:rowOff>
    </xdr:to>
    <xdr:cxnSp macro="">
      <xdr:nvCxnSpPr>
        <xdr:cNvPr id="176" name="直線コネクタ 175"/>
        <xdr:cNvCxnSpPr/>
      </xdr:nvCxnSpPr>
      <xdr:spPr>
        <a:xfrm flipV="1">
          <a:off x="3797300" y="12882156"/>
          <a:ext cx="838200" cy="21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30070</xdr:rowOff>
    </xdr:from>
    <xdr:ext cx="599010" cy="259045"/>
    <xdr:sp macro="" textlink="">
      <xdr:nvSpPr>
        <xdr:cNvPr id="177" name="民生費平均値テキスト"/>
        <xdr:cNvSpPr txBox="1"/>
      </xdr:nvSpPr>
      <xdr:spPr>
        <a:xfrm>
          <a:off x="4686300" y="13060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47712</xdr:rowOff>
    </xdr:from>
    <xdr:to>
      <xdr:col>5</xdr:col>
      <xdr:colOff>358775</xdr:colOff>
      <xdr:row>76</xdr:row>
      <xdr:rowOff>64057</xdr:rowOff>
    </xdr:to>
    <xdr:cxnSp macro="">
      <xdr:nvCxnSpPr>
        <xdr:cNvPr id="179" name="直線コネクタ 178"/>
        <xdr:cNvCxnSpPr/>
      </xdr:nvCxnSpPr>
      <xdr:spPr>
        <a:xfrm>
          <a:off x="2908300" y="13077912"/>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22243</xdr:rowOff>
    </xdr:from>
    <xdr:ext cx="599010" cy="259045"/>
    <xdr:sp macro="" textlink="">
      <xdr:nvSpPr>
        <xdr:cNvPr id="181" name="テキスト ボックス 180"/>
        <xdr:cNvSpPr txBox="1"/>
      </xdr:nvSpPr>
      <xdr:spPr>
        <a:xfrm>
          <a:off x="3497794"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47712</xdr:rowOff>
    </xdr:from>
    <xdr:to>
      <xdr:col>4</xdr:col>
      <xdr:colOff>155575</xdr:colOff>
      <xdr:row>76</xdr:row>
      <xdr:rowOff>108158</xdr:rowOff>
    </xdr:to>
    <xdr:cxnSp macro="">
      <xdr:nvCxnSpPr>
        <xdr:cNvPr id="182" name="直線コネクタ 181"/>
        <xdr:cNvCxnSpPr/>
      </xdr:nvCxnSpPr>
      <xdr:spPr>
        <a:xfrm flipV="1">
          <a:off x="2019300" y="13077912"/>
          <a:ext cx="889000" cy="6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20085</xdr:rowOff>
    </xdr:from>
    <xdr:ext cx="599010" cy="259045"/>
    <xdr:sp macro="" textlink="">
      <xdr:nvSpPr>
        <xdr:cNvPr id="184" name="テキスト ボックス 183"/>
        <xdr:cNvSpPr txBox="1"/>
      </xdr:nvSpPr>
      <xdr:spPr>
        <a:xfrm>
          <a:off x="2608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106246</xdr:rowOff>
    </xdr:from>
    <xdr:to>
      <xdr:col>2</xdr:col>
      <xdr:colOff>638175</xdr:colOff>
      <xdr:row>76</xdr:row>
      <xdr:rowOff>108158</xdr:rowOff>
    </xdr:to>
    <xdr:cxnSp macro="">
      <xdr:nvCxnSpPr>
        <xdr:cNvPr id="185" name="直線コネクタ 184"/>
        <xdr:cNvCxnSpPr/>
      </xdr:nvCxnSpPr>
      <xdr:spPr>
        <a:xfrm>
          <a:off x="1130300" y="13136446"/>
          <a:ext cx="889000" cy="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77540</xdr:rowOff>
    </xdr:from>
    <xdr:ext cx="599010" cy="259045"/>
    <xdr:sp macro="" textlink="">
      <xdr:nvSpPr>
        <xdr:cNvPr id="187" name="テキスト ボックス 186"/>
        <xdr:cNvSpPr txBox="1"/>
      </xdr:nvSpPr>
      <xdr:spPr>
        <a:xfrm>
          <a:off x="1719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92308</xdr:rowOff>
    </xdr:from>
    <xdr:ext cx="599010" cy="259045"/>
    <xdr:sp macro="" textlink="">
      <xdr:nvSpPr>
        <xdr:cNvPr id="189" name="テキスト ボックス 188"/>
        <xdr:cNvSpPr txBox="1"/>
      </xdr:nvSpPr>
      <xdr:spPr>
        <a:xfrm>
          <a:off x="830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144056</xdr:rowOff>
    </xdr:from>
    <xdr:to>
      <xdr:col>6</xdr:col>
      <xdr:colOff>561975</xdr:colOff>
      <xdr:row>75</xdr:row>
      <xdr:rowOff>74206</xdr:rowOff>
    </xdr:to>
    <xdr:sp macro="" textlink="">
      <xdr:nvSpPr>
        <xdr:cNvPr id="195" name="円/楕円 194"/>
        <xdr:cNvSpPr/>
      </xdr:nvSpPr>
      <xdr:spPr>
        <a:xfrm>
          <a:off x="4584700" y="128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166933</xdr:rowOff>
    </xdr:from>
    <xdr:ext cx="599010" cy="259045"/>
    <xdr:sp macro="" textlink="">
      <xdr:nvSpPr>
        <xdr:cNvPr id="196" name="民生費該当値テキスト"/>
        <xdr:cNvSpPr txBox="1"/>
      </xdr:nvSpPr>
      <xdr:spPr>
        <a:xfrm>
          <a:off x="4686300" y="1268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237,936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13257</xdr:rowOff>
    </xdr:from>
    <xdr:to>
      <xdr:col>5</xdr:col>
      <xdr:colOff>409575</xdr:colOff>
      <xdr:row>76</xdr:row>
      <xdr:rowOff>114857</xdr:rowOff>
    </xdr:to>
    <xdr:sp macro="" textlink="">
      <xdr:nvSpPr>
        <xdr:cNvPr id="197" name="円/楕円 196"/>
        <xdr:cNvSpPr/>
      </xdr:nvSpPr>
      <xdr:spPr>
        <a:xfrm>
          <a:off x="3746500" y="130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131384</xdr:rowOff>
    </xdr:from>
    <xdr:ext cx="599010" cy="259045"/>
    <xdr:sp macro="" textlink="">
      <xdr:nvSpPr>
        <xdr:cNvPr id="198" name="テキスト ボックス 197"/>
        <xdr:cNvSpPr txBox="1"/>
      </xdr:nvSpPr>
      <xdr:spPr>
        <a:xfrm>
          <a:off x="3497794" y="1281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191,545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168362</xdr:rowOff>
    </xdr:from>
    <xdr:to>
      <xdr:col>4</xdr:col>
      <xdr:colOff>206375</xdr:colOff>
      <xdr:row>76</xdr:row>
      <xdr:rowOff>98512</xdr:rowOff>
    </xdr:to>
    <xdr:sp macro="" textlink="">
      <xdr:nvSpPr>
        <xdr:cNvPr id="199" name="円/楕円 198"/>
        <xdr:cNvSpPr/>
      </xdr:nvSpPr>
      <xdr:spPr>
        <a:xfrm>
          <a:off x="2857500" y="1302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115038</xdr:rowOff>
    </xdr:from>
    <xdr:ext cx="599010" cy="259045"/>
    <xdr:sp macro="" textlink="">
      <xdr:nvSpPr>
        <xdr:cNvPr id="200" name="テキスト ボックス 199"/>
        <xdr:cNvSpPr txBox="1"/>
      </xdr:nvSpPr>
      <xdr:spPr>
        <a:xfrm>
          <a:off x="2608794" y="12802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195,120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57358</xdr:rowOff>
    </xdr:from>
    <xdr:to>
      <xdr:col>3</xdr:col>
      <xdr:colOff>3175</xdr:colOff>
      <xdr:row>76</xdr:row>
      <xdr:rowOff>158958</xdr:rowOff>
    </xdr:to>
    <xdr:sp macro="" textlink="">
      <xdr:nvSpPr>
        <xdr:cNvPr id="201" name="円/楕円 200"/>
        <xdr:cNvSpPr/>
      </xdr:nvSpPr>
      <xdr:spPr>
        <a:xfrm>
          <a:off x="1968500" y="130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4035</xdr:rowOff>
    </xdr:from>
    <xdr:ext cx="599010" cy="259045"/>
    <xdr:sp macro="" textlink="">
      <xdr:nvSpPr>
        <xdr:cNvPr id="202" name="テキスト ボックス 201"/>
        <xdr:cNvSpPr txBox="1"/>
      </xdr:nvSpPr>
      <xdr:spPr>
        <a:xfrm>
          <a:off x="1719794" y="1286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181,899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55446</xdr:rowOff>
    </xdr:from>
    <xdr:to>
      <xdr:col>1</xdr:col>
      <xdr:colOff>485775</xdr:colOff>
      <xdr:row>76</xdr:row>
      <xdr:rowOff>157046</xdr:rowOff>
    </xdr:to>
    <xdr:sp macro="" textlink="">
      <xdr:nvSpPr>
        <xdr:cNvPr id="203" name="円/楕円 202"/>
        <xdr:cNvSpPr/>
      </xdr:nvSpPr>
      <xdr:spPr>
        <a:xfrm>
          <a:off x="1079500" y="130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2124</xdr:rowOff>
    </xdr:from>
    <xdr:ext cx="599010" cy="259045"/>
    <xdr:sp macro="" textlink="">
      <xdr:nvSpPr>
        <xdr:cNvPr id="204" name="テキスト ボックス 203"/>
        <xdr:cNvSpPr txBox="1"/>
      </xdr:nvSpPr>
      <xdr:spPr>
        <a:xfrm>
          <a:off x="830794" y="1286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53625</xdr:rowOff>
    </xdr:from>
    <xdr:to>
      <xdr:col>6</xdr:col>
      <xdr:colOff>511175</xdr:colOff>
      <xdr:row>94</xdr:row>
      <xdr:rowOff>129603</xdr:rowOff>
    </xdr:to>
    <xdr:cxnSp macro="">
      <xdr:nvCxnSpPr>
        <xdr:cNvPr id="233" name="直線コネクタ 232"/>
        <xdr:cNvCxnSpPr/>
      </xdr:nvCxnSpPr>
      <xdr:spPr>
        <a:xfrm flipV="1">
          <a:off x="3797300" y="16169925"/>
          <a:ext cx="838200" cy="7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37106</xdr:rowOff>
    </xdr:from>
    <xdr:ext cx="534377" cy="259045"/>
    <xdr:sp macro="" textlink="">
      <xdr:nvSpPr>
        <xdr:cNvPr id="234" name="衛生費平均値テキスト"/>
        <xdr:cNvSpPr txBox="1"/>
      </xdr:nvSpPr>
      <xdr:spPr>
        <a:xfrm>
          <a:off x="4686300" y="1632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96678</xdr:rowOff>
    </xdr:from>
    <xdr:to>
      <xdr:col>5</xdr:col>
      <xdr:colOff>358775</xdr:colOff>
      <xdr:row>94</xdr:row>
      <xdr:rowOff>129603</xdr:rowOff>
    </xdr:to>
    <xdr:cxnSp macro="">
      <xdr:nvCxnSpPr>
        <xdr:cNvPr id="236" name="直線コネクタ 235"/>
        <xdr:cNvCxnSpPr/>
      </xdr:nvCxnSpPr>
      <xdr:spPr>
        <a:xfrm>
          <a:off x="2908300" y="16212978"/>
          <a:ext cx="889000" cy="3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4196</xdr:rowOff>
    </xdr:from>
    <xdr:ext cx="534377" cy="259045"/>
    <xdr:sp macro="" textlink="">
      <xdr:nvSpPr>
        <xdr:cNvPr id="238" name="テキスト ボックス 237"/>
        <xdr:cNvSpPr txBox="1"/>
      </xdr:nvSpPr>
      <xdr:spPr>
        <a:xfrm>
          <a:off x="3530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96678</xdr:rowOff>
    </xdr:from>
    <xdr:to>
      <xdr:col>4</xdr:col>
      <xdr:colOff>155575</xdr:colOff>
      <xdr:row>95</xdr:row>
      <xdr:rowOff>13421</xdr:rowOff>
    </xdr:to>
    <xdr:cxnSp macro="">
      <xdr:nvCxnSpPr>
        <xdr:cNvPr id="239" name="直線コネクタ 238"/>
        <xdr:cNvCxnSpPr/>
      </xdr:nvCxnSpPr>
      <xdr:spPr>
        <a:xfrm flipV="1">
          <a:off x="2019300" y="16212978"/>
          <a:ext cx="889000" cy="8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151246</xdr:rowOff>
    </xdr:from>
    <xdr:ext cx="534377" cy="259045"/>
    <xdr:sp macro="" textlink="">
      <xdr:nvSpPr>
        <xdr:cNvPr id="241" name="テキスト ボックス 240"/>
        <xdr:cNvSpPr txBox="1"/>
      </xdr:nvSpPr>
      <xdr:spPr>
        <a:xfrm>
          <a:off x="2641111" y="164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13421</xdr:rowOff>
    </xdr:from>
    <xdr:to>
      <xdr:col>2</xdr:col>
      <xdr:colOff>638175</xdr:colOff>
      <xdr:row>95</xdr:row>
      <xdr:rowOff>38743</xdr:rowOff>
    </xdr:to>
    <xdr:cxnSp macro="">
      <xdr:nvCxnSpPr>
        <xdr:cNvPr id="242" name="直線コネクタ 241"/>
        <xdr:cNvCxnSpPr/>
      </xdr:nvCxnSpPr>
      <xdr:spPr>
        <a:xfrm flipV="1">
          <a:off x="1130300" y="16301171"/>
          <a:ext cx="889000" cy="2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50266</xdr:rowOff>
    </xdr:from>
    <xdr:ext cx="534377" cy="259045"/>
    <xdr:sp macro="" textlink="">
      <xdr:nvSpPr>
        <xdr:cNvPr id="244" name="テキスト ボックス 243"/>
        <xdr:cNvSpPr txBox="1"/>
      </xdr:nvSpPr>
      <xdr:spPr>
        <a:xfrm>
          <a:off x="1752111" y="1650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74657</xdr:rowOff>
    </xdr:from>
    <xdr:ext cx="534377" cy="259045"/>
    <xdr:sp macro="" textlink="">
      <xdr:nvSpPr>
        <xdr:cNvPr id="246" name="テキスト ボックス 245"/>
        <xdr:cNvSpPr txBox="1"/>
      </xdr:nvSpPr>
      <xdr:spPr>
        <a:xfrm>
          <a:off x="863111" y="165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2825</xdr:rowOff>
    </xdr:from>
    <xdr:to>
      <xdr:col>6</xdr:col>
      <xdr:colOff>561975</xdr:colOff>
      <xdr:row>94</xdr:row>
      <xdr:rowOff>104425</xdr:rowOff>
    </xdr:to>
    <xdr:sp macro="" textlink="">
      <xdr:nvSpPr>
        <xdr:cNvPr id="252" name="円/楕円 251"/>
        <xdr:cNvSpPr/>
      </xdr:nvSpPr>
      <xdr:spPr>
        <a:xfrm>
          <a:off x="4584700" y="161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25702</xdr:rowOff>
    </xdr:from>
    <xdr:ext cx="599010" cy="259045"/>
    <xdr:sp macro="" textlink="">
      <xdr:nvSpPr>
        <xdr:cNvPr id="253" name="衛生費該当値テキスト"/>
        <xdr:cNvSpPr txBox="1"/>
      </xdr:nvSpPr>
      <xdr:spPr>
        <a:xfrm>
          <a:off x="4686300" y="15970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111,296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78803</xdr:rowOff>
    </xdr:from>
    <xdr:to>
      <xdr:col>5</xdr:col>
      <xdr:colOff>409575</xdr:colOff>
      <xdr:row>95</xdr:row>
      <xdr:rowOff>8953</xdr:rowOff>
    </xdr:to>
    <xdr:sp macro="" textlink="">
      <xdr:nvSpPr>
        <xdr:cNvPr id="254" name="円/楕円 253"/>
        <xdr:cNvSpPr/>
      </xdr:nvSpPr>
      <xdr:spPr>
        <a:xfrm>
          <a:off x="3746500" y="1619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25480</xdr:rowOff>
    </xdr:from>
    <xdr:ext cx="599010" cy="259045"/>
    <xdr:sp macro="" textlink="">
      <xdr:nvSpPr>
        <xdr:cNvPr id="255" name="テキスト ボックス 254"/>
        <xdr:cNvSpPr txBox="1"/>
      </xdr:nvSpPr>
      <xdr:spPr>
        <a:xfrm>
          <a:off x="3497794" y="1597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101,325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45878</xdr:rowOff>
    </xdr:from>
    <xdr:to>
      <xdr:col>4</xdr:col>
      <xdr:colOff>206375</xdr:colOff>
      <xdr:row>94</xdr:row>
      <xdr:rowOff>147478</xdr:rowOff>
    </xdr:to>
    <xdr:sp macro="" textlink="">
      <xdr:nvSpPr>
        <xdr:cNvPr id="256" name="円/楕円 255"/>
        <xdr:cNvSpPr/>
      </xdr:nvSpPr>
      <xdr:spPr>
        <a:xfrm>
          <a:off x="2857500" y="1616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164005</xdr:rowOff>
    </xdr:from>
    <xdr:ext cx="599010" cy="259045"/>
    <xdr:sp macro="" textlink="">
      <xdr:nvSpPr>
        <xdr:cNvPr id="257" name="テキスト ボックス 256"/>
        <xdr:cNvSpPr txBox="1"/>
      </xdr:nvSpPr>
      <xdr:spPr>
        <a:xfrm>
          <a:off x="2608794" y="15937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105,646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134071</xdr:rowOff>
    </xdr:from>
    <xdr:to>
      <xdr:col>3</xdr:col>
      <xdr:colOff>3175</xdr:colOff>
      <xdr:row>95</xdr:row>
      <xdr:rowOff>64221</xdr:rowOff>
    </xdr:to>
    <xdr:sp macro="" textlink="">
      <xdr:nvSpPr>
        <xdr:cNvPr id="258" name="円/楕円 257"/>
        <xdr:cNvSpPr/>
      </xdr:nvSpPr>
      <xdr:spPr>
        <a:xfrm>
          <a:off x="1968500" y="1625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80748</xdr:rowOff>
    </xdr:from>
    <xdr:ext cx="534377" cy="259045"/>
    <xdr:sp macro="" textlink="">
      <xdr:nvSpPr>
        <xdr:cNvPr id="259" name="テキスト ボックス 258"/>
        <xdr:cNvSpPr txBox="1"/>
      </xdr:nvSpPr>
      <xdr:spPr>
        <a:xfrm>
          <a:off x="1752111" y="1602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94,072</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159393</xdr:rowOff>
    </xdr:from>
    <xdr:to>
      <xdr:col>1</xdr:col>
      <xdr:colOff>485775</xdr:colOff>
      <xdr:row>95</xdr:row>
      <xdr:rowOff>89543</xdr:rowOff>
    </xdr:to>
    <xdr:sp macro="" textlink="">
      <xdr:nvSpPr>
        <xdr:cNvPr id="260" name="円/楕円 259"/>
        <xdr:cNvSpPr/>
      </xdr:nvSpPr>
      <xdr:spPr>
        <a:xfrm>
          <a:off x="1079500" y="1627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106070</xdr:rowOff>
    </xdr:from>
    <xdr:ext cx="534377" cy="259045"/>
    <xdr:sp macro="" textlink="">
      <xdr:nvSpPr>
        <xdr:cNvPr id="261" name="テキスト ボックス 260"/>
        <xdr:cNvSpPr txBox="1"/>
      </xdr:nvSpPr>
      <xdr:spPr>
        <a:xfrm>
          <a:off x="863111" y="1605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9970</xdr:rowOff>
    </xdr:from>
    <xdr:to>
      <xdr:col>15</xdr:col>
      <xdr:colOff>180975</xdr:colOff>
      <xdr:row>37</xdr:row>
      <xdr:rowOff>14541</xdr:rowOff>
    </xdr:to>
    <xdr:cxnSp macro="">
      <xdr:nvCxnSpPr>
        <xdr:cNvPr id="290" name="直線コネクタ 289"/>
        <xdr:cNvCxnSpPr/>
      </xdr:nvCxnSpPr>
      <xdr:spPr>
        <a:xfrm>
          <a:off x="9639300" y="6353620"/>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51896</xdr:rowOff>
    </xdr:from>
    <xdr:ext cx="378565" cy="259045"/>
    <xdr:sp macro="" textlink="">
      <xdr:nvSpPr>
        <xdr:cNvPr id="291" name="労働費平均値テキスト"/>
        <xdr:cNvSpPr txBox="1"/>
      </xdr:nvSpPr>
      <xdr:spPr>
        <a:xfrm>
          <a:off x="10528300" y="6566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15113</xdr:rowOff>
    </xdr:from>
    <xdr:to>
      <xdr:col>14</xdr:col>
      <xdr:colOff>28575</xdr:colOff>
      <xdr:row>37</xdr:row>
      <xdr:rowOff>9970</xdr:rowOff>
    </xdr:to>
    <xdr:cxnSp macro="">
      <xdr:nvCxnSpPr>
        <xdr:cNvPr id="293" name="直線コネクタ 292"/>
        <xdr:cNvCxnSpPr/>
      </xdr:nvCxnSpPr>
      <xdr:spPr>
        <a:xfrm>
          <a:off x="8750300" y="6015863"/>
          <a:ext cx="889000" cy="3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34751</xdr:rowOff>
    </xdr:from>
    <xdr:ext cx="469744" cy="259045"/>
    <xdr:sp macro="" textlink="">
      <xdr:nvSpPr>
        <xdr:cNvPr id="295" name="テキスト ボックス 294"/>
        <xdr:cNvSpPr txBox="1"/>
      </xdr:nvSpPr>
      <xdr:spPr>
        <a:xfrm>
          <a:off x="9404427" y="65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93980</xdr:rowOff>
    </xdr:from>
    <xdr:to>
      <xdr:col>12</xdr:col>
      <xdr:colOff>511175</xdr:colOff>
      <xdr:row>35</xdr:row>
      <xdr:rowOff>15113</xdr:rowOff>
    </xdr:to>
    <xdr:cxnSp macro="">
      <xdr:nvCxnSpPr>
        <xdr:cNvPr id="296" name="直線コネクタ 295"/>
        <xdr:cNvCxnSpPr/>
      </xdr:nvCxnSpPr>
      <xdr:spPr>
        <a:xfrm>
          <a:off x="7861300" y="5580380"/>
          <a:ext cx="889000" cy="43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47515</xdr:rowOff>
    </xdr:from>
    <xdr:ext cx="469744" cy="259045"/>
    <xdr:sp macro="" textlink="">
      <xdr:nvSpPr>
        <xdr:cNvPr id="298" name="テキスト ボックス 297"/>
        <xdr:cNvSpPr txBox="1"/>
      </xdr:nvSpPr>
      <xdr:spPr>
        <a:xfrm>
          <a:off x="8515427" y="656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93980</xdr:rowOff>
    </xdr:from>
    <xdr:to>
      <xdr:col>11</xdr:col>
      <xdr:colOff>307975</xdr:colOff>
      <xdr:row>35</xdr:row>
      <xdr:rowOff>154940</xdr:rowOff>
    </xdr:to>
    <xdr:cxnSp macro="">
      <xdr:nvCxnSpPr>
        <xdr:cNvPr id="299" name="直線コネクタ 298"/>
        <xdr:cNvCxnSpPr/>
      </xdr:nvCxnSpPr>
      <xdr:spPr>
        <a:xfrm flipV="1">
          <a:off x="6972300" y="5580380"/>
          <a:ext cx="889000" cy="57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29799</xdr:rowOff>
    </xdr:from>
    <xdr:ext cx="469744" cy="259045"/>
    <xdr:sp macro="" textlink="">
      <xdr:nvSpPr>
        <xdr:cNvPr id="301" name="テキスト ボックス 300"/>
        <xdr:cNvSpPr txBox="1"/>
      </xdr:nvSpPr>
      <xdr:spPr>
        <a:xfrm>
          <a:off x="7626427" y="620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75328</xdr:rowOff>
    </xdr:from>
    <xdr:ext cx="469744" cy="259045"/>
    <xdr:sp macro="" textlink="">
      <xdr:nvSpPr>
        <xdr:cNvPr id="303" name="テキスト ボックス 302"/>
        <xdr:cNvSpPr txBox="1"/>
      </xdr:nvSpPr>
      <xdr:spPr>
        <a:xfrm>
          <a:off x="6737427" y="624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135191</xdr:rowOff>
    </xdr:from>
    <xdr:to>
      <xdr:col>15</xdr:col>
      <xdr:colOff>231775</xdr:colOff>
      <xdr:row>37</xdr:row>
      <xdr:rowOff>65341</xdr:rowOff>
    </xdr:to>
    <xdr:sp macro="" textlink="">
      <xdr:nvSpPr>
        <xdr:cNvPr id="309" name="円/楕円 308"/>
        <xdr:cNvSpPr/>
      </xdr:nvSpPr>
      <xdr:spPr>
        <a:xfrm>
          <a:off x="10426700" y="63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158068</xdr:rowOff>
    </xdr:from>
    <xdr:ext cx="469744" cy="259045"/>
    <xdr:sp macro="" textlink="">
      <xdr:nvSpPr>
        <xdr:cNvPr id="310" name="労働費該当値テキスト"/>
        <xdr:cNvSpPr txBox="1"/>
      </xdr:nvSpPr>
      <xdr:spPr>
        <a:xfrm>
          <a:off x="10528300" y="615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130620</xdr:rowOff>
    </xdr:from>
    <xdr:to>
      <xdr:col>14</xdr:col>
      <xdr:colOff>79375</xdr:colOff>
      <xdr:row>37</xdr:row>
      <xdr:rowOff>60770</xdr:rowOff>
    </xdr:to>
    <xdr:sp macro="" textlink="">
      <xdr:nvSpPr>
        <xdr:cNvPr id="311" name="円/楕円 310"/>
        <xdr:cNvSpPr/>
      </xdr:nvSpPr>
      <xdr:spPr>
        <a:xfrm>
          <a:off x="9588500" y="630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77297</xdr:rowOff>
    </xdr:from>
    <xdr:ext cx="469744" cy="259045"/>
    <xdr:sp macro="" textlink="">
      <xdr:nvSpPr>
        <xdr:cNvPr id="312" name="テキスト ボックス 311"/>
        <xdr:cNvSpPr txBox="1"/>
      </xdr:nvSpPr>
      <xdr:spPr>
        <a:xfrm>
          <a:off x="9404427" y="607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1,981</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135763</xdr:rowOff>
    </xdr:from>
    <xdr:to>
      <xdr:col>12</xdr:col>
      <xdr:colOff>561975</xdr:colOff>
      <xdr:row>35</xdr:row>
      <xdr:rowOff>65913</xdr:rowOff>
    </xdr:to>
    <xdr:sp macro="" textlink="">
      <xdr:nvSpPr>
        <xdr:cNvPr id="313" name="円/楕円 312"/>
        <xdr:cNvSpPr/>
      </xdr:nvSpPr>
      <xdr:spPr>
        <a:xfrm>
          <a:off x="8699500" y="596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82440</xdr:rowOff>
    </xdr:from>
    <xdr:ext cx="469744" cy="259045"/>
    <xdr:sp macro="" textlink="">
      <xdr:nvSpPr>
        <xdr:cNvPr id="314" name="テキスト ボックス 313"/>
        <xdr:cNvSpPr txBox="1"/>
      </xdr:nvSpPr>
      <xdr:spPr>
        <a:xfrm>
          <a:off x="8515427" y="574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3,754</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43180</xdr:rowOff>
    </xdr:from>
    <xdr:to>
      <xdr:col>11</xdr:col>
      <xdr:colOff>358775</xdr:colOff>
      <xdr:row>32</xdr:row>
      <xdr:rowOff>144780</xdr:rowOff>
    </xdr:to>
    <xdr:sp macro="" textlink="">
      <xdr:nvSpPr>
        <xdr:cNvPr id="315" name="円/楕円 314"/>
        <xdr:cNvSpPr/>
      </xdr:nvSpPr>
      <xdr:spPr>
        <a:xfrm>
          <a:off x="7810500" y="55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161307</xdr:rowOff>
    </xdr:from>
    <xdr:ext cx="469744" cy="259045"/>
    <xdr:sp macro="" textlink="">
      <xdr:nvSpPr>
        <xdr:cNvPr id="316" name="テキスト ボックス 315"/>
        <xdr:cNvSpPr txBox="1"/>
      </xdr:nvSpPr>
      <xdr:spPr>
        <a:xfrm>
          <a:off x="7626427" y="53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104140</xdr:rowOff>
    </xdr:from>
    <xdr:to>
      <xdr:col>10</xdr:col>
      <xdr:colOff>155575</xdr:colOff>
      <xdr:row>36</xdr:row>
      <xdr:rowOff>34290</xdr:rowOff>
    </xdr:to>
    <xdr:sp macro="" textlink="">
      <xdr:nvSpPr>
        <xdr:cNvPr id="317" name="円/楕円 316"/>
        <xdr:cNvSpPr/>
      </xdr:nvSpPr>
      <xdr:spPr>
        <a:xfrm>
          <a:off x="6921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50817</xdr:rowOff>
    </xdr:from>
    <xdr:ext cx="469744" cy="259045"/>
    <xdr:sp macro="" textlink="">
      <xdr:nvSpPr>
        <xdr:cNvPr id="318" name="テキスト ボックス 317"/>
        <xdr:cNvSpPr txBox="1"/>
      </xdr:nvSpPr>
      <xdr:spPr>
        <a:xfrm>
          <a:off x="6737427" y="588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161543</xdr:rowOff>
    </xdr:from>
    <xdr:to>
      <xdr:col>15</xdr:col>
      <xdr:colOff>180975</xdr:colOff>
      <xdr:row>58</xdr:row>
      <xdr:rowOff>26074</xdr:rowOff>
    </xdr:to>
    <xdr:cxnSp macro="">
      <xdr:nvCxnSpPr>
        <xdr:cNvPr id="345" name="直線コネクタ 344"/>
        <xdr:cNvCxnSpPr/>
      </xdr:nvCxnSpPr>
      <xdr:spPr>
        <a:xfrm flipV="1">
          <a:off x="9639300" y="9934193"/>
          <a:ext cx="838200" cy="3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11565</xdr:rowOff>
    </xdr:from>
    <xdr:to>
      <xdr:col>14</xdr:col>
      <xdr:colOff>28575</xdr:colOff>
      <xdr:row>58</xdr:row>
      <xdr:rowOff>26074</xdr:rowOff>
    </xdr:to>
    <xdr:cxnSp macro="">
      <xdr:nvCxnSpPr>
        <xdr:cNvPr id="348" name="直線コネクタ 347"/>
        <xdr:cNvCxnSpPr/>
      </xdr:nvCxnSpPr>
      <xdr:spPr>
        <a:xfrm>
          <a:off x="8750300" y="9955665"/>
          <a:ext cx="889000" cy="1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0" name="テキスト ボックス 349"/>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169942</xdr:rowOff>
    </xdr:from>
    <xdr:to>
      <xdr:col>12</xdr:col>
      <xdr:colOff>511175</xdr:colOff>
      <xdr:row>58</xdr:row>
      <xdr:rowOff>11565</xdr:rowOff>
    </xdr:to>
    <xdr:cxnSp macro="">
      <xdr:nvCxnSpPr>
        <xdr:cNvPr id="351" name="直線コネクタ 350"/>
        <xdr:cNvCxnSpPr/>
      </xdr:nvCxnSpPr>
      <xdr:spPr>
        <a:xfrm>
          <a:off x="7861300" y="9942592"/>
          <a:ext cx="889000" cy="1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53" name="テキスト ボックス 352"/>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127508</xdr:rowOff>
    </xdr:from>
    <xdr:to>
      <xdr:col>11</xdr:col>
      <xdr:colOff>307975</xdr:colOff>
      <xdr:row>57</xdr:row>
      <xdr:rowOff>169942</xdr:rowOff>
    </xdr:to>
    <xdr:cxnSp macro="">
      <xdr:nvCxnSpPr>
        <xdr:cNvPr id="354" name="直線コネクタ 353"/>
        <xdr:cNvCxnSpPr/>
      </xdr:nvCxnSpPr>
      <xdr:spPr>
        <a:xfrm>
          <a:off x="6972300" y="9900158"/>
          <a:ext cx="889000" cy="4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8241</xdr:rowOff>
    </xdr:from>
    <xdr:ext cx="534377" cy="259045"/>
    <xdr:sp macro="" textlink="">
      <xdr:nvSpPr>
        <xdr:cNvPr id="356" name="テキスト ボックス 355"/>
        <xdr:cNvSpPr txBox="1"/>
      </xdr:nvSpPr>
      <xdr:spPr>
        <a:xfrm>
          <a:off x="7594111" y="96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8" name="テキスト ボックス 357"/>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110743</xdr:rowOff>
    </xdr:from>
    <xdr:to>
      <xdr:col>15</xdr:col>
      <xdr:colOff>231775</xdr:colOff>
      <xdr:row>58</xdr:row>
      <xdr:rowOff>40893</xdr:rowOff>
    </xdr:to>
    <xdr:sp macro="" textlink="">
      <xdr:nvSpPr>
        <xdr:cNvPr id="364" name="円/楕円 363"/>
        <xdr:cNvSpPr/>
      </xdr:nvSpPr>
      <xdr:spPr>
        <a:xfrm>
          <a:off x="10426700" y="988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25670</xdr:rowOff>
    </xdr:from>
    <xdr:ext cx="534377" cy="259045"/>
    <xdr:sp macro="" textlink="">
      <xdr:nvSpPr>
        <xdr:cNvPr id="365" name="農林水産業費該当値テキスト"/>
        <xdr:cNvSpPr txBox="1"/>
      </xdr:nvSpPr>
      <xdr:spPr>
        <a:xfrm>
          <a:off x="10528300" y="97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65,445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146724</xdr:rowOff>
    </xdr:from>
    <xdr:to>
      <xdr:col>14</xdr:col>
      <xdr:colOff>79375</xdr:colOff>
      <xdr:row>58</xdr:row>
      <xdr:rowOff>76874</xdr:rowOff>
    </xdr:to>
    <xdr:sp macro="" textlink="">
      <xdr:nvSpPr>
        <xdr:cNvPr id="366" name="円/楕円 365"/>
        <xdr:cNvSpPr/>
      </xdr:nvSpPr>
      <xdr:spPr>
        <a:xfrm>
          <a:off x="9588500" y="99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68001</xdr:rowOff>
    </xdr:from>
    <xdr:ext cx="534377" cy="259045"/>
    <xdr:sp macro="" textlink="">
      <xdr:nvSpPr>
        <xdr:cNvPr id="367" name="テキスト ボックス 366"/>
        <xdr:cNvSpPr txBox="1"/>
      </xdr:nvSpPr>
      <xdr:spPr>
        <a:xfrm>
          <a:off x="9372111" y="1001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132215</xdr:rowOff>
    </xdr:from>
    <xdr:to>
      <xdr:col>12</xdr:col>
      <xdr:colOff>561975</xdr:colOff>
      <xdr:row>58</xdr:row>
      <xdr:rowOff>62365</xdr:rowOff>
    </xdr:to>
    <xdr:sp macro="" textlink="">
      <xdr:nvSpPr>
        <xdr:cNvPr id="368" name="円/楕円 367"/>
        <xdr:cNvSpPr/>
      </xdr:nvSpPr>
      <xdr:spPr>
        <a:xfrm>
          <a:off x="8699500" y="990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53492</xdr:rowOff>
    </xdr:from>
    <xdr:ext cx="534377" cy="259045"/>
    <xdr:sp macro="" textlink="">
      <xdr:nvSpPr>
        <xdr:cNvPr id="369" name="テキスト ボックス 368"/>
        <xdr:cNvSpPr txBox="1"/>
      </xdr:nvSpPr>
      <xdr:spPr>
        <a:xfrm>
          <a:off x="8483111" y="999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56,052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119142</xdr:rowOff>
    </xdr:from>
    <xdr:to>
      <xdr:col>11</xdr:col>
      <xdr:colOff>358775</xdr:colOff>
      <xdr:row>58</xdr:row>
      <xdr:rowOff>49292</xdr:rowOff>
    </xdr:to>
    <xdr:sp macro="" textlink="">
      <xdr:nvSpPr>
        <xdr:cNvPr id="370" name="円/楕円 369"/>
        <xdr:cNvSpPr/>
      </xdr:nvSpPr>
      <xdr:spPr>
        <a:xfrm>
          <a:off x="7810500" y="98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40419</xdr:rowOff>
    </xdr:from>
    <xdr:ext cx="534377" cy="259045"/>
    <xdr:sp macro="" textlink="">
      <xdr:nvSpPr>
        <xdr:cNvPr id="371" name="テキスト ボックス 370"/>
        <xdr:cNvSpPr txBox="1"/>
      </xdr:nvSpPr>
      <xdr:spPr>
        <a:xfrm>
          <a:off x="7594111" y="998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61,771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76708</xdr:rowOff>
    </xdr:from>
    <xdr:to>
      <xdr:col>10</xdr:col>
      <xdr:colOff>155575</xdr:colOff>
      <xdr:row>58</xdr:row>
      <xdr:rowOff>6858</xdr:rowOff>
    </xdr:to>
    <xdr:sp macro="" textlink="">
      <xdr:nvSpPr>
        <xdr:cNvPr id="372" name="円/楕円 371"/>
        <xdr:cNvSpPr/>
      </xdr:nvSpPr>
      <xdr:spPr>
        <a:xfrm>
          <a:off x="6921500" y="984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169435</xdr:rowOff>
    </xdr:from>
    <xdr:ext cx="534377" cy="259045"/>
    <xdr:sp macro="" textlink="">
      <xdr:nvSpPr>
        <xdr:cNvPr id="373" name="テキスト ボックス 372"/>
        <xdr:cNvSpPr txBox="1"/>
      </xdr:nvSpPr>
      <xdr:spPr>
        <a:xfrm>
          <a:off x="6705111" y="99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96239</xdr:rowOff>
    </xdr:from>
    <xdr:to>
      <xdr:col>15</xdr:col>
      <xdr:colOff>180975</xdr:colOff>
      <xdr:row>76</xdr:row>
      <xdr:rowOff>122492</xdr:rowOff>
    </xdr:to>
    <xdr:cxnSp macro="">
      <xdr:nvCxnSpPr>
        <xdr:cNvPr id="400" name="直線コネクタ 399"/>
        <xdr:cNvCxnSpPr/>
      </xdr:nvCxnSpPr>
      <xdr:spPr>
        <a:xfrm>
          <a:off x="9639300" y="13126439"/>
          <a:ext cx="838200" cy="2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152285</xdr:rowOff>
    </xdr:from>
    <xdr:ext cx="534377" cy="259045"/>
    <xdr:sp macro="" textlink="">
      <xdr:nvSpPr>
        <xdr:cNvPr id="401" name="商工費平均値テキスト"/>
        <xdr:cNvSpPr txBox="1"/>
      </xdr:nvSpPr>
      <xdr:spPr>
        <a:xfrm>
          <a:off x="10528300" y="13182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96239</xdr:rowOff>
    </xdr:from>
    <xdr:to>
      <xdr:col>14</xdr:col>
      <xdr:colOff>28575</xdr:colOff>
      <xdr:row>76</xdr:row>
      <xdr:rowOff>169235</xdr:rowOff>
    </xdr:to>
    <xdr:cxnSp macro="">
      <xdr:nvCxnSpPr>
        <xdr:cNvPr id="403" name="直線コネクタ 402"/>
        <xdr:cNvCxnSpPr/>
      </xdr:nvCxnSpPr>
      <xdr:spPr>
        <a:xfrm flipV="1">
          <a:off x="8750300" y="13126439"/>
          <a:ext cx="889000" cy="7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105475</xdr:rowOff>
    </xdr:from>
    <xdr:ext cx="534377" cy="259045"/>
    <xdr:sp macro="" textlink="">
      <xdr:nvSpPr>
        <xdr:cNvPr id="405" name="テキスト ボックス 404"/>
        <xdr:cNvSpPr txBox="1"/>
      </xdr:nvSpPr>
      <xdr:spPr>
        <a:xfrm>
          <a:off x="9372111" y="1330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101606</xdr:rowOff>
    </xdr:from>
    <xdr:to>
      <xdr:col>12</xdr:col>
      <xdr:colOff>511175</xdr:colOff>
      <xdr:row>76</xdr:row>
      <xdr:rowOff>169235</xdr:rowOff>
    </xdr:to>
    <xdr:cxnSp macro="">
      <xdr:nvCxnSpPr>
        <xdr:cNvPr id="406" name="直線コネクタ 405"/>
        <xdr:cNvCxnSpPr/>
      </xdr:nvCxnSpPr>
      <xdr:spPr>
        <a:xfrm>
          <a:off x="7861300" y="13131806"/>
          <a:ext cx="889000" cy="6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118322</xdr:rowOff>
    </xdr:from>
    <xdr:ext cx="534377" cy="259045"/>
    <xdr:sp macro="" textlink="">
      <xdr:nvSpPr>
        <xdr:cNvPr id="408" name="テキスト ボックス 407"/>
        <xdr:cNvSpPr txBox="1"/>
      </xdr:nvSpPr>
      <xdr:spPr>
        <a:xfrm>
          <a:off x="8483111" y="1331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101606</xdr:rowOff>
    </xdr:from>
    <xdr:to>
      <xdr:col>11</xdr:col>
      <xdr:colOff>307975</xdr:colOff>
      <xdr:row>77</xdr:row>
      <xdr:rowOff>27375</xdr:rowOff>
    </xdr:to>
    <xdr:cxnSp macro="">
      <xdr:nvCxnSpPr>
        <xdr:cNvPr id="409" name="直線コネクタ 408"/>
        <xdr:cNvCxnSpPr/>
      </xdr:nvCxnSpPr>
      <xdr:spPr>
        <a:xfrm flipV="1">
          <a:off x="6972300" y="13131806"/>
          <a:ext cx="889000" cy="9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159763</xdr:rowOff>
    </xdr:from>
    <xdr:ext cx="534377" cy="259045"/>
    <xdr:sp macro="" textlink="">
      <xdr:nvSpPr>
        <xdr:cNvPr id="411" name="テキスト ボックス 410"/>
        <xdr:cNvSpPr txBox="1"/>
      </xdr:nvSpPr>
      <xdr:spPr>
        <a:xfrm>
          <a:off x="7594111" y="133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171083</xdr:rowOff>
    </xdr:from>
    <xdr:ext cx="534377" cy="259045"/>
    <xdr:sp macro="" textlink="">
      <xdr:nvSpPr>
        <xdr:cNvPr id="413" name="テキスト ボックス 412"/>
        <xdr:cNvSpPr txBox="1"/>
      </xdr:nvSpPr>
      <xdr:spPr>
        <a:xfrm>
          <a:off x="6705111" y="1337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71692</xdr:rowOff>
    </xdr:from>
    <xdr:to>
      <xdr:col>15</xdr:col>
      <xdr:colOff>231775</xdr:colOff>
      <xdr:row>77</xdr:row>
      <xdr:rowOff>1842</xdr:rowOff>
    </xdr:to>
    <xdr:sp macro="" textlink="">
      <xdr:nvSpPr>
        <xdr:cNvPr id="419" name="円/楕円 418"/>
        <xdr:cNvSpPr/>
      </xdr:nvSpPr>
      <xdr:spPr>
        <a:xfrm>
          <a:off x="10426700" y="131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94568</xdr:rowOff>
    </xdr:from>
    <xdr:ext cx="534377" cy="259045"/>
    <xdr:sp macro="" textlink="">
      <xdr:nvSpPr>
        <xdr:cNvPr id="420" name="商工費該当値テキスト"/>
        <xdr:cNvSpPr txBox="1"/>
      </xdr:nvSpPr>
      <xdr:spPr>
        <a:xfrm>
          <a:off x="10528300" y="1295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39,382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45439</xdr:rowOff>
    </xdr:from>
    <xdr:to>
      <xdr:col>14</xdr:col>
      <xdr:colOff>79375</xdr:colOff>
      <xdr:row>76</xdr:row>
      <xdr:rowOff>147039</xdr:rowOff>
    </xdr:to>
    <xdr:sp macro="" textlink="">
      <xdr:nvSpPr>
        <xdr:cNvPr id="421" name="円/楕円 420"/>
        <xdr:cNvSpPr/>
      </xdr:nvSpPr>
      <xdr:spPr>
        <a:xfrm>
          <a:off x="9588500" y="130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163565</xdr:rowOff>
    </xdr:from>
    <xdr:ext cx="534377" cy="259045"/>
    <xdr:sp macro="" textlink="">
      <xdr:nvSpPr>
        <xdr:cNvPr id="422" name="テキスト ボックス 421"/>
        <xdr:cNvSpPr txBox="1"/>
      </xdr:nvSpPr>
      <xdr:spPr>
        <a:xfrm>
          <a:off x="9372111" y="1285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42,253</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118435</xdr:rowOff>
    </xdr:from>
    <xdr:to>
      <xdr:col>12</xdr:col>
      <xdr:colOff>561975</xdr:colOff>
      <xdr:row>77</xdr:row>
      <xdr:rowOff>48585</xdr:rowOff>
    </xdr:to>
    <xdr:sp macro="" textlink="">
      <xdr:nvSpPr>
        <xdr:cNvPr id="423" name="円/楕円 422"/>
        <xdr:cNvSpPr/>
      </xdr:nvSpPr>
      <xdr:spPr>
        <a:xfrm>
          <a:off x="8699500" y="1314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65112</xdr:rowOff>
    </xdr:from>
    <xdr:ext cx="534377" cy="259045"/>
    <xdr:sp macro="" textlink="">
      <xdr:nvSpPr>
        <xdr:cNvPr id="424" name="テキスト ボックス 423"/>
        <xdr:cNvSpPr txBox="1"/>
      </xdr:nvSpPr>
      <xdr:spPr>
        <a:xfrm>
          <a:off x="8483111" y="1292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34,270</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50806</xdr:rowOff>
    </xdr:from>
    <xdr:to>
      <xdr:col>11</xdr:col>
      <xdr:colOff>358775</xdr:colOff>
      <xdr:row>76</xdr:row>
      <xdr:rowOff>152406</xdr:rowOff>
    </xdr:to>
    <xdr:sp macro="" textlink="">
      <xdr:nvSpPr>
        <xdr:cNvPr id="425" name="円/楕円 424"/>
        <xdr:cNvSpPr/>
      </xdr:nvSpPr>
      <xdr:spPr>
        <a:xfrm>
          <a:off x="7810500" y="1308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168933</xdr:rowOff>
    </xdr:from>
    <xdr:ext cx="534377" cy="259045"/>
    <xdr:sp macro="" textlink="">
      <xdr:nvSpPr>
        <xdr:cNvPr id="426" name="テキスト ボックス 425"/>
        <xdr:cNvSpPr txBox="1"/>
      </xdr:nvSpPr>
      <xdr:spPr>
        <a:xfrm>
          <a:off x="7594111" y="1285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41,666</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148025</xdr:rowOff>
    </xdr:from>
    <xdr:to>
      <xdr:col>10</xdr:col>
      <xdr:colOff>155575</xdr:colOff>
      <xdr:row>77</xdr:row>
      <xdr:rowOff>78175</xdr:rowOff>
    </xdr:to>
    <xdr:sp macro="" textlink="">
      <xdr:nvSpPr>
        <xdr:cNvPr id="427" name="円/楕円 426"/>
        <xdr:cNvSpPr/>
      </xdr:nvSpPr>
      <xdr:spPr>
        <a:xfrm>
          <a:off x="6921500" y="1317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94702</xdr:rowOff>
    </xdr:from>
    <xdr:ext cx="534377" cy="259045"/>
    <xdr:sp macro="" textlink="">
      <xdr:nvSpPr>
        <xdr:cNvPr id="428" name="テキスト ボックス 427"/>
        <xdr:cNvSpPr txBox="1"/>
      </xdr:nvSpPr>
      <xdr:spPr>
        <a:xfrm>
          <a:off x="6705111" y="1295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86596</xdr:rowOff>
    </xdr:from>
    <xdr:to>
      <xdr:col>15</xdr:col>
      <xdr:colOff>180975</xdr:colOff>
      <xdr:row>94</xdr:row>
      <xdr:rowOff>27646</xdr:rowOff>
    </xdr:to>
    <xdr:cxnSp macro="">
      <xdr:nvCxnSpPr>
        <xdr:cNvPr id="453" name="直線コネクタ 452"/>
        <xdr:cNvCxnSpPr/>
      </xdr:nvCxnSpPr>
      <xdr:spPr>
        <a:xfrm flipV="1">
          <a:off x="9639300" y="16031446"/>
          <a:ext cx="838200" cy="11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112670</xdr:rowOff>
    </xdr:from>
    <xdr:ext cx="534377" cy="259045"/>
    <xdr:sp macro="" textlink="">
      <xdr:nvSpPr>
        <xdr:cNvPr id="454" name="土木費平均値テキスト"/>
        <xdr:cNvSpPr txBox="1"/>
      </xdr:nvSpPr>
      <xdr:spPr>
        <a:xfrm>
          <a:off x="10528300" y="16228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140626</xdr:rowOff>
    </xdr:from>
    <xdr:to>
      <xdr:col>14</xdr:col>
      <xdr:colOff>28575</xdr:colOff>
      <xdr:row>94</xdr:row>
      <xdr:rowOff>27646</xdr:rowOff>
    </xdr:to>
    <xdr:cxnSp macro="">
      <xdr:nvCxnSpPr>
        <xdr:cNvPr id="456" name="直線コネクタ 455"/>
        <xdr:cNvCxnSpPr/>
      </xdr:nvCxnSpPr>
      <xdr:spPr>
        <a:xfrm>
          <a:off x="8750300" y="16085476"/>
          <a:ext cx="889000" cy="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72865</xdr:rowOff>
    </xdr:from>
    <xdr:ext cx="534377" cy="259045"/>
    <xdr:sp macro="" textlink="">
      <xdr:nvSpPr>
        <xdr:cNvPr id="458" name="テキスト ボックス 457"/>
        <xdr:cNvSpPr txBox="1"/>
      </xdr:nvSpPr>
      <xdr:spPr>
        <a:xfrm>
          <a:off x="9372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41145</xdr:rowOff>
    </xdr:from>
    <xdr:to>
      <xdr:col>12</xdr:col>
      <xdr:colOff>511175</xdr:colOff>
      <xdr:row>93</xdr:row>
      <xdr:rowOff>140626</xdr:rowOff>
    </xdr:to>
    <xdr:cxnSp macro="">
      <xdr:nvCxnSpPr>
        <xdr:cNvPr id="459" name="直線コネクタ 458"/>
        <xdr:cNvCxnSpPr/>
      </xdr:nvCxnSpPr>
      <xdr:spPr>
        <a:xfrm>
          <a:off x="7861300" y="15985995"/>
          <a:ext cx="889000" cy="9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40769</xdr:rowOff>
    </xdr:from>
    <xdr:ext cx="534377" cy="259045"/>
    <xdr:sp macro="" textlink="">
      <xdr:nvSpPr>
        <xdr:cNvPr id="461" name="テキスト ボックス 460"/>
        <xdr:cNvSpPr txBox="1"/>
      </xdr:nvSpPr>
      <xdr:spPr>
        <a:xfrm>
          <a:off x="8483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41145</xdr:rowOff>
    </xdr:from>
    <xdr:to>
      <xdr:col>11</xdr:col>
      <xdr:colOff>307975</xdr:colOff>
      <xdr:row>94</xdr:row>
      <xdr:rowOff>24743</xdr:rowOff>
    </xdr:to>
    <xdr:cxnSp macro="">
      <xdr:nvCxnSpPr>
        <xdr:cNvPr id="462" name="直線コネクタ 461"/>
        <xdr:cNvCxnSpPr/>
      </xdr:nvCxnSpPr>
      <xdr:spPr>
        <a:xfrm flipV="1">
          <a:off x="6972300" y="15985995"/>
          <a:ext cx="889000" cy="15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51610</xdr:rowOff>
    </xdr:from>
    <xdr:ext cx="534377" cy="259045"/>
    <xdr:sp macro="" textlink="">
      <xdr:nvSpPr>
        <xdr:cNvPr id="464" name="テキスト ボックス 463"/>
        <xdr:cNvSpPr txBox="1"/>
      </xdr:nvSpPr>
      <xdr:spPr>
        <a:xfrm>
          <a:off x="7594111" y="163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119254</xdr:rowOff>
    </xdr:from>
    <xdr:ext cx="534377" cy="259045"/>
    <xdr:sp macro="" textlink="">
      <xdr:nvSpPr>
        <xdr:cNvPr id="466" name="テキスト ボックス 465"/>
        <xdr:cNvSpPr txBox="1"/>
      </xdr:nvSpPr>
      <xdr:spPr>
        <a:xfrm>
          <a:off x="6705111" y="1640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35796</xdr:rowOff>
    </xdr:from>
    <xdr:to>
      <xdr:col>15</xdr:col>
      <xdr:colOff>231775</xdr:colOff>
      <xdr:row>93</xdr:row>
      <xdr:rowOff>137396</xdr:rowOff>
    </xdr:to>
    <xdr:sp macro="" textlink="">
      <xdr:nvSpPr>
        <xdr:cNvPr id="472" name="円/楕円 471"/>
        <xdr:cNvSpPr/>
      </xdr:nvSpPr>
      <xdr:spPr>
        <a:xfrm>
          <a:off x="10426700" y="1598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58673</xdr:rowOff>
    </xdr:from>
    <xdr:ext cx="599010" cy="259045"/>
    <xdr:sp macro="" textlink="">
      <xdr:nvSpPr>
        <xdr:cNvPr id="473" name="土木費該当値テキスト"/>
        <xdr:cNvSpPr txBox="1"/>
      </xdr:nvSpPr>
      <xdr:spPr>
        <a:xfrm>
          <a:off x="10528300" y="1583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139,292</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148296</xdr:rowOff>
    </xdr:from>
    <xdr:to>
      <xdr:col>14</xdr:col>
      <xdr:colOff>79375</xdr:colOff>
      <xdr:row>94</xdr:row>
      <xdr:rowOff>78446</xdr:rowOff>
    </xdr:to>
    <xdr:sp macro="" textlink="">
      <xdr:nvSpPr>
        <xdr:cNvPr id="474" name="円/楕円 473"/>
        <xdr:cNvSpPr/>
      </xdr:nvSpPr>
      <xdr:spPr>
        <a:xfrm>
          <a:off x="9588500" y="1609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94973</xdr:rowOff>
    </xdr:from>
    <xdr:ext cx="599010" cy="259045"/>
    <xdr:sp macro="" textlink="">
      <xdr:nvSpPr>
        <xdr:cNvPr id="475" name="テキスト ボックス 474"/>
        <xdr:cNvSpPr txBox="1"/>
      </xdr:nvSpPr>
      <xdr:spPr>
        <a:xfrm>
          <a:off x="9339794" y="1586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119,607</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89826</xdr:rowOff>
    </xdr:from>
    <xdr:to>
      <xdr:col>12</xdr:col>
      <xdr:colOff>561975</xdr:colOff>
      <xdr:row>94</xdr:row>
      <xdr:rowOff>19976</xdr:rowOff>
    </xdr:to>
    <xdr:sp macro="" textlink="">
      <xdr:nvSpPr>
        <xdr:cNvPr id="476" name="円/楕円 475"/>
        <xdr:cNvSpPr/>
      </xdr:nvSpPr>
      <xdr:spPr>
        <a:xfrm>
          <a:off x="8699500" y="160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92</xdr:row>
      <xdr:rowOff>36503</xdr:rowOff>
    </xdr:from>
    <xdr:ext cx="599010" cy="259045"/>
    <xdr:sp macro="" textlink="">
      <xdr:nvSpPr>
        <xdr:cNvPr id="477" name="テキスト ボックス 476"/>
        <xdr:cNvSpPr txBox="1"/>
      </xdr:nvSpPr>
      <xdr:spPr>
        <a:xfrm>
          <a:off x="8450794" y="1580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129,838</a:t>
          </a:r>
          <a:endParaRPr kumimoji="1" lang="ja-JP" altLang="en-US" sz="1000" b="1">
            <a:solidFill>
              <a:srgbClr val="FF0000"/>
            </a:solidFill>
            <a:latin typeface="ＭＳ Ｐゴシック"/>
          </a:endParaRPr>
        </a:p>
      </xdr:txBody>
    </xdr:sp>
    <xdr:clientData/>
  </xdr:oneCellAnchor>
  <xdr:twoCellAnchor>
    <xdr:from>
      <xdr:col>11</xdr:col>
      <xdr:colOff>257175</xdr:colOff>
      <xdr:row>92</xdr:row>
      <xdr:rowOff>161795</xdr:rowOff>
    </xdr:from>
    <xdr:to>
      <xdr:col>11</xdr:col>
      <xdr:colOff>358775</xdr:colOff>
      <xdr:row>93</xdr:row>
      <xdr:rowOff>91945</xdr:rowOff>
    </xdr:to>
    <xdr:sp macro="" textlink="">
      <xdr:nvSpPr>
        <xdr:cNvPr id="478" name="円/楕円 477"/>
        <xdr:cNvSpPr/>
      </xdr:nvSpPr>
      <xdr:spPr>
        <a:xfrm>
          <a:off x="7810500" y="159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91</xdr:row>
      <xdr:rowOff>108472</xdr:rowOff>
    </xdr:from>
    <xdr:ext cx="599010" cy="259045"/>
    <xdr:sp macro="" textlink="">
      <xdr:nvSpPr>
        <xdr:cNvPr id="479" name="テキスト ボックス 478"/>
        <xdr:cNvSpPr txBox="1"/>
      </xdr:nvSpPr>
      <xdr:spPr>
        <a:xfrm>
          <a:off x="7561794" y="1571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147,245</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145393</xdr:rowOff>
    </xdr:from>
    <xdr:to>
      <xdr:col>10</xdr:col>
      <xdr:colOff>155575</xdr:colOff>
      <xdr:row>94</xdr:row>
      <xdr:rowOff>75543</xdr:rowOff>
    </xdr:to>
    <xdr:sp macro="" textlink="">
      <xdr:nvSpPr>
        <xdr:cNvPr id="480" name="円/楕円 479"/>
        <xdr:cNvSpPr/>
      </xdr:nvSpPr>
      <xdr:spPr>
        <a:xfrm>
          <a:off x="6921500" y="1609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92</xdr:row>
      <xdr:rowOff>92070</xdr:rowOff>
    </xdr:from>
    <xdr:ext cx="599010" cy="259045"/>
    <xdr:sp macro="" textlink="">
      <xdr:nvSpPr>
        <xdr:cNvPr id="481" name="テキスト ボックス 480"/>
        <xdr:cNvSpPr txBox="1"/>
      </xdr:nvSpPr>
      <xdr:spPr>
        <a:xfrm>
          <a:off x="6672794" y="15865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59252</xdr:rowOff>
    </xdr:from>
    <xdr:to>
      <xdr:col>23</xdr:col>
      <xdr:colOff>517525</xdr:colOff>
      <xdr:row>38</xdr:row>
      <xdr:rowOff>43564</xdr:rowOff>
    </xdr:to>
    <xdr:cxnSp macro="">
      <xdr:nvCxnSpPr>
        <xdr:cNvPr id="514" name="直線コネクタ 513"/>
        <xdr:cNvCxnSpPr/>
      </xdr:nvCxnSpPr>
      <xdr:spPr>
        <a:xfrm>
          <a:off x="15481300" y="6402902"/>
          <a:ext cx="838200" cy="15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59252</xdr:rowOff>
    </xdr:from>
    <xdr:to>
      <xdr:col>22</xdr:col>
      <xdr:colOff>365125</xdr:colOff>
      <xdr:row>37</xdr:row>
      <xdr:rowOff>102562</xdr:rowOff>
    </xdr:to>
    <xdr:cxnSp macro="">
      <xdr:nvCxnSpPr>
        <xdr:cNvPr id="517" name="直線コネクタ 516"/>
        <xdr:cNvCxnSpPr/>
      </xdr:nvCxnSpPr>
      <xdr:spPr>
        <a:xfrm flipV="1">
          <a:off x="14592300" y="6402902"/>
          <a:ext cx="889000" cy="4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112844</xdr:rowOff>
    </xdr:from>
    <xdr:ext cx="534377" cy="259045"/>
    <xdr:sp macro="" textlink="">
      <xdr:nvSpPr>
        <xdr:cNvPr id="519" name="テキスト ボックス 518"/>
        <xdr:cNvSpPr txBox="1"/>
      </xdr:nvSpPr>
      <xdr:spPr>
        <a:xfrm>
          <a:off x="15214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102562</xdr:rowOff>
    </xdr:from>
    <xdr:to>
      <xdr:col>21</xdr:col>
      <xdr:colOff>161925</xdr:colOff>
      <xdr:row>38</xdr:row>
      <xdr:rowOff>57471</xdr:rowOff>
    </xdr:to>
    <xdr:cxnSp macro="">
      <xdr:nvCxnSpPr>
        <xdr:cNvPr id="520" name="直線コネクタ 519"/>
        <xdr:cNvCxnSpPr/>
      </xdr:nvCxnSpPr>
      <xdr:spPr>
        <a:xfrm flipV="1">
          <a:off x="13703300" y="6446212"/>
          <a:ext cx="889000" cy="12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97870</xdr:rowOff>
    </xdr:from>
    <xdr:ext cx="534377" cy="259045"/>
    <xdr:sp macro="" textlink="">
      <xdr:nvSpPr>
        <xdr:cNvPr id="522" name="テキスト ボックス 521"/>
        <xdr:cNvSpPr txBox="1"/>
      </xdr:nvSpPr>
      <xdr:spPr>
        <a:xfrm>
          <a:off x="14325111" y="60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57471</xdr:rowOff>
    </xdr:from>
    <xdr:to>
      <xdr:col>19</xdr:col>
      <xdr:colOff>644525</xdr:colOff>
      <xdr:row>38</xdr:row>
      <xdr:rowOff>61385</xdr:rowOff>
    </xdr:to>
    <xdr:cxnSp macro="">
      <xdr:nvCxnSpPr>
        <xdr:cNvPr id="523" name="直線コネクタ 522"/>
        <xdr:cNvCxnSpPr/>
      </xdr:nvCxnSpPr>
      <xdr:spPr>
        <a:xfrm flipV="1">
          <a:off x="12814300" y="6572571"/>
          <a:ext cx="889000" cy="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16041</xdr:rowOff>
    </xdr:from>
    <xdr:ext cx="534377" cy="259045"/>
    <xdr:sp macro="" textlink="">
      <xdr:nvSpPr>
        <xdr:cNvPr id="525" name="テキスト ボックス 524"/>
        <xdr:cNvSpPr txBox="1"/>
      </xdr:nvSpPr>
      <xdr:spPr>
        <a:xfrm>
          <a:off x="13436111" y="61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47950</xdr:rowOff>
    </xdr:from>
    <xdr:ext cx="534377" cy="259045"/>
    <xdr:sp macro="" textlink="">
      <xdr:nvSpPr>
        <xdr:cNvPr id="527" name="テキスト ボックス 526"/>
        <xdr:cNvSpPr txBox="1"/>
      </xdr:nvSpPr>
      <xdr:spPr>
        <a:xfrm>
          <a:off x="12547111" y="62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164214</xdr:rowOff>
    </xdr:from>
    <xdr:to>
      <xdr:col>23</xdr:col>
      <xdr:colOff>568325</xdr:colOff>
      <xdr:row>38</xdr:row>
      <xdr:rowOff>94364</xdr:rowOff>
    </xdr:to>
    <xdr:sp macro="" textlink="">
      <xdr:nvSpPr>
        <xdr:cNvPr id="533" name="円/楕円 532"/>
        <xdr:cNvSpPr/>
      </xdr:nvSpPr>
      <xdr:spPr>
        <a:xfrm>
          <a:off x="16268700" y="650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79141</xdr:rowOff>
    </xdr:from>
    <xdr:ext cx="534377" cy="259045"/>
    <xdr:sp macro="" textlink="">
      <xdr:nvSpPr>
        <xdr:cNvPr id="534" name="消防費該当値テキスト"/>
        <xdr:cNvSpPr txBox="1"/>
      </xdr:nvSpPr>
      <xdr:spPr>
        <a:xfrm>
          <a:off x="16370300" y="642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28,093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8452</xdr:rowOff>
    </xdr:from>
    <xdr:to>
      <xdr:col>22</xdr:col>
      <xdr:colOff>415925</xdr:colOff>
      <xdr:row>37</xdr:row>
      <xdr:rowOff>110052</xdr:rowOff>
    </xdr:to>
    <xdr:sp macro="" textlink="">
      <xdr:nvSpPr>
        <xdr:cNvPr id="535" name="円/楕円 534"/>
        <xdr:cNvSpPr/>
      </xdr:nvSpPr>
      <xdr:spPr>
        <a:xfrm>
          <a:off x="15430500" y="635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101179</xdr:rowOff>
    </xdr:from>
    <xdr:ext cx="534377" cy="259045"/>
    <xdr:sp macro="" textlink="">
      <xdr:nvSpPr>
        <xdr:cNvPr id="536" name="テキスト ボックス 535"/>
        <xdr:cNvSpPr txBox="1"/>
      </xdr:nvSpPr>
      <xdr:spPr>
        <a:xfrm>
          <a:off x="15214111" y="644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44,446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51762</xdr:rowOff>
    </xdr:from>
    <xdr:to>
      <xdr:col>21</xdr:col>
      <xdr:colOff>212725</xdr:colOff>
      <xdr:row>37</xdr:row>
      <xdr:rowOff>153362</xdr:rowOff>
    </xdr:to>
    <xdr:sp macro="" textlink="">
      <xdr:nvSpPr>
        <xdr:cNvPr id="537" name="円/楕円 536"/>
        <xdr:cNvSpPr/>
      </xdr:nvSpPr>
      <xdr:spPr>
        <a:xfrm>
          <a:off x="14541500" y="639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144489</xdr:rowOff>
    </xdr:from>
    <xdr:ext cx="534377" cy="259045"/>
    <xdr:sp macro="" textlink="">
      <xdr:nvSpPr>
        <xdr:cNvPr id="538" name="テキスト ボックス 537"/>
        <xdr:cNvSpPr txBox="1"/>
      </xdr:nvSpPr>
      <xdr:spPr>
        <a:xfrm>
          <a:off x="14325111" y="648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39,899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6671</xdr:rowOff>
    </xdr:from>
    <xdr:to>
      <xdr:col>20</xdr:col>
      <xdr:colOff>9525</xdr:colOff>
      <xdr:row>38</xdr:row>
      <xdr:rowOff>108271</xdr:rowOff>
    </xdr:to>
    <xdr:sp macro="" textlink="">
      <xdr:nvSpPr>
        <xdr:cNvPr id="539" name="円/楕円 538"/>
        <xdr:cNvSpPr/>
      </xdr:nvSpPr>
      <xdr:spPr>
        <a:xfrm>
          <a:off x="13652500" y="652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99398</xdr:rowOff>
    </xdr:from>
    <xdr:ext cx="534377" cy="259045"/>
    <xdr:sp macro="" textlink="">
      <xdr:nvSpPr>
        <xdr:cNvPr id="540" name="テキスト ボックス 539"/>
        <xdr:cNvSpPr txBox="1"/>
      </xdr:nvSpPr>
      <xdr:spPr>
        <a:xfrm>
          <a:off x="13436111" y="661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26,633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10585</xdr:rowOff>
    </xdr:from>
    <xdr:to>
      <xdr:col>18</xdr:col>
      <xdr:colOff>492125</xdr:colOff>
      <xdr:row>38</xdr:row>
      <xdr:rowOff>112185</xdr:rowOff>
    </xdr:to>
    <xdr:sp macro="" textlink="">
      <xdr:nvSpPr>
        <xdr:cNvPr id="541" name="円/楕円 540"/>
        <xdr:cNvSpPr/>
      </xdr:nvSpPr>
      <xdr:spPr>
        <a:xfrm>
          <a:off x="12763500" y="65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103312</xdr:rowOff>
    </xdr:from>
    <xdr:ext cx="534377" cy="259045"/>
    <xdr:sp macro="" textlink="">
      <xdr:nvSpPr>
        <xdr:cNvPr id="542" name="テキスト ボックス 541"/>
        <xdr:cNvSpPr txBox="1"/>
      </xdr:nvSpPr>
      <xdr:spPr>
        <a:xfrm>
          <a:off x="12547111" y="661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110997</xdr:rowOff>
    </xdr:from>
    <xdr:to>
      <xdr:col>23</xdr:col>
      <xdr:colOff>517525</xdr:colOff>
      <xdr:row>56</xdr:row>
      <xdr:rowOff>130830</xdr:rowOff>
    </xdr:to>
    <xdr:cxnSp macro="">
      <xdr:nvCxnSpPr>
        <xdr:cNvPr id="569" name="直線コネクタ 568"/>
        <xdr:cNvCxnSpPr/>
      </xdr:nvCxnSpPr>
      <xdr:spPr>
        <a:xfrm flipV="1">
          <a:off x="15481300" y="9712197"/>
          <a:ext cx="838200" cy="1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46614</xdr:rowOff>
    </xdr:from>
    <xdr:to>
      <xdr:col>22</xdr:col>
      <xdr:colOff>365125</xdr:colOff>
      <xdr:row>56</xdr:row>
      <xdr:rowOff>130830</xdr:rowOff>
    </xdr:to>
    <xdr:cxnSp macro="">
      <xdr:nvCxnSpPr>
        <xdr:cNvPr id="572" name="直線コネクタ 571"/>
        <xdr:cNvCxnSpPr/>
      </xdr:nvCxnSpPr>
      <xdr:spPr>
        <a:xfrm>
          <a:off x="14592300" y="9647814"/>
          <a:ext cx="889000" cy="8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4" name="テキスト ボックス 573"/>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47044</xdr:rowOff>
    </xdr:from>
    <xdr:to>
      <xdr:col>21</xdr:col>
      <xdr:colOff>161925</xdr:colOff>
      <xdr:row>56</xdr:row>
      <xdr:rowOff>46614</xdr:rowOff>
    </xdr:to>
    <xdr:cxnSp macro="">
      <xdr:nvCxnSpPr>
        <xdr:cNvPr id="575" name="直線コネクタ 574"/>
        <xdr:cNvCxnSpPr/>
      </xdr:nvCxnSpPr>
      <xdr:spPr>
        <a:xfrm>
          <a:off x="13703300" y="9305344"/>
          <a:ext cx="889000" cy="34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97000</xdr:rowOff>
    </xdr:from>
    <xdr:ext cx="534377" cy="259045"/>
    <xdr:sp macro="" textlink="">
      <xdr:nvSpPr>
        <xdr:cNvPr id="577" name="テキスト ボックス 576"/>
        <xdr:cNvSpPr txBox="1"/>
      </xdr:nvSpPr>
      <xdr:spPr>
        <a:xfrm>
          <a:off x="14325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47044</xdr:rowOff>
    </xdr:from>
    <xdr:to>
      <xdr:col>19</xdr:col>
      <xdr:colOff>644525</xdr:colOff>
      <xdr:row>56</xdr:row>
      <xdr:rowOff>100669</xdr:rowOff>
    </xdr:to>
    <xdr:cxnSp macro="">
      <xdr:nvCxnSpPr>
        <xdr:cNvPr id="578" name="直線コネクタ 577"/>
        <xdr:cNvCxnSpPr/>
      </xdr:nvCxnSpPr>
      <xdr:spPr>
        <a:xfrm flipV="1">
          <a:off x="12814300" y="9305344"/>
          <a:ext cx="889000" cy="39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80695</xdr:rowOff>
    </xdr:from>
    <xdr:ext cx="534377" cy="259045"/>
    <xdr:sp macro="" textlink="">
      <xdr:nvSpPr>
        <xdr:cNvPr id="580" name="テキスト ボックス 579"/>
        <xdr:cNvSpPr txBox="1"/>
      </xdr:nvSpPr>
      <xdr:spPr>
        <a:xfrm>
          <a:off x="13436111" y="96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145493</xdr:rowOff>
    </xdr:from>
    <xdr:ext cx="534377" cy="259045"/>
    <xdr:sp macro="" textlink="">
      <xdr:nvSpPr>
        <xdr:cNvPr id="582" name="テキスト ボックス 581"/>
        <xdr:cNvSpPr txBox="1"/>
      </xdr:nvSpPr>
      <xdr:spPr>
        <a:xfrm>
          <a:off x="12547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60197</xdr:rowOff>
    </xdr:from>
    <xdr:to>
      <xdr:col>23</xdr:col>
      <xdr:colOff>568325</xdr:colOff>
      <xdr:row>56</xdr:row>
      <xdr:rowOff>161797</xdr:rowOff>
    </xdr:to>
    <xdr:sp macro="" textlink="">
      <xdr:nvSpPr>
        <xdr:cNvPr id="588" name="円/楕円 587"/>
        <xdr:cNvSpPr/>
      </xdr:nvSpPr>
      <xdr:spPr>
        <a:xfrm>
          <a:off x="16268700" y="966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38624</xdr:rowOff>
    </xdr:from>
    <xdr:ext cx="534377" cy="259045"/>
    <xdr:sp macro="" textlink="">
      <xdr:nvSpPr>
        <xdr:cNvPr id="589" name="教育費該当値テキスト"/>
        <xdr:cNvSpPr txBox="1"/>
      </xdr:nvSpPr>
      <xdr:spPr>
        <a:xfrm>
          <a:off x="16370300" y="96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81,278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80030</xdr:rowOff>
    </xdr:from>
    <xdr:to>
      <xdr:col>22</xdr:col>
      <xdr:colOff>415925</xdr:colOff>
      <xdr:row>57</xdr:row>
      <xdr:rowOff>10180</xdr:rowOff>
    </xdr:to>
    <xdr:sp macro="" textlink="">
      <xdr:nvSpPr>
        <xdr:cNvPr id="590" name="円/楕円 589"/>
        <xdr:cNvSpPr/>
      </xdr:nvSpPr>
      <xdr:spPr>
        <a:xfrm>
          <a:off x="15430500" y="968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1307</xdr:rowOff>
    </xdr:from>
    <xdr:ext cx="534377" cy="259045"/>
    <xdr:sp macro="" textlink="">
      <xdr:nvSpPr>
        <xdr:cNvPr id="591" name="テキスト ボックス 590"/>
        <xdr:cNvSpPr txBox="1"/>
      </xdr:nvSpPr>
      <xdr:spPr>
        <a:xfrm>
          <a:off x="15214111" y="977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76,940</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167264</xdr:rowOff>
    </xdr:from>
    <xdr:to>
      <xdr:col>21</xdr:col>
      <xdr:colOff>212725</xdr:colOff>
      <xdr:row>56</xdr:row>
      <xdr:rowOff>97414</xdr:rowOff>
    </xdr:to>
    <xdr:sp macro="" textlink="">
      <xdr:nvSpPr>
        <xdr:cNvPr id="592" name="円/楕円 591"/>
        <xdr:cNvSpPr/>
      </xdr:nvSpPr>
      <xdr:spPr>
        <a:xfrm>
          <a:off x="14541500" y="959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113941</xdr:rowOff>
    </xdr:from>
    <xdr:ext cx="534377" cy="259045"/>
    <xdr:sp macro="" textlink="">
      <xdr:nvSpPr>
        <xdr:cNvPr id="593" name="テキスト ボックス 592"/>
        <xdr:cNvSpPr txBox="1"/>
      </xdr:nvSpPr>
      <xdr:spPr>
        <a:xfrm>
          <a:off x="14325111" y="937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95,360</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167694</xdr:rowOff>
    </xdr:from>
    <xdr:to>
      <xdr:col>20</xdr:col>
      <xdr:colOff>9525</xdr:colOff>
      <xdr:row>54</xdr:row>
      <xdr:rowOff>97844</xdr:rowOff>
    </xdr:to>
    <xdr:sp macro="" textlink="">
      <xdr:nvSpPr>
        <xdr:cNvPr id="594" name="円/楕円 593"/>
        <xdr:cNvSpPr/>
      </xdr:nvSpPr>
      <xdr:spPr>
        <a:xfrm>
          <a:off x="13652500" y="925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52</xdr:row>
      <xdr:rowOff>114371</xdr:rowOff>
    </xdr:from>
    <xdr:ext cx="599010" cy="259045"/>
    <xdr:sp macro="" textlink="">
      <xdr:nvSpPr>
        <xdr:cNvPr id="595" name="テキスト ボックス 594"/>
        <xdr:cNvSpPr txBox="1"/>
      </xdr:nvSpPr>
      <xdr:spPr>
        <a:xfrm>
          <a:off x="13403794" y="902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170,266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49869</xdr:rowOff>
    </xdr:from>
    <xdr:to>
      <xdr:col>18</xdr:col>
      <xdr:colOff>492125</xdr:colOff>
      <xdr:row>56</xdr:row>
      <xdr:rowOff>151469</xdr:rowOff>
    </xdr:to>
    <xdr:sp macro="" textlink="">
      <xdr:nvSpPr>
        <xdr:cNvPr id="596" name="円/楕円 595"/>
        <xdr:cNvSpPr/>
      </xdr:nvSpPr>
      <xdr:spPr>
        <a:xfrm>
          <a:off x="12763500" y="965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142596</xdr:rowOff>
    </xdr:from>
    <xdr:ext cx="534377" cy="259045"/>
    <xdr:sp macro="" textlink="">
      <xdr:nvSpPr>
        <xdr:cNvPr id="597" name="テキスト ボックス 596"/>
        <xdr:cNvSpPr txBox="1"/>
      </xdr:nvSpPr>
      <xdr:spPr>
        <a:xfrm>
          <a:off x="12547111" y="97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83,537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130518</xdr:rowOff>
    </xdr:from>
    <xdr:to>
      <xdr:col>23</xdr:col>
      <xdr:colOff>517525</xdr:colOff>
      <xdr:row>79</xdr:row>
      <xdr:rowOff>15250</xdr:rowOff>
    </xdr:to>
    <xdr:cxnSp macro="">
      <xdr:nvCxnSpPr>
        <xdr:cNvPr id="626" name="直線コネクタ 625"/>
        <xdr:cNvCxnSpPr/>
      </xdr:nvCxnSpPr>
      <xdr:spPr>
        <a:xfrm flipV="1">
          <a:off x="15481300" y="13503618"/>
          <a:ext cx="838200" cy="5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15250</xdr:rowOff>
    </xdr:from>
    <xdr:to>
      <xdr:col>22</xdr:col>
      <xdr:colOff>365125</xdr:colOff>
      <xdr:row>79</xdr:row>
      <xdr:rowOff>39839</xdr:rowOff>
    </xdr:to>
    <xdr:cxnSp macro="">
      <xdr:nvCxnSpPr>
        <xdr:cNvPr id="629" name="直線コネクタ 628"/>
        <xdr:cNvCxnSpPr/>
      </xdr:nvCxnSpPr>
      <xdr:spPr>
        <a:xfrm flipV="1">
          <a:off x="14592300" y="13559800"/>
          <a:ext cx="889000" cy="2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39839</xdr:rowOff>
    </xdr:from>
    <xdr:to>
      <xdr:col>21</xdr:col>
      <xdr:colOff>161925</xdr:colOff>
      <xdr:row>79</xdr:row>
      <xdr:rowOff>44450</xdr:rowOff>
    </xdr:to>
    <xdr:cxnSp macro="">
      <xdr:nvCxnSpPr>
        <xdr:cNvPr id="632" name="直線コネクタ 631"/>
        <xdr:cNvCxnSpPr/>
      </xdr:nvCxnSpPr>
      <xdr:spPr>
        <a:xfrm flipV="1">
          <a:off x="13703300" y="13584389"/>
          <a:ext cx="8890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62461</xdr:rowOff>
    </xdr:from>
    <xdr:ext cx="469744" cy="259045"/>
    <xdr:sp macro="" textlink="">
      <xdr:nvSpPr>
        <xdr:cNvPr id="634" name="テキスト ボックス 633"/>
        <xdr:cNvSpPr txBox="1"/>
      </xdr:nvSpPr>
      <xdr:spPr>
        <a:xfrm>
          <a:off x="14357427" y="132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15098</xdr:rowOff>
    </xdr:from>
    <xdr:to>
      <xdr:col>19</xdr:col>
      <xdr:colOff>644525</xdr:colOff>
      <xdr:row>79</xdr:row>
      <xdr:rowOff>44450</xdr:rowOff>
    </xdr:to>
    <xdr:cxnSp macro="">
      <xdr:nvCxnSpPr>
        <xdr:cNvPr id="635" name="直線コネクタ 634"/>
        <xdr:cNvCxnSpPr/>
      </xdr:nvCxnSpPr>
      <xdr:spPr>
        <a:xfrm>
          <a:off x="12814300" y="13559648"/>
          <a:ext cx="889000" cy="2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54726</xdr:rowOff>
    </xdr:from>
    <xdr:ext cx="469744" cy="259045"/>
    <xdr:sp macro="" textlink="">
      <xdr:nvSpPr>
        <xdr:cNvPr id="637" name="テキスト ボックス 636"/>
        <xdr:cNvSpPr txBox="1"/>
      </xdr:nvSpPr>
      <xdr:spPr>
        <a:xfrm>
          <a:off x="13468427" y="132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26143</xdr:rowOff>
    </xdr:from>
    <xdr:ext cx="534377" cy="259045"/>
    <xdr:sp macro="" textlink="">
      <xdr:nvSpPr>
        <xdr:cNvPr id="639" name="テキスト ボックス 638"/>
        <xdr:cNvSpPr txBox="1"/>
      </xdr:nvSpPr>
      <xdr:spPr>
        <a:xfrm>
          <a:off x="12547111" y="132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79718</xdr:rowOff>
    </xdr:from>
    <xdr:to>
      <xdr:col>23</xdr:col>
      <xdr:colOff>568325</xdr:colOff>
      <xdr:row>79</xdr:row>
      <xdr:rowOff>9868</xdr:rowOff>
    </xdr:to>
    <xdr:sp macro="" textlink="">
      <xdr:nvSpPr>
        <xdr:cNvPr id="645" name="円/楕円 644"/>
        <xdr:cNvSpPr/>
      </xdr:nvSpPr>
      <xdr:spPr>
        <a:xfrm>
          <a:off x="16268700" y="1345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47248</xdr:rowOff>
    </xdr:from>
    <xdr:ext cx="534377" cy="259045"/>
    <xdr:sp macro="" textlink="">
      <xdr:nvSpPr>
        <xdr:cNvPr id="646" name="災害復旧費該当値テキスト"/>
        <xdr:cNvSpPr txBox="1"/>
      </xdr:nvSpPr>
      <xdr:spPr>
        <a:xfrm>
          <a:off x="16370300" y="1342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11,205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135900</xdr:rowOff>
    </xdr:from>
    <xdr:to>
      <xdr:col>22</xdr:col>
      <xdr:colOff>415925</xdr:colOff>
      <xdr:row>79</xdr:row>
      <xdr:rowOff>66050</xdr:rowOff>
    </xdr:to>
    <xdr:sp macro="" textlink="">
      <xdr:nvSpPr>
        <xdr:cNvPr id="647" name="円/楕円 646"/>
        <xdr:cNvSpPr/>
      </xdr:nvSpPr>
      <xdr:spPr>
        <a:xfrm>
          <a:off x="15430500" y="1350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57177</xdr:rowOff>
    </xdr:from>
    <xdr:ext cx="469744" cy="259045"/>
    <xdr:sp macro="" textlink="">
      <xdr:nvSpPr>
        <xdr:cNvPr id="648" name="テキスト ボックス 647"/>
        <xdr:cNvSpPr txBox="1"/>
      </xdr:nvSpPr>
      <xdr:spPr>
        <a:xfrm>
          <a:off x="15246427" y="1360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160489</xdr:rowOff>
    </xdr:from>
    <xdr:to>
      <xdr:col>21</xdr:col>
      <xdr:colOff>212725</xdr:colOff>
      <xdr:row>79</xdr:row>
      <xdr:rowOff>90639</xdr:rowOff>
    </xdr:to>
    <xdr:sp macro="" textlink="">
      <xdr:nvSpPr>
        <xdr:cNvPr id="649" name="円/楕円 648"/>
        <xdr:cNvSpPr/>
      </xdr:nvSpPr>
      <xdr:spPr>
        <a:xfrm>
          <a:off x="14541500" y="135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81766</xdr:rowOff>
    </xdr:from>
    <xdr:ext cx="378565" cy="259045"/>
    <xdr:sp macro="" textlink="">
      <xdr:nvSpPr>
        <xdr:cNvPr id="650" name="テキスト ボックス 649"/>
        <xdr:cNvSpPr txBox="1"/>
      </xdr:nvSpPr>
      <xdr:spPr>
        <a:xfrm>
          <a:off x="14403017" y="1362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1" name="円/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2" name="テキスト ボックス 651"/>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135748</xdr:rowOff>
    </xdr:from>
    <xdr:to>
      <xdr:col>18</xdr:col>
      <xdr:colOff>492125</xdr:colOff>
      <xdr:row>79</xdr:row>
      <xdr:rowOff>65898</xdr:rowOff>
    </xdr:to>
    <xdr:sp macro="" textlink="">
      <xdr:nvSpPr>
        <xdr:cNvPr id="653" name="円/楕円 652"/>
        <xdr:cNvSpPr/>
      </xdr:nvSpPr>
      <xdr:spPr>
        <a:xfrm>
          <a:off x="12763500" y="135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57025</xdr:rowOff>
    </xdr:from>
    <xdr:ext cx="469744" cy="259045"/>
    <xdr:sp macro="" textlink="">
      <xdr:nvSpPr>
        <xdr:cNvPr id="654" name="テキスト ボックス 653"/>
        <xdr:cNvSpPr txBox="1"/>
      </xdr:nvSpPr>
      <xdr:spPr>
        <a:xfrm>
          <a:off x="12579427" y="1360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65980</xdr:rowOff>
    </xdr:from>
    <xdr:to>
      <xdr:col>23</xdr:col>
      <xdr:colOff>517525</xdr:colOff>
      <xdr:row>96</xdr:row>
      <xdr:rowOff>107569</xdr:rowOff>
    </xdr:to>
    <xdr:cxnSp macro="">
      <xdr:nvCxnSpPr>
        <xdr:cNvPr id="681" name="直線コネクタ 680"/>
        <xdr:cNvCxnSpPr/>
      </xdr:nvCxnSpPr>
      <xdr:spPr>
        <a:xfrm>
          <a:off x="15481300" y="16525180"/>
          <a:ext cx="838200" cy="4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148121</xdr:rowOff>
    </xdr:from>
    <xdr:ext cx="599010" cy="259045"/>
    <xdr:sp macro="" textlink="">
      <xdr:nvSpPr>
        <xdr:cNvPr id="682" name="公債費平均値テキスト"/>
        <xdr:cNvSpPr txBox="1"/>
      </xdr:nvSpPr>
      <xdr:spPr>
        <a:xfrm>
          <a:off x="16370300" y="16264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47743</xdr:rowOff>
    </xdr:from>
    <xdr:to>
      <xdr:col>22</xdr:col>
      <xdr:colOff>365125</xdr:colOff>
      <xdr:row>96</xdr:row>
      <xdr:rowOff>65980</xdr:rowOff>
    </xdr:to>
    <xdr:cxnSp macro="">
      <xdr:nvCxnSpPr>
        <xdr:cNvPr id="684" name="直線コネクタ 683"/>
        <xdr:cNvCxnSpPr/>
      </xdr:nvCxnSpPr>
      <xdr:spPr>
        <a:xfrm>
          <a:off x="14592300" y="16506943"/>
          <a:ext cx="889000" cy="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68984</xdr:rowOff>
    </xdr:from>
    <xdr:ext cx="599010" cy="259045"/>
    <xdr:sp macro="" textlink="">
      <xdr:nvSpPr>
        <xdr:cNvPr id="686" name="テキスト ボックス 685"/>
        <xdr:cNvSpPr txBox="1"/>
      </xdr:nvSpPr>
      <xdr:spPr>
        <a:xfrm>
          <a:off x="15181794"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47743</xdr:rowOff>
    </xdr:from>
    <xdr:to>
      <xdr:col>21</xdr:col>
      <xdr:colOff>161925</xdr:colOff>
      <xdr:row>96</xdr:row>
      <xdr:rowOff>56938</xdr:rowOff>
    </xdr:to>
    <xdr:cxnSp macro="">
      <xdr:nvCxnSpPr>
        <xdr:cNvPr id="687" name="直線コネクタ 686"/>
        <xdr:cNvCxnSpPr/>
      </xdr:nvCxnSpPr>
      <xdr:spPr>
        <a:xfrm flipV="1">
          <a:off x="13703300" y="16506943"/>
          <a:ext cx="889000" cy="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46116</xdr:rowOff>
    </xdr:from>
    <xdr:ext cx="599010" cy="259045"/>
    <xdr:sp macro="" textlink="">
      <xdr:nvSpPr>
        <xdr:cNvPr id="689" name="テキスト ボックス 688"/>
        <xdr:cNvSpPr txBox="1"/>
      </xdr:nvSpPr>
      <xdr:spPr>
        <a:xfrm>
          <a:off x="14292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44607</xdr:rowOff>
    </xdr:from>
    <xdr:to>
      <xdr:col>19</xdr:col>
      <xdr:colOff>644525</xdr:colOff>
      <xdr:row>96</xdr:row>
      <xdr:rowOff>56938</xdr:rowOff>
    </xdr:to>
    <xdr:cxnSp macro="">
      <xdr:nvCxnSpPr>
        <xdr:cNvPr id="690" name="直線コネクタ 689"/>
        <xdr:cNvCxnSpPr/>
      </xdr:nvCxnSpPr>
      <xdr:spPr>
        <a:xfrm>
          <a:off x="12814300" y="16503807"/>
          <a:ext cx="889000" cy="1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50866</xdr:rowOff>
    </xdr:from>
    <xdr:ext cx="599010" cy="259045"/>
    <xdr:sp macro="" textlink="">
      <xdr:nvSpPr>
        <xdr:cNvPr id="692" name="テキスト ボックス 691"/>
        <xdr:cNvSpPr txBox="1"/>
      </xdr:nvSpPr>
      <xdr:spPr>
        <a:xfrm>
          <a:off x="13403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40977</xdr:rowOff>
    </xdr:from>
    <xdr:ext cx="599010" cy="259045"/>
    <xdr:sp macro="" textlink="">
      <xdr:nvSpPr>
        <xdr:cNvPr id="694" name="テキスト ボックス 693"/>
        <xdr:cNvSpPr txBox="1"/>
      </xdr:nvSpPr>
      <xdr:spPr>
        <a:xfrm>
          <a:off x="12514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56769</xdr:rowOff>
    </xdr:from>
    <xdr:to>
      <xdr:col>23</xdr:col>
      <xdr:colOff>568325</xdr:colOff>
      <xdr:row>96</xdr:row>
      <xdr:rowOff>158369</xdr:rowOff>
    </xdr:to>
    <xdr:sp macro="" textlink="">
      <xdr:nvSpPr>
        <xdr:cNvPr id="700" name="円/楕円 699"/>
        <xdr:cNvSpPr/>
      </xdr:nvSpPr>
      <xdr:spPr>
        <a:xfrm>
          <a:off x="16268700" y="1651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35196</xdr:rowOff>
    </xdr:from>
    <xdr:ext cx="534377" cy="259045"/>
    <xdr:sp macro="" textlink="">
      <xdr:nvSpPr>
        <xdr:cNvPr id="701" name="公債費該当値テキスト"/>
        <xdr:cNvSpPr txBox="1"/>
      </xdr:nvSpPr>
      <xdr:spPr>
        <a:xfrm>
          <a:off x="16370300" y="164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82,028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15180</xdr:rowOff>
    </xdr:from>
    <xdr:to>
      <xdr:col>22</xdr:col>
      <xdr:colOff>415925</xdr:colOff>
      <xdr:row>96</xdr:row>
      <xdr:rowOff>116780</xdr:rowOff>
    </xdr:to>
    <xdr:sp macro="" textlink="">
      <xdr:nvSpPr>
        <xdr:cNvPr id="702" name="円/楕円 701"/>
        <xdr:cNvSpPr/>
      </xdr:nvSpPr>
      <xdr:spPr>
        <a:xfrm>
          <a:off x="15430500" y="1647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107907</xdr:rowOff>
    </xdr:from>
    <xdr:ext cx="534377" cy="259045"/>
    <xdr:sp macro="" textlink="">
      <xdr:nvSpPr>
        <xdr:cNvPr id="703" name="テキスト ボックス 702"/>
        <xdr:cNvSpPr txBox="1"/>
      </xdr:nvSpPr>
      <xdr:spPr>
        <a:xfrm>
          <a:off x="15214111" y="1656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91,124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168393</xdr:rowOff>
    </xdr:from>
    <xdr:to>
      <xdr:col>21</xdr:col>
      <xdr:colOff>212725</xdr:colOff>
      <xdr:row>96</xdr:row>
      <xdr:rowOff>98543</xdr:rowOff>
    </xdr:to>
    <xdr:sp macro="" textlink="">
      <xdr:nvSpPr>
        <xdr:cNvPr id="704" name="円/楕円 703"/>
        <xdr:cNvSpPr/>
      </xdr:nvSpPr>
      <xdr:spPr>
        <a:xfrm>
          <a:off x="14541500" y="1645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89670</xdr:rowOff>
    </xdr:from>
    <xdr:ext cx="534377" cy="259045"/>
    <xdr:sp macro="" textlink="">
      <xdr:nvSpPr>
        <xdr:cNvPr id="705" name="テキスト ボックス 704"/>
        <xdr:cNvSpPr txBox="1"/>
      </xdr:nvSpPr>
      <xdr:spPr>
        <a:xfrm>
          <a:off x="14325111" y="1654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95,113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6138</xdr:rowOff>
    </xdr:from>
    <xdr:to>
      <xdr:col>20</xdr:col>
      <xdr:colOff>9525</xdr:colOff>
      <xdr:row>96</xdr:row>
      <xdr:rowOff>107738</xdr:rowOff>
    </xdr:to>
    <xdr:sp macro="" textlink="">
      <xdr:nvSpPr>
        <xdr:cNvPr id="706" name="円/楕円 705"/>
        <xdr:cNvSpPr/>
      </xdr:nvSpPr>
      <xdr:spPr>
        <a:xfrm>
          <a:off x="13652500" y="164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98865</xdr:rowOff>
    </xdr:from>
    <xdr:ext cx="534377" cy="259045"/>
    <xdr:sp macro="" textlink="">
      <xdr:nvSpPr>
        <xdr:cNvPr id="707" name="テキスト ボックス 706"/>
        <xdr:cNvSpPr txBox="1"/>
      </xdr:nvSpPr>
      <xdr:spPr>
        <a:xfrm>
          <a:off x="13436111" y="1655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93,102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165257</xdr:rowOff>
    </xdr:from>
    <xdr:to>
      <xdr:col>18</xdr:col>
      <xdr:colOff>492125</xdr:colOff>
      <xdr:row>96</xdr:row>
      <xdr:rowOff>95407</xdr:rowOff>
    </xdr:to>
    <xdr:sp macro="" textlink="">
      <xdr:nvSpPr>
        <xdr:cNvPr id="708" name="円/楕円 707"/>
        <xdr:cNvSpPr/>
      </xdr:nvSpPr>
      <xdr:spPr>
        <a:xfrm>
          <a:off x="12763500" y="1645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86534</xdr:rowOff>
    </xdr:from>
    <xdr:ext cx="534377" cy="259045"/>
    <xdr:sp macro="" textlink="">
      <xdr:nvSpPr>
        <xdr:cNvPr id="709" name="テキスト ボックス 708"/>
        <xdr:cNvSpPr txBox="1"/>
      </xdr:nvSpPr>
      <xdr:spPr>
        <a:xfrm>
          <a:off x="12547111" y="1654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教育費のうち平成２５年度の値が突出しているのは、学校給食共同調理場の改築によるもの</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民生費のうち平成２８年度の値が突出しているのは、認定こども園の開設に係る補助金等の支出によるものである。</a:t>
          </a:r>
          <a:endParaRPr lang="ja-JP" altLang="ja-JP" sz="1400">
            <a:effectLst/>
          </a:endParaRPr>
        </a:p>
        <a:p>
          <a:r>
            <a:rPr kumimoji="1" lang="ja-JP" altLang="ja-JP" sz="1100">
              <a:solidFill>
                <a:schemeClr val="dk1"/>
              </a:solidFill>
              <a:effectLst/>
              <a:latin typeface="+mn-lt"/>
              <a:ea typeface="+mn-ea"/>
              <a:cs typeface="+mn-cs"/>
            </a:rPr>
            <a:t>　類似団体平均と比較して軒並み上回っている</a:t>
          </a:r>
          <a:r>
            <a:rPr kumimoji="1" lang="ja-JP" altLang="en-US" sz="1100">
              <a:solidFill>
                <a:schemeClr val="dk1"/>
              </a:solidFill>
              <a:effectLst/>
              <a:latin typeface="+mn-lt"/>
              <a:ea typeface="+mn-ea"/>
              <a:cs typeface="+mn-cs"/>
            </a:rPr>
            <a:t>経費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衛生費と土木費であり、衛生費は他の団体と比較して分別の種類が多いことによるごみ収集のコストが嵩むことによるもの、土木費は</a:t>
          </a:r>
          <a:r>
            <a:rPr kumimoji="1" lang="ja-JP" altLang="ja-JP" sz="1100">
              <a:solidFill>
                <a:schemeClr val="dk1"/>
              </a:solidFill>
              <a:effectLst/>
              <a:latin typeface="+mn-lt"/>
              <a:ea typeface="+mn-ea"/>
              <a:cs typeface="+mn-cs"/>
            </a:rPr>
            <a:t>類似団体と比較して行政面積が広い（類似団体</a:t>
          </a:r>
          <a:r>
            <a:rPr kumimoji="1" lang="en-US" altLang="ja-JP" sz="1100">
              <a:solidFill>
                <a:schemeClr val="dk1"/>
              </a:solidFill>
              <a:effectLst/>
              <a:latin typeface="+mn-lt"/>
              <a:ea typeface="+mn-ea"/>
              <a:cs typeface="+mn-cs"/>
            </a:rPr>
            <a:t>301.61</a:t>
          </a:r>
          <a:r>
            <a:rPr kumimoji="1" lang="ja-JP" altLang="ja-JP" sz="1100">
              <a:solidFill>
                <a:schemeClr val="dk1"/>
              </a:solidFill>
              <a:effectLst/>
              <a:latin typeface="+mn-lt"/>
              <a:ea typeface="+mn-ea"/>
              <a:cs typeface="+mn-cs"/>
            </a:rPr>
            <a:t>㎢に対し本町は</a:t>
          </a:r>
          <a:r>
            <a:rPr kumimoji="1" lang="en-US" altLang="ja-JP" sz="1100">
              <a:solidFill>
                <a:schemeClr val="dk1"/>
              </a:solidFill>
              <a:effectLst/>
              <a:latin typeface="+mn-lt"/>
              <a:ea typeface="+mn-ea"/>
              <a:cs typeface="+mn-cs"/>
            </a:rPr>
            <a:t>391.91</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26.10.1</a:t>
          </a:r>
          <a:r>
            <a:rPr kumimoji="1" lang="ja-JP" altLang="ja-JP" sz="1100">
              <a:solidFill>
                <a:schemeClr val="dk1"/>
              </a:solidFill>
              <a:effectLst/>
              <a:latin typeface="+mn-lt"/>
              <a:ea typeface="+mn-ea"/>
              <a:cs typeface="+mn-cs"/>
            </a:rPr>
            <a:t>））ため、道路及び橋梁の延長及び面積が長いことが主な要因である。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今後も事務事業評価による事業の選定、効率化を図る事により、コスト削減に努める。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北海道本別町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財政調整基金残高については、毎年度取崩しを行いながらの予算編成を行っている</a:t>
          </a:r>
          <a:r>
            <a:rPr kumimoji="1" lang="ja-JP" altLang="en-US" sz="1100">
              <a:solidFill>
                <a:schemeClr val="dk1"/>
              </a:solidFill>
              <a:effectLst/>
              <a:latin typeface="+mn-lt"/>
              <a:ea typeface="+mn-ea"/>
              <a:cs typeface="+mn-cs"/>
            </a:rPr>
            <a:t>状況である。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コスト意識の徹底により</a:t>
          </a:r>
          <a:r>
            <a:rPr kumimoji="1" lang="ja-JP" altLang="en-US" sz="1100">
              <a:solidFill>
                <a:schemeClr val="dk1"/>
              </a:solidFill>
              <a:effectLst/>
              <a:latin typeface="+mn-lt"/>
              <a:ea typeface="+mn-ea"/>
              <a:cs typeface="+mn-cs"/>
            </a:rPr>
            <a:t>、これまで</a:t>
          </a:r>
          <a:r>
            <a:rPr kumimoji="1" lang="ja-JP" altLang="ja-JP" sz="1100">
              <a:solidFill>
                <a:schemeClr val="dk1"/>
              </a:solidFill>
              <a:effectLst/>
              <a:latin typeface="+mn-lt"/>
              <a:ea typeface="+mn-ea"/>
              <a:cs typeface="+mn-cs"/>
            </a:rPr>
            <a:t>取崩し額を超える決算剰余金の積戻しを行うなど、年度によって増減を繰り返しながらも全体的には増加傾向にあ</a:t>
          </a:r>
          <a:r>
            <a:rPr kumimoji="1" lang="ja-JP" altLang="en-US" sz="1100">
              <a:solidFill>
                <a:schemeClr val="dk1"/>
              </a:solidFill>
              <a:effectLst/>
              <a:latin typeface="+mn-lt"/>
              <a:ea typeface="+mn-ea"/>
              <a:cs typeface="+mn-cs"/>
            </a:rPr>
            <a:t>ったが、今後は地方交付税や税収の減などにより積戻しの額が抑えられ、右肩下がりとなることが予想されている。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２８年度の実質単年度収支は赤字となったが、これは平成２７年度と比較して単年度収支は増額となったものの、基金取り崩し額は平成２７年度と同額とし、積戻し額が減額となったことによるものである。</a:t>
          </a:r>
          <a:endParaRPr lang="ja-JP" altLang="ja-JP" sz="1400">
            <a:effectLst/>
          </a:endParaRPr>
        </a:p>
        <a:p>
          <a:r>
            <a:rPr kumimoji="1" lang="ja-JP" altLang="ja-JP" sz="1100">
              <a:solidFill>
                <a:schemeClr val="dk1"/>
              </a:solidFill>
              <a:effectLst/>
              <a:latin typeface="+mn-lt"/>
              <a:ea typeface="+mn-ea"/>
              <a:cs typeface="+mn-cs"/>
            </a:rPr>
            <a:t>　今後は長期的な視点のもと、将来的に基金に依存しない財政基盤</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確立</a:t>
          </a:r>
          <a:r>
            <a:rPr kumimoji="1" lang="ja-JP" altLang="en-US" sz="1100">
              <a:solidFill>
                <a:schemeClr val="dk1"/>
              </a:solidFill>
              <a:effectLst/>
              <a:latin typeface="+mn-lt"/>
              <a:ea typeface="+mn-ea"/>
              <a:cs typeface="+mn-cs"/>
            </a:rPr>
            <a:t>を目指して</a:t>
          </a:r>
          <a:r>
            <a:rPr kumimoji="1" lang="ja-JP" altLang="ja-JP" sz="1100">
              <a:solidFill>
                <a:schemeClr val="dk1"/>
              </a:solidFill>
              <a:effectLst/>
              <a:latin typeface="+mn-lt"/>
              <a:ea typeface="+mn-ea"/>
              <a:cs typeface="+mn-cs"/>
            </a:rPr>
            <a:t>行財政改革の推進に努める。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北海道本別町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これまで、すべての会計の実質収支額及び資金不足・余剰額は黒字となっている。</a:t>
          </a:r>
          <a:endParaRPr lang="ja-JP" altLang="ja-JP" sz="1400">
            <a:effectLst/>
          </a:endParaRPr>
        </a:p>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度における標準財政規模に占める割合では、水道事業会計の占める割合が大きく、次いで国民健康保険病院事業会計、一般会計、国民健康保険特別会計の順となっている。</a:t>
          </a:r>
          <a:endParaRPr lang="ja-JP" altLang="ja-JP" sz="1400">
            <a:effectLst/>
          </a:endParaRPr>
        </a:p>
        <a:p>
          <a:r>
            <a:rPr kumimoji="1" lang="ja-JP" altLang="ja-JP" sz="1100">
              <a:solidFill>
                <a:schemeClr val="dk1"/>
              </a:solidFill>
              <a:effectLst/>
              <a:latin typeface="+mn-lt"/>
              <a:ea typeface="+mn-ea"/>
              <a:cs typeface="+mn-cs"/>
            </a:rPr>
            <a:t>　今後も各会計において経常経費の縮減に努め、経営の健全化を図っていく。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北海道本別町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実質公債費比率は、平成１８年度に２０．６％に達したが、これまで事業の平準化、地方債借入の抑制に努めてきた結果、平成１９年度には１９．３％となり、平成２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％まで改善している。（平成１８年度との比較で１１．</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ポイント減）</a:t>
          </a:r>
          <a:endParaRPr lang="ja-JP" altLang="ja-JP" sz="1400">
            <a:effectLst/>
          </a:endParaRPr>
        </a:p>
        <a:p>
          <a:r>
            <a:rPr kumimoji="1" lang="ja-JP" altLang="ja-JP" sz="1100">
              <a:solidFill>
                <a:schemeClr val="dk1"/>
              </a:solidFill>
              <a:effectLst/>
              <a:latin typeface="+mn-lt"/>
              <a:ea typeface="+mn-ea"/>
              <a:cs typeface="+mn-cs"/>
            </a:rPr>
            <a:t>　左表（分子の構造）を見ると、平成２７年度の地方債の元利償還金が前年度との比較では</a:t>
          </a:r>
          <a:r>
            <a:rPr kumimoji="1" lang="ja-JP" altLang="en-US" sz="1100">
              <a:solidFill>
                <a:schemeClr val="dk1"/>
              </a:solidFill>
              <a:effectLst/>
              <a:latin typeface="+mn-lt"/>
              <a:ea typeface="+mn-ea"/>
              <a:cs typeface="+mn-cs"/>
            </a:rPr>
            <a:t>８１</a:t>
          </a:r>
          <a:r>
            <a:rPr kumimoji="1" lang="ja-JP" altLang="ja-JP" sz="1100">
              <a:solidFill>
                <a:schemeClr val="dk1"/>
              </a:solidFill>
              <a:effectLst/>
              <a:latin typeface="+mn-lt"/>
              <a:ea typeface="+mn-ea"/>
              <a:cs typeface="+mn-cs"/>
            </a:rPr>
            <a:t>百万円の減となっており、さらに平成２</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年度と比較すると</a:t>
          </a:r>
          <a:r>
            <a:rPr kumimoji="1" lang="ja-JP" altLang="en-US" sz="1100">
              <a:solidFill>
                <a:schemeClr val="dk1"/>
              </a:solidFill>
              <a:effectLst/>
              <a:latin typeface="+mn-lt"/>
              <a:ea typeface="+mn-ea"/>
              <a:cs typeface="+mn-cs"/>
            </a:rPr>
            <a:t>１５６</a:t>
          </a:r>
          <a:r>
            <a:rPr kumimoji="1" lang="ja-JP" altLang="ja-JP" sz="1100">
              <a:solidFill>
                <a:schemeClr val="dk1"/>
              </a:solidFill>
              <a:effectLst/>
              <a:latin typeface="+mn-lt"/>
              <a:ea typeface="+mn-ea"/>
              <a:cs typeface="+mn-cs"/>
            </a:rPr>
            <a:t>百万円の減となっている。</a:t>
          </a:r>
          <a:endParaRPr lang="ja-JP" altLang="ja-JP" sz="1400">
            <a:effectLst/>
          </a:endParaRPr>
        </a:p>
        <a:p>
          <a:r>
            <a:rPr kumimoji="1" lang="ja-JP" altLang="ja-JP" sz="1100">
              <a:solidFill>
                <a:schemeClr val="dk1"/>
              </a:solidFill>
              <a:effectLst/>
              <a:latin typeface="+mn-lt"/>
              <a:ea typeface="+mn-ea"/>
              <a:cs typeface="+mn-cs"/>
            </a:rPr>
            <a:t>　ただし、平成２５年度以降の大型事業実施により、今後元利償還金が増加する見込みである。</a:t>
          </a:r>
          <a:endParaRPr lang="ja-JP" altLang="ja-JP" sz="1400">
            <a:effectLst/>
          </a:endParaRPr>
        </a:p>
        <a:p>
          <a:r>
            <a:rPr kumimoji="1" lang="ja-JP" altLang="ja-JP" sz="1100">
              <a:solidFill>
                <a:schemeClr val="dk1"/>
              </a:solidFill>
              <a:effectLst/>
              <a:latin typeface="+mn-lt"/>
              <a:ea typeface="+mn-ea"/>
              <a:cs typeface="+mn-cs"/>
            </a:rPr>
            <a:t>　今後も引き続き、公債費負担の適正化に努めていく。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北海道本別町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将来負担比率の状況は、平成１９年度に８５．３％であったものが、平成２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年度には２０．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％となり６</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左表の将来負担額（Ａ</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を見ると、一般会計等に係る地方債の現在高は前年度と比較して</a:t>
          </a:r>
          <a:r>
            <a:rPr kumimoji="1" lang="ja-JP" altLang="en-US" sz="1100">
              <a:solidFill>
                <a:schemeClr val="dk1"/>
              </a:solidFill>
              <a:effectLst/>
              <a:latin typeface="+mn-lt"/>
              <a:ea typeface="+mn-ea"/>
              <a:cs typeface="+mn-cs"/>
            </a:rPr>
            <a:t>２００</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っているが</a:t>
          </a:r>
          <a:r>
            <a:rPr kumimoji="1" lang="ja-JP" altLang="ja-JP" sz="1100">
              <a:solidFill>
                <a:schemeClr val="dk1"/>
              </a:solidFill>
              <a:effectLst/>
              <a:latin typeface="+mn-lt"/>
              <a:ea typeface="+mn-ea"/>
              <a:cs typeface="+mn-cs"/>
            </a:rPr>
            <a:t>、公営企業債等繰入見込額について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前年度と比較して１２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百万円の減、さらに組合等負担等見込額、退職手当負担見込額もそれぞれ減額となっている。一方、債務負担行為に基づく支出予定額は、認定こども園の設置事業者に対する建設費補助により</a:t>
          </a:r>
          <a:r>
            <a:rPr kumimoji="1" lang="ja-JP" altLang="en-US" sz="1100">
              <a:solidFill>
                <a:schemeClr val="dk1"/>
              </a:solidFill>
              <a:effectLst/>
              <a:latin typeface="+mn-lt"/>
              <a:ea typeface="+mn-ea"/>
              <a:cs typeface="+mn-cs"/>
            </a:rPr>
            <a:t>平成２７年度から</a:t>
          </a:r>
          <a:r>
            <a:rPr kumimoji="1" lang="ja-JP" altLang="ja-JP" sz="1100">
              <a:solidFill>
                <a:schemeClr val="dk1"/>
              </a:solidFill>
              <a:effectLst/>
              <a:latin typeface="+mn-lt"/>
              <a:ea typeface="+mn-ea"/>
              <a:cs typeface="+mn-cs"/>
            </a:rPr>
            <a:t>大きく増加し、将来負担額の合計は前年度比較</a:t>
          </a:r>
          <a:r>
            <a:rPr kumimoji="1" lang="ja-JP" altLang="en-US" sz="1100">
              <a:solidFill>
                <a:schemeClr val="dk1"/>
              </a:solidFill>
              <a:effectLst/>
              <a:latin typeface="+mn-lt"/>
              <a:ea typeface="+mn-ea"/>
              <a:cs typeface="+mn-cs"/>
            </a:rPr>
            <a:t>７１</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これに対し、充当可能財源等（Ｂ）を見ると、充当可能特定歳入は前年度と比較して</a:t>
          </a:r>
          <a:r>
            <a:rPr kumimoji="1" lang="ja-JP" altLang="en-US" sz="1100">
              <a:solidFill>
                <a:schemeClr val="dk1"/>
              </a:solidFill>
              <a:effectLst/>
              <a:latin typeface="+mn-lt"/>
              <a:ea typeface="+mn-ea"/>
              <a:cs typeface="+mn-cs"/>
            </a:rPr>
            <a:t>２６</a:t>
          </a:r>
          <a:r>
            <a:rPr kumimoji="1" lang="ja-JP" altLang="ja-JP" sz="1100">
              <a:solidFill>
                <a:schemeClr val="dk1"/>
              </a:solidFill>
              <a:effectLst/>
              <a:latin typeface="+mn-lt"/>
              <a:ea typeface="+mn-ea"/>
              <a:cs typeface="+mn-cs"/>
            </a:rPr>
            <a:t>百万円、充当可能基金は</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百万円の増、基準財政需要額算入見込額は</a:t>
          </a:r>
          <a:r>
            <a:rPr kumimoji="1" lang="ja-JP" altLang="en-US" sz="1100">
              <a:solidFill>
                <a:schemeClr val="dk1"/>
              </a:solidFill>
              <a:effectLst/>
              <a:latin typeface="+mn-lt"/>
              <a:ea typeface="+mn-ea"/>
              <a:cs typeface="+mn-cs"/>
            </a:rPr>
            <a:t>６４</a:t>
          </a:r>
          <a:r>
            <a:rPr kumimoji="1" lang="ja-JP" altLang="ja-JP" sz="1100">
              <a:solidFill>
                <a:schemeClr val="dk1"/>
              </a:solidFill>
              <a:effectLst/>
              <a:latin typeface="+mn-lt"/>
              <a:ea typeface="+mn-ea"/>
              <a:cs typeface="+mn-cs"/>
            </a:rPr>
            <a:t>百万円の減となり、あわせて前年度比較</a:t>
          </a:r>
          <a:r>
            <a:rPr kumimoji="1" lang="ja-JP" altLang="en-US" sz="1100">
              <a:solidFill>
                <a:schemeClr val="dk1"/>
              </a:solidFill>
              <a:effectLst/>
              <a:latin typeface="+mn-lt"/>
              <a:ea typeface="+mn-ea"/>
              <a:cs typeface="+mn-cs"/>
            </a:rPr>
            <a:t>３３</a:t>
          </a:r>
          <a:r>
            <a:rPr kumimoji="1" lang="ja-JP" altLang="ja-JP" sz="1100">
              <a:solidFill>
                <a:schemeClr val="dk1"/>
              </a:solidFill>
              <a:effectLst/>
              <a:latin typeface="+mn-lt"/>
              <a:ea typeface="+mn-ea"/>
              <a:cs typeface="+mn-cs"/>
            </a:rPr>
            <a:t>百万円の減となっている。</a:t>
          </a:r>
          <a:endParaRPr lang="ja-JP" altLang="ja-JP" sz="1400">
            <a:effectLst/>
          </a:endParaRPr>
        </a:p>
        <a:p>
          <a:r>
            <a:rPr kumimoji="1" lang="ja-JP" altLang="ja-JP" sz="1100">
              <a:solidFill>
                <a:schemeClr val="dk1"/>
              </a:solidFill>
              <a:effectLst/>
              <a:latin typeface="+mn-lt"/>
              <a:ea typeface="+mn-ea"/>
              <a:cs typeface="+mn-cs"/>
            </a:rPr>
            <a:t>　将来負担額から充当可能財源を差し引いた将来負担比率の分子の額は</a:t>
          </a:r>
          <a:r>
            <a:rPr kumimoji="1" lang="ja-JP" altLang="en-US" sz="1100">
              <a:solidFill>
                <a:schemeClr val="dk1"/>
              </a:solidFill>
              <a:effectLst/>
              <a:latin typeface="+mn-lt"/>
              <a:ea typeface="+mn-ea"/>
              <a:cs typeface="+mn-cs"/>
            </a:rPr>
            <a:t>平成２８年度と比較して減少し</a:t>
          </a:r>
          <a:r>
            <a:rPr kumimoji="1" lang="ja-JP" altLang="ja-JP" sz="1100">
              <a:solidFill>
                <a:schemeClr val="dk1"/>
              </a:solidFill>
              <a:effectLst/>
              <a:latin typeface="+mn-lt"/>
              <a:ea typeface="+mn-ea"/>
              <a:cs typeface="+mn-cs"/>
            </a:rPr>
            <a:t>、比率の</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が認められる。</a:t>
          </a:r>
          <a:endParaRPr lang="ja-JP" altLang="ja-JP" sz="1400">
            <a:effectLst/>
          </a:endParaRPr>
        </a:p>
        <a:p>
          <a:r>
            <a:rPr kumimoji="1" lang="ja-JP" altLang="ja-JP" sz="1100">
              <a:solidFill>
                <a:schemeClr val="dk1"/>
              </a:solidFill>
              <a:effectLst/>
              <a:latin typeface="+mn-lt"/>
              <a:ea typeface="+mn-ea"/>
              <a:cs typeface="+mn-cs"/>
            </a:rPr>
            <a:t>　今後も引き続き、厳しい財政状況を踏まえながら、経常経費の削減、地方債の抑制に努めていく。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北海道本別町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7,406
7,379
391.91
7,197,523
7,083,629
101,133
4,172,731
6,620,588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20.1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債務償還可能年数は総務省で算出式を精査中であり、財政状況資料集においては、平成２９年度より公表する。</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北海道本別町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7,406
7,379
391.91
7,197,523
7,083,629
101,133
4,172,731
6,620,588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20.1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北海道本別町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7,406
7,379
391.91
7,197,523
7,083,629
101,133
4,172,731
6,620,588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20.1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7197523</v>
      </c>
      <c r="BO4" s="381"/>
      <c r="BP4" s="381"/>
      <c r="BQ4" s="381"/>
      <c r="BR4" s="381"/>
      <c r="BS4" s="381"/>
      <c r="BT4" s="381"/>
      <c r="BU4" s="382"/>
      <c r="BV4" s="380">
        <v>6749779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2.4</v>
      </c>
      <c r="CU4" s="387"/>
      <c r="CV4" s="387"/>
      <c r="CW4" s="387"/>
      <c r="CX4" s="387"/>
      <c r="CY4" s="387"/>
      <c r="CZ4" s="387"/>
      <c r="DA4" s="388"/>
      <c r="DB4" s="386">
        <v>2.4</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7083629</v>
      </c>
      <c r="BO5" s="418"/>
      <c r="BP5" s="418"/>
      <c r="BQ5" s="418"/>
      <c r="BR5" s="418"/>
      <c r="BS5" s="418"/>
      <c r="BT5" s="418"/>
      <c r="BU5" s="419"/>
      <c r="BV5" s="417">
        <v>6635661</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82.1</v>
      </c>
      <c r="CU5" s="415"/>
      <c r="CV5" s="415"/>
      <c r="CW5" s="415"/>
      <c r="CX5" s="415"/>
      <c r="CY5" s="415"/>
      <c r="CZ5" s="415"/>
      <c r="DA5" s="416"/>
      <c r="DB5" s="414">
        <v>82.1</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113894</v>
      </c>
      <c r="BO6" s="418"/>
      <c r="BP6" s="418"/>
      <c r="BQ6" s="418"/>
      <c r="BR6" s="418"/>
      <c r="BS6" s="418"/>
      <c r="BT6" s="418"/>
      <c r="BU6" s="419"/>
      <c r="BV6" s="417">
        <v>114118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85.7</v>
      </c>
      <c r="CU6" s="455"/>
      <c r="CV6" s="455"/>
      <c r="CW6" s="455"/>
      <c r="CX6" s="455"/>
      <c r="CY6" s="455"/>
      <c r="CZ6" s="455"/>
      <c r="DA6" s="456"/>
      <c r="DB6" s="454">
        <v>86.6</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12761</v>
      </c>
      <c r="BO7" s="418"/>
      <c r="BP7" s="418"/>
      <c r="BQ7" s="418"/>
      <c r="BR7" s="418"/>
      <c r="BS7" s="418"/>
      <c r="BT7" s="418"/>
      <c r="BU7" s="419"/>
      <c r="BV7" s="417">
        <v>9361</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4172731</v>
      </c>
      <c r="CU7" s="418"/>
      <c r="CV7" s="418"/>
      <c r="CW7" s="418"/>
      <c r="CX7" s="418"/>
      <c r="CY7" s="418"/>
      <c r="CZ7" s="418"/>
      <c r="DA7" s="419"/>
      <c r="DB7" s="417">
        <v>4341404</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101133</v>
      </c>
      <c r="BO8" s="418"/>
      <c r="BP8" s="418"/>
      <c r="BQ8" s="418"/>
      <c r="BR8" s="418"/>
      <c r="BS8" s="418"/>
      <c r="BT8" s="418"/>
      <c r="BU8" s="419"/>
      <c r="BV8" s="417">
        <v>104757</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0.25</v>
      </c>
      <c r="CU8" s="458"/>
      <c r="CV8" s="458"/>
      <c r="CW8" s="458"/>
      <c r="CX8" s="458"/>
      <c r="CY8" s="458"/>
      <c r="CZ8" s="458"/>
      <c r="DA8" s="459"/>
      <c r="DB8" s="457">
        <v>0.25</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7358</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78</v>
      </c>
      <c r="AV9" s="450"/>
      <c r="AW9" s="450"/>
      <c r="AX9" s="450"/>
      <c r="AY9" s="451" t="s">
        <v>99</v>
      </c>
      <c r="AZ9" s="452"/>
      <c r="BA9" s="452"/>
      <c r="BB9" s="452"/>
      <c r="BC9" s="452"/>
      <c r="BD9" s="452"/>
      <c r="BE9" s="452"/>
      <c r="BF9" s="452"/>
      <c r="BG9" s="452"/>
      <c r="BH9" s="452"/>
      <c r="BI9" s="452"/>
      <c r="BJ9" s="452"/>
      <c r="BK9" s="452"/>
      <c r="BL9" s="452"/>
      <c r="BM9" s="453"/>
      <c r="BN9" s="417">
        <v>-3624</v>
      </c>
      <c r="BO9" s="418"/>
      <c r="BP9" s="418"/>
      <c r="BQ9" s="418"/>
      <c r="BR9" s="418"/>
      <c r="BS9" s="418"/>
      <c r="BT9" s="418"/>
      <c r="BU9" s="419"/>
      <c r="BV9" s="417">
        <v>-22817</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10.9</v>
      </c>
      <c r="CU9" s="415"/>
      <c r="CV9" s="415"/>
      <c r="CW9" s="415"/>
      <c r="CX9" s="415"/>
      <c r="CY9" s="415"/>
      <c r="CZ9" s="415"/>
      <c r="DA9" s="416"/>
      <c r="DB9" s="414">
        <v>12.3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101</v>
      </c>
      <c r="M10" s="447"/>
      <c r="N10" s="447"/>
      <c r="O10" s="447"/>
      <c r="P10" s="447"/>
      <c r="Q10" s="448"/>
      <c r="R10" s="468">
        <v>8275</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155177</v>
      </c>
      <c r="BO10" s="418"/>
      <c r="BP10" s="418"/>
      <c r="BQ10" s="418"/>
      <c r="BR10" s="418"/>
      <c r="BS10" s="418"/>
      <c r="BT10" s="418"/>
      <c r="BU10" s="419"/>
      <c r="BV10" s="417">
        <v>269486</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78</v>
      </c>
      <c r="AV11" s="450"/>
      <c r="AW11" s="450"/>
      <c r="AX11" s="450"/>
      <c r="AY11" s="451" t="s">
        <v>109</v>
      </c>
      <c r="AZ11" s="452"/>
      <c r="BA11" s="452"/>
      <c r="BB11" s="452"/>
      <c r="BC11" s="452"/>
      <c r="BD11" s="452"/>
      <c r="BE11" s="452"/>
      <c r="BF11" s="452"/>
      <c r="BG11" s="452"/>
      <c r="BH11" s="452"/>
      <c r="BI11" s="452"/>
      <c r="BJ11" s="452"/>
      <c r="BK11" s="452"/>
      <c r="BL11" s="452"/>
      <c r="BM11" s="453"/>
      <c r="BN11" s="417" t="s">
        <v>110</v>
      </c>
      <c r="BO11" s="418"/>
      <c r="BP11" s="418"/>
      <c r="BQ11" s="418"/>
      <c r="BR11" s="418"/>
      <c r="BS11" s="418"/>
      <c r="BT11" s="418"/>
      <c r="BU11" s="419"/>
      <c r="BV11" s="417" t="s">
        <v>110</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110</v>
      </c>
      <c r="CU11" s="458"/>
      <c r="CV11" s="458"/>
      <c r="CW11" s="458"/>
      <c r="CX11" s="458"/>
      <c r="CY11" s="458"/>
      <c r="CZ11" s="458"/>
      <c r="DA11" s="459"/>
      <c r="DB11" s="457" t="s">
        <v>110</v>
      </c>
      <c r="DC11" s="458"/>
      <c r="DD11" s="458"/>
      <c r="DE11" s="458"/>
      <c r="DF11" s="458"/>
      <c r="DG11" s="458"/>
      <c r="DH11" s="458"/>
      <c r="DI11" s="459"/>
      <c r="DJ11" s="139"/>
      <c r="DK11" s="139"/>
      <c r="DL11" s="139"/>
      <c r="DM11" s="139"/>
      <c r="DN11" s="139"/>
      <c r="DO11" s="139"/>
    </row>
    <row r="12" spans="1:119" ht="18.75" customHeight="1" x14ac:dyDescent="0.15">
      <c r="A12" s="140"/>
      <c r="B12" s="477" t="s">
        <v>112</v>
      </c>
      <c r="C12" s="478"/>
      <c r="D12" s="478"/>
      <c r="E12" s="478"/>
      <c r="F12" s="478"/>
      <c r="G12" s="478"/>
      <c r="H12" s="478"/>
      <c r="I12" s="478"/>
      <c r="J12" s="478"/>
      <c r="K12" s="479"/>
      <c r="L12" s="486" t="s">
        <v>113</v>
      </c>
      <c r="M12" s="487"/>
      <c r="N12" s="487"/>
      <c r="O12" s="487"/>
      <c r="P12" s="487"/>
      <c r="Q12" s="488"/>
      <c r="R12" s="489">
        <v>7406</v>
      </c>
      <c r="S12" s="490"/>
      <c r="T12" s="490"/>
      <c r="U12" s="490"/>
      <c r="V12" s="491"/>
      <c r="W12" s="492" t="s">
        <v>1</v>
      </c>
      <c r="X12" s="450"/>
      <c r="Y12" s="450"/>
      <c r="Z12" s="450"/>
      <c r="AA12" s="450"/>
      <c r="AB12" s="493"/>
      <c r="AC12" s="449" t="s">
        <v>114</v>
      </c>
      <c r="AD12" s="450"/>
      <c r="AE12" s="450"/>
      <c r="AF12" s="450"/>
      <c r="AG12" s="493"/>
      <c r="AH12" s="449" t="s">
        <v>115</v>
      </c>
      <c r="AI12" s="450"/>
      <c r="AJ12" s="450"/>
      <c r="AK12" s="450"/>
      <c r="AL12" s="494"/>
      <c r="AM12" s="446" t="s">
        <v>116</v>
      </c>
      <c r="AN12" s="447"/>
      <c r="AO12" s="447"/>
      <c r="AP12" s="447"/>
      <c r="AQ12" s="447"/>
      <c r="AR12" s="447"/>
      <c r="AS12" s="447"/>
      <c r="AT12" s="448"/>
      <c r="AU12" s="449" t="s">
        <v>117</v>
      </c>
      <c r="AV12" s="450"/>
      <c r="AW12" s="450"/>
      <c r="AX12" s="450"/>
      <c r="AY12" s="451" t="s">
        <v>118</v>
      </c>
      <c r="AZ12" s="452"/>
      <c r="BA12" s="452"/>
      <c r="BB12" s="452"/>
      <c r="BC12" s="452"/>
      <c r="BD12" s="452"/>
      <c r="BE12" s="452"/>
      <c r="BF12" s="452"/>
      <c r="BG12" s="452"/>
      <c r="BH12" s="452"/>
      <c r="BI12" s="452"/>
      <c r="BJ12" s="452"/>
      <c r="BK12" s="452"/>
      <c r="BL12" s="452"/>
      <c r="BM12" s="453"/>
      <c r="BN12" s="417">
        <v>190000</v>
      </c>
      <c r="BO12" s="418"/>
      <c r="BP12" s="418"/>
      <c r="BQ12" s="418"/>
      <c r="BR12" s="418"/>
      <c r="BS12" s="418"/>
      <c r="BT12" s="418"/>
      <c r="BU12" s="419"/>
      <c r="BV12" s="417">
        <v>190000</v>
      </c>
      <c r="BW12" s="418"/>
      <c r="BX12" s="418"/>
      <c r="BY12" s="418"/>
      <c r="BZ12" s="418"/>
      <c r="CA12" s="418"/>
      <c r="CB12" s="418"/>
      <c r="CC12" s="419"/>
      <c r="CD12" s="420" t="s">
        <v>119</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121</v>
      </c>
      <c r="N13" s="506"/>
      <c r="O13" s="506"/>
      <c r="P13" s="506"/>
      <c r="Q13" s="507"/>
      <c r="R13" s="498">
        <v>7379</v>
      </c>
      <c r="S13" s="499"/>
      <c r="T13" s="499"/>
      <c r="U13" s="499"/>
      <c r="V13" s="500"/>
      <c r="W13" s="433" t="s">
        <v>122</v>
      </c>
      <c r="X13" s="434"/>
      <c r="Y13" s="434"/>
      <c r="Z13" s="434"/>
      <c r="AA13" s="434"/>
      <c r="AB13" s="424"/>
      <c r="AC13" s="468">
        <v>1015</v>
      </c>
      <c r="AD13" s="469"/>
      <c r="AE13" s="469"/>
      <c r="AF13" s="469"/>
      <c r="AG13" s="508"/>
      <c r="AH13" s="468">
        <v>1043</v>
      </c>
      <c r="AI13" s="469"/>
      <c r="AJ13" s="469"/>
      <c r="AK13" s="469"/>
      <c r="AL13" s="470"/>
      <c r="AM13" s="446" t="s">
        <v>123</v>
      </c>
      <c r="AN13" s="447"/>
      <c r="AO13" s="447"/>
      <c r="AP13" s="447"/>
      <c r="AQ13" s="447"/>
      <c r="AR13" s="447"/>
      <c r="AS13" s="447"/>
      <c r="AT13" s="448"/>
      <c r="AU13" s="449" t="s">
        <v>117</v>
      </c>
      <c r="AV13" s="450"/>
      <c r="AW13" s="450"/>
      <c r="AX13" s="450"/>
      <c r="AY13" s="451" t="s">
        <v>124</v>
      </c>
      <c r="AZ13" s="452"/>
      <c r="BA13" s="452"/>
      <c r="BB13" s="452"/>
      <c r="BC13" s="452"/>
      <c r="BD13" s="452"/>
      <c r="BE13" s="452"/>
      <c r="BF13" s="452"/>
      <c r="BG13" s="452"/>
      <c r="BH13" s="452"/>
      <c r="BI13" s="452"/>
      <c r="BJ13" s="452"/>
      <c r="BK13" s="452"/>
      <c r="BL13" s="452"/>
      <c r="BM13" s="453"/>
      <c r="BN13" s="417">
        <v>-38447</v>
      </c>
      <c r="BO13" s="418"/>
      <c r="BP13" s="418"/>
      <c r="BQ13" s="418"/>
      <c r="BR13" s="418"/>
      <c r="BS13" s="418"/>
      <c r="BT13" s="418"/>
      <c r="BU13" s="419"/>
      <c r="BV13" s="417">
        <v>56669</v>
      </c>
      <c r="BW13" s="418"/>
      <c r="BX13" s="418"/>
      <c r="BY13" s="418"/>
      <c r="BZ13" s="418"/>
      <c r="CA13" s="418"/>
      <c r="CB13" s="418"/>
      <c r="CC13" s="419"/>
      <c r="CD13" s="420" t="s">
        <v>125</v>
      </c>
      <c r="CE13" s="421"/>
      <c r="CF13" s="421"/>
      <c r="CG13" s="421"/>
      <c r="CH13" s="421"/>
      <c r="CI13" s="421"/>
      <c r="CJ13" s="421"/>
      <c r="CK13" s="421"/>
      <c r="CL13" s="421"/>
      <c r="CM13" s="421"/>
      <c r="CN13" s="421"/>
      <c r="CO13" s="421"/>
      <c r="CP13" s="421"/>
      <c r="CQ13" s="421"/>
      <c r="CR13" s="421"/>
      <c r="CS13" s="422"/>
      <c r="CT13" s="414">
        <v>8.6999999999999993</v>
      </c>
      <c r="CU13" s="415"/>
      <c r="CV13" s="415"/>
      <c r="CW13" s="415"/>
      <c r="CX13" s="415"/>
      <c r="CY13" s="415"/>
      <c r="CZ13" s="415"/>
      <c r="DA13" s="416"/>
      <c r="DB13" s="414">
        <v>9.5</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126</v>
      </c>
      <c r="M14" s="496"/>
      <c r="N14" s="496"/>
      <c r="O14" s="496"/>
      <c r="P14" s="496"/>
      <c r="Q14" s="497"/>
      <c r="R14" s="498">
        <v>7553</v>
      </c>
      <c r="S14" s="499"/>
      <c r="T14" s="499"/>
      <c r="U14" s="499"/>
      <c r="V14" s="500"/>
      <c r="W14" s="407"/>
      <c r="X14" s="408"/>
      <c r="Y14" s="408"/>
      <c r="Z14" s="408"/>
      <c r="AA14" s="408"/>
      <c r="AB14" s="397"/>
      <c r="AC14" s="501">
        <v>26.9</v>
      </c>
      <c r="AD14" s="502"/>
      <c r="AE14" s="502"/>
      <c r="AF14" s="502"/>
      <c r="AG14" s="503"/>
      <c r="AH14" s="501">
        <v>25.8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127</v>
      </c>
      <c r="CE14" s="510"/>
      <c r="CF14" s="510"/>
      <c r="CG14" s="510"/>
      <c r="CH14" s="510"/>
      <c r="CI14" s="510"/>
      <c r="CJ14" s="510"/>
      <c r="CK14" s="510"/>
      <c r="CL14" s="510"/>
      <c r="CM14" s="510"/>
      <c r="CN14" s="510"/>
      <c r="CO14" s="510"/>
      <c r="CP14" s="510"/>
      <c r="CQ14" s="510"/>
      <c r="CR14" s="510"/>
      <c r="CS14" s="511"/>
      <c r="CT14" s="512">
        <v>20.100000000000001</v>
      </c>
      <c r="CU14" s="513"/>
      <c r="CV14" s="513"/>
      <c r="CW14" s="513"/>
      <c r="CX14" s="513"/>
      <c r="CY14" s="513"/>
      <c r="CZ14" s="513"/>
      <c r="DA14" s="514"/>
      <c r="DB14" s="512">
        <v>20.6</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121</v>
      </c>
      <c r="N15" s="506"/>
      <c r="O15" s="506"/>
      <c r="P15" s="506"/>
      <c r="Q15" s="507"/>
      <c r="R15" s="498">
        <v>7529</v>
      </c>
      <c r="S15" s="499"/>
      <c r="T15" s="499"/>
      <c r="U15" s="499"/>
      <c r="V15" s="500"/>
      <c r="W15" s="433" t="s">
        <v>128</v>
      </c>
      <c r="X15" s="434"/>
      <c r="Y15" s="434"/>
      <c r="Z15" s="434"/>
      <c r="AA15" s="434"/>
      <c r="AB15" s="424"/>
      <c r="AC15" s="468">
        <v>673</v>
      </c>
      <c r="AD15" s="469"/>
      <c r="AE15" s="469"/>
      <c r="AF15" s="469"/>
      <c r="AG15" s="508"/>
      <c r="AH15" s="468">
        <v>783</v>
      </c>
      <c r="AI15" s="469"/>
      <c r="AJ15" s="469"/>
      <c r="AK15" s="469"/>
      <c r="AL15" s="470"/>
      <c r="AM15" s="446"/>
      <c r="AN15" s="447"/>
      <c r="AO15" s="447"/>
      <c r="AP15" s="447"/>
      <c r="AQ15" s="447"/>
      <c r="AR15" s="447"/>
      <c r="AS15" s="447"/>
      <c r="AT15" s="448"/>
      <c r="AU15" s="449"/>
      <c r="AV15" s="450"/>
      <c r="AW15" s="450"/>
      <c r="AX15" s="450"/>
      <c r="AY15" s="377" t="s">
        <v>129</v>
      </c>
      <c r="AZ15" s="378"/>
      <c r="BA15" s="378"/>
      <c r="BB15" s="378"/>
      <c r="BC15" s="378"/>
      <c r="BD15" s="378"/>
      <c r="BE15" s="378"/>
      <c r="BF15" s="378"/>
      <c r="BG15" s="378"/>
      <c r="BH15" s="378"/>
      <c r="BI15" s="378"/>
      <c r="BJ15" s="378"/>
      <c r="BK15" s="378"/>
      <c r="BL15" s="378"/>
      <c r="BM15" s="379"/>
      <c r="BN15" s="380">
        <v>963299</v>
      </c>
      <c r="BO15" s="381"/>
      <c r="BP15" s="381"/>
      <c r="BQ15" s="381"/>
      <c r="BR15" s="381"/>
      <c r="BS15" s="381"/>
      <c r="BT15" s="381"/>
      <c r="BU15" s="382"/>
      <c r="BV15" s="380">
        <v>996503</v>
      </c>
      <c r="BW15" s="381"/>
      <c r="BX15" s="381"/>
      <c r="BY15" s="381"/>
      <c r="BZ15" s="381"/>
      <c r="CA15" s="381"/>
      <c r="CB15" s="381"/>
      <c r="CC15" s="382"/>
      <c r="CD15" s="515" t="s">
        <v>130</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131</v>
      </c>
      <c r="M16" s="526"/>
      <c r="N16" s="526"/>
      <c r="O16" s="526"/>
      <c r="P16" s="526"/>
      <c r="Q16" s="527"/>
      <c r="R16" s="518" t="s">
        <v>132</v>
      </c>
      <c r="S16" s="519"/>
      <c r="T16" s="519"/>
      <c r="U16" s="519"/>
      <c r="V16" s="520"/>
      <c r="W16" s="407"/>
      <c r="X16" s="408"/>
      <c r="Y16" s="408"/>
      <c r="Z16" s="408"/>
      <c r="AA16" s="408"/>
      <c r="AB16" s="397"/>
      <c r="AC16" s="501">
        <v>17.899999999999999</v>
      </c>
      <c r="AD16" s="502"/>
      <c r="AE16" s="502"/>
      <c r="AF16" s="502"/>
      <c r="AG16" s="503"/>
      <c r="AH16" s="501">
        <v>19.399999999999999</v>
      </c>
      <c r="AI16" s="502"/>
      <c r="AJ16" s="502"/>
      <c r="AK16" s="502"/>
      <c r="AL16" s="504"/>
      <c r="AM16" s="446"/>
      <c r="AN16" s="447"/>
      <c r="AO16" s="447"/>
      <c r="AP16" s="447"/>
      <c r="AQ16" s="447"/>
      <c r="AR16" s="447"/>
      <c r="AS16" s="447"/>
      <c r="AT16" s="448"/>
      <c r="AU16" s="449"/>
      <c r="AV16" s="450"/>
      <c r="AW16" s="450"/>
      <c r="AX16" s="450"/>
      <c r="AY16" s="451" t="s">
        <v>133</v>
      </c>
      <c r="AZ16" s="452"/>
      <c r="BA16" s="452"/>
      <c r="BB16" s="452"/>
      <c r="BC16" s="452"/>
      <c r="BD16" s="452"/>
      <c r="BE16" s="452"/>
      <c r="BF16" s="452"/>
      <c r="BG16" s="452"/>
      <c r="BH16" s="452"/>
      <c r="BI16" s="452"/>
      <c r="BJ16" s="452"/>
      <c r="BK16" s="452"/>
      <c r="BL16" s="452"/>
      <c r="BM16" s="453"/>
      <c r="BN16" s="417">
        <v>3777697</v>
      </c>
      <c r="BO16" s="418"/>
      <c r="BP16" s="418"/>
      <c r="BQ16" s="418"/>
      <c r="BR16" s="418"/>
      <c r="BS16" s="418"/>
      <c r="BT16" s="418"/>
      <c r="BU16" s="419"/>
      <c r="BV16" s="417">
        <v>3875447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134</v>
      </c>
      <c r="N17" s="522"/>
      <c r="O17" s="522"/>
      <c r="P17" s="522"/>
      <c r="Q17" s="523"/>
      <c r="R17" s="518" t="s">
        <v>135</v>
      </c>
      <c r="S17" s="519"/>
      <c r="T17" s="519"/>
      <c r="U17" s="519"/>
      <c r="V17" s="520"/>
      <c r="W17" s="433" t="s">
        <v>136</v>
      </c>
      <c r="X17" s="434"/>
      <c r="Y17" s="434"/>
      <c r="Z17" s="434"/>
      <c r="AA17" s="434"/>
      <c r="AB17" s="424"/>
      <c r="AC17" s="468">
        <v>2082</v>
      </c>
      <c r="AD17" s="469"/>
      <c r="AE17" s="469"/>
      <c r="AF17" s="469"/>
      <c r="AG17" s="508"/>
      <c r="AH17" s="468">
        <v>2215</v>
      </c>
      <c r="AI17" s="469"/>
      <c r="AJ17" s="469"/>
      <c r="AK17" s="469"/>
      <c r="AL17" s="470"/>
      <c r="AM17" s="446"/>
      <c r="AN17" s="447"/>
      <c r="AO17" s="447"/>
      <c r="AP17" s="447"/>
      <c r="AQ17" s="447"/>
      <c r="AR17" s="447"/>
      <c r="AS17" s="447"/>
      <c r="AT17" s="448"/>
      <c r="AU17" s="449"/>
      <c r="AV17" s="450"/>
      <c r="AW17" s="450"/>
      <c r="AX17" s="450"/>
      <c r="AY17" s="451" t="s">
        <v>137</v>
      </c>
      <c r="AZ17" s="452"/>
      <c r="BA17" s="452"/>
      <c r="BB17" s="452"/>
      <c r="BC17" s="452"/>
      <c r="BD17" s="452"/>
      <c r="BE17" s="452"/>
      <c r="BF17" s="452"/>
      <c r="BG17" s="452"/>
      <c r="BH17" s="452"/>
      <c r="BI17" s="452"/>
      <c r="BJ17" s="452"/>
      <c r="BK17" s="452"/>
      <c r="BL17" s="452"/>
      <c r="BM17" s="453"/>
      <c r="BN17" s="417">
        <v>1187108</v>
      </c>
      <c r="BO17" s="418"/>
      <c r="BP17" s="418"/>
      <c r="BQ17" s="418"/>
      <c r="BR17" s="418"/>
      <c r="BS17" s="418"/>
      <c r="BT17" s="418"/>
      <c r="BU17" s="419"/>
      <c r="BV17" s="417">
        <v>1234149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138</v>
      </c>
      <c r="C18" s="460"/>
      <c r="D18" s="460"/>
      <c r="E18" s="529"/>
      <c r="F18" s="529"/>
      <c r="G18" s="529"/>
      <c r="H18" s="529"/>
      <c r="I18" s="529"/>
      <c r="J18" s="529"/>
      <c r="K18" s="529"/>
      <c r="L18" s="530">
        <v>391.91</v>
      </c>
      <c r="M18" s="530"/>
      <c r="N18" s="530"/>
      <c r="O18" s="530"/>
      <c r="P18" s="530"/>
      <c r="Q18" s="530"/>
      <c r="R18" s="531"/>
      <c r="S18" s="531"/>
      <c r="T18" s="531"/>
      <c r="U18" s="531"/>
      <c r="V18" s="532"/>
      <c r="W18" s="435"/>
      <c r="X18" s="436"/>
      <c r="Y18" s="436"/>
      <c r="Z18" s="436"/>
      <c r="AA18" s="436"/>
      <c r="AB18" s="427"/>
      <c r="AC18" s="533">
        <v>55.2</v>
      </c>
      <c r="AD18" s="534"/>
      <c r="AE18" s="534"/>
      <c r="AF18" s="534"/>
      <c r="AG18" s="535"/>
      <c r="AH18" s="533">
        <v>54.8</v>
      </c>
      <c r="AI18" s="534"/>
      <c r="AJ18" s="534"/>
      <c r="AK18" s="534"/>
      <c r="AL18" s="536"/>
      <c r="AM18" s="446"/>
      <c r="AN18" s="447"/>
      <c r="AO18" s="447"/>
      <c r="AP18" s="447"/>
      <c r="AQ18" s="447"/>
      <c r="AR18" s="447"/>
      <c r="AS18" s="447"/>
      <c r="AT18" s="448"/>
      <c r="AU18" s="449"/>
      <c r="AV18" s="450"/>
      <c r="AW18" s="450"/>
      <c r="AX18" s="450"/>
      <c r="AY18" s="451" t="s">
        <v>139</v>
      </c>
      <c r="AZ18" s="452"/>
      <c r="BA18" s="452"/>
      <c r="BB18" s="452"/>
      <c r="BC18" s="452"/>
      <c r="BD18" s="452"/>
      <c r="BE18" s="452"/>
      <c r="BF18" s="452"/>
      <c r="BG18" s="452"/>
      <c r="BH18" s="452"/>
      <c r="BI18" s="452"/>
      <c r="BJ18" s="452"/>
      <c r="BK18" s="452"/>
      <c r="BL18" s="452"/>
      <c r="BM18" s="453"/>
      <c r="BN18" s="417">
        <v>3476048</v>
      </c>
      <c r="BO18" s="418"/>
      <c r="BP18" s="418"/>
      <c r="BQ18" s="418"/>
      <c r="BR18" s="418"/>
      <c r="BS18" s="418"/>
      <c r="BT18" s="418"/>
      <c r="BU18" s="419"/>
      <c r="BV18" s="417">
        <v>3571561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140</v>
      </c>
      <c r="C19" s="460"/>
      <c r="D19" s="460"/>
      <c r="E19" s="529"/>
      <c r="F19" s="529"/>
      <c r="G19" s="529"/>
      <c r="H19" s="529"/>
      <c r="I19" s="529"/>
      <c r="J19" s="529"/>
      <c r="K19" s="529"/>
      <c r="L19" s="537">
        <v>19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141</v>
      </c>
      <c r="AZ19" s="452"/>
      <c r="BA19" s="452"/>
      <c r="BB19" s="452"/>
      <c r="BC19" s="452"/>
      <c r="BD19" s="452"/>
      <c r="BE19" s="452"/>
      <c r="BF19" s="452"/>
      <c r="BG19" s="452"/>
      <c r="BH19" s="452"/>
      <c r="BI19" s="452"/>
      <c r="BJ19" s="452"/>
      <c r="BK19" s="452"/>
      <c r="BL19" s="452"/>
      <c r="BM19" s="453"/>
      <c r="BN19" s="417">
        <v>4984578</v>
      </c>
      <c r="BO19" s="418"/>
      <c r="BP19" s="418"/>
      <c r="BQ19" s="418"/>
      <c r="BR19" s="418"/>
      <c r="BS19" s="418"/>
      <c r="BT19" s="418"/>
      <c r="BU19" s="419"/>
      <c r="BV19" s="417">
        <v>5084706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142</v>
      </c>
      <c r="C20" s="460"/>
      <c r="D20" s="460"/>
      <c r="E20" s="529"/>
      <c r="F20" s="529"/>
      <c r="G20" s="529"/>
      <c r="H20" s="529"/>
      <c r="I20" s="529"/>
      <c r="J20" s="529"/>
      <c r="K20" s="529"/>
      <c r="L20" s="537">
        <v>3260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143</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144</v>
      </c>
      <c r="C22" s="548"/>
      <c r="D22" s="549"/>
      <c r="E22" s="429" t="s">
        <v>1</v>
      </c>
      <c r="F22" s="434"/>
      <c r="G22" s="434"/>
      <c r="H22" s="434"/>
      <c r="I22" s="434"/>
      <c r="J22" s="434"/>
      <c r="K22" s="424"/>
      <c r="L22" s="429" t="s">
        <v>145</v>
      </c>
      <c r="M22" s="434"/>
      <c r="N22" s="434"/>
      <c r="O22" s="434"/>
      <c r="P22" s="424"/>
      <c r="Q22" s="556" t="s">
        <v>146</v>
      </c>
      <c r="R22" s="557"/>
      <c r="S22" s="557"/>
      <c r="T22" s="557"/>
      <c r="U22" s="557"/>
      <c r="V22" s="558"/>
      <c r="W22" s="562" t="s">
        <v>147</v>
      </c>
      <c r="X22" s="548"/>
      <c r="Y22" s="549"/>
      <c r="Z22" s="429" t="s">
        <v>1</v>
      </c>
      <c r="AA22" s="434"/>
      <c r="AB22" s="434"/>
      <c r="AC22" s="434"/>
      <c r="AD22" s="434"/>
      <c r="AE22" s="434"/>
      <c r="AF22" s="434"/>
      <c r="AG22" s="424"/>
      <c r="AH22" s="575" t="s">
        <v>148</v>
      </c>
      <c r="AI22" s="434"/>
      <c r="AJ22" s="434"/>
      <c r="AK22" s="434"/>
      <c r="AL22" s="424"/>
      <c r="AM22" s="575" t="s">
        <v>149</v>
      </c>
      <c r="AN22" s="576"/>
      <c r="AO22" s="576"/>
      <c r="AP22" s="576"/>
      <c r="AQ22" s="576"/>
      <c r="AR22" s="577"/>
      <c r="AS22" s="556" t="s">
        <v>146</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150</v>
      </c>
      <c r="AZ23" s="378"/>
      <c r="BA23" s="378"/>
      <c r="BB23" s="378"/>
      <c r="BC23" s="378"/>
      <c r="BD23" s="378"/>
      <c r="BE23" s="378"/>
      <c r="BF23" s="378"/>
      <c r="BG23" s="378"/>
      <c r="BH23" s="378"/>
      <c r="BI23" s="378"/>
      <c r="BJ23" s="378"/>
      <c r="BK23" s="378"/>
      <c r="BL23" s="378"/>
      <c r="BM23" s="379"/>
      <c r="BN23" s="417">
        <v>6620588</v>
      </c>
      <c r="BO23" s="418"/>
      <c r="BP23" s="418"/>
      <c r="BQ23" s="418"/>
      <c r="BR23" s="418"/>
      <c r="BS23" s="418"/>
      <c r="BT23" s="418"/>
      <c r="BU23" s="419"/>
      <c r="BV23" s="417">
        <v>6421165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151</v>
      </c>
      <c r="F24" s="447"/>
      <c r="G24" s="447"/>
      <c r="H24" s="447"/>
      <c r="I24" s="447"/>
      <c r="J24" s="447"/>
      <c r="K24" s="448"/>
      <c r="L24" s="468">
        <v>1</v>
      </c>
      <c r="M24" s="469"/>
      <c r="N24" s="469"/>
      <c r="O24" s="469"/>
      <c r="P24" s="508"/>
      <c r="Q24" s="468">
        <v>7470</v>
      </c>
      <c r="R24" s="469"/>
      <c r="S24" s="469"/>
      <c r="T24" s="469"/>
      <c r="U24" s="469"/>
      <c r="V24" s="508"/>
      <c r="W24" s="563"/>
      <c r="X24" s="551"/>
      <c r="Y24" s="552"/>
      <c r="Z24" s="467" t="s">
        <v>152</v>
      </c>
      <c r="AA24" s="447"/>
      <c r="AB24" s="447"/>
      <c r="AC24" s="447"/>
      <c r="AD24" s="447"/>
      <c r="AE24" s="447"/>
      <c r="AF24" s="447"/>
      <c r="AG24" s="448"/>
      <c r="AH24" s="468">
        <v>130</v>
      </c>
      <c r="AI24" s="469"/>
      <c r="AJ24" s="469"/>
      <c r="AK24" s="469"/>
      <c r="AL24" s="508"/>
      <c r="AM24" s="468">
        <v>407420</v>
      </c>
      <c r="AN24" s="469"/>
      <c r="AO24" s="469"/>
      <c r="AP24" s="469"/>
      <c r="AQ24" s="469"/>
      <c r="AR24" s="508"/>
      <c r="AS24" s="468">
        <v>3134</v>
      </c>
      <c r="AT24" s="469"/>
      <c r="AU24" s="469"/>
      <c r="AV24" s="469"/>
      <c r="AW24" s="469"/>
      <c r="AX24" s="470"/>
      <c r="AY24" s="583" t="s">
        <v>153</v>
      </c>
      <c r="AZ24" s="584"/>
      <c r="BA24" s="584"/>
      <c r="BB24" s="584"/>
      <c r="BC24" s="584"/>
      <c r="BD24" s="584"/>
      <c r="BE24" s="584"/>
      <c r="BF24" s="584"/>
      <c r="BG24" s="584"/>
      <c r="BH24" s="584"/>
      <c r="BI24" s="584"/>
      <c r="BJ24" s="584"/>
      <c r="BK24" s="584"/>
      <c r="BL24" s="584"/>
      <c r="BM24" s="585"/>
      <c r="BN24" s="417">
        <v>6574823</v>
      </c>
      <c r="BO24" s="418"/>
      <c r="BP24" s="418"/>
      <c r="BQ24" s="418"/>
      <c r="BR24" s="418"/>
      <c r="BS24" s="418"/>
      <c r="BT24" s="418"/>
      <c r="BU24" s="419"/>
      <c r="BV24" s="417">
        <v>6363475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154</v>
      </c>
      <c r="F25" s="447"/>
      <c r="G25" s="447"/>
      <c r="H25" s="447"/>
      <c r="I25" s="447"/>
      <c r="J25" s="447"/>
      <c r="K25" s="448"/>
      <c r="L25" s="468">
        <v>1</v>
      </c>
      <c r="M25" s="469"/>
      <c r="N25" s="469"/>
      <c r="O25" s="469"/>
      <c r="P25" s="508"/>
      <c r="Q25" s="468">
        <v>6160</v>
      </c>
      <c r="R25" s="469"/>
      <c r="S25" s="469"/>
      <c r="T25" s="469"/>
      <c r="U25" s="469"/>
      <c r="V25" s="508"/>
      <c r="W25" s="563"/>
      <c r="X25" s="551"/>
      <c r="Y25" s="552"/>
      <c r="Z25" s="467" t="s">
        <v>155</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156</v>
      </c>
      <c r="AZ25" s="378"/>
      <c r="BA25" s="378"/>
      <c r="BB25" s="378"/>
      <c r="BC25" s="378"/>
      <c r="BD25" s="378"/>
      <c r="BE25" s="378"/>
      <c r="BF25" s="378"/>
      <c r="BG25" s="378"/>
      <c r="BH25" s="378"/>
      <c r="BI25" s="378"/>
      <c r="BJ25" s="378"/>
      <c r="BK25" s="378"/>
      <c r="BL25" s="378"/>
      <c r="BM25" s="379"/>
      <c r="BN25" s="380">
        <v>694412</v>
      </c>
      <c r="BO25" s="381"/>
      <c r="BP25" s="381"/>
      <c r="BQ25" s="381"/>
      <c r="BR25" s="381"/>
      <c r="BS25" s="381"/>
      <c r="BT25" s="381"/>
      <c r="BU25" s="382"/>
      <c r="BV25" s="380">
        <v>780239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157</v>
      </c>
      <c r="F26" s="447"/>
      <c r="G26" s="447"/>
      <c r="H26" s="447"/>
      <c r="I26" s="447"/>
      <c r="J26" s="447"/>
      <c r="K26" s="448"/>
      <c r="L26" s="468">
        <v>1</v>
      </c>
      <c r="M26" s="469"/>
      <c r="N26" s="469"/>
      <c r="O26" s="469"/>
      <c r="P26" s="508"/>
      <c r="Q26" s="468">
        <v>5620</v>
      </c>
      <c r="R26" s="469"/>
      <c r="S26" s="469"/>
      <c r="T26" s="469"/>
      <c r="U26" s="469"/>
      <c r="V26" s="508"/>
      <c r="W26" s="563"/>
      <c r="X26" s="551"/>
      <c r="Y26" s="552"/>
      <c r="Z26" s="467" t="s">
        <v>158</v>
      </c>
      <c r="AA26" s="573"/>
      <c r="AB26" s="573"/>
      <c r="AC26" s="573"/>
      <c r="AD26" s="573"/>
      <c r="AE26" s="573"/>
      <c r="AF26" s="573"/>
      <c r="AG26" s="574"/>
      <c r="AH26" s="468">
        <v>12</v>
      </c>
      <c r="AI26" s="469"/>
      <c r="AJ26" s="469"/>
      <c r="AK26" s="469"/>
      <c r="AL26" s="508"/>
      <c r="AM26" s="468">
        <v>43236</v>
      </c>
      <c r="AN26" s="469"/>
      <c r="AO26" s="469"/>
      <c r="AP26" s="469"/>
      <c r="AQ26" s="469"/>
      <c r="AR26" s="508"/>
      <c r="AS26" s="468">
        <v>3603</v>
      </c>
      <c r="AT26" s="469"/>
      <c r="AU26" s="469"/>
      <c r="AV26" s="469"/>
      <c r="AW26" s="469"/>
      <c r="AX26" s="470"/>
      <c r="AY26" s="420" t="s">
        <v>159</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160</v>
      </c>
      <c r="F27" s="447"/>
      <c r="G27" s="447"/>
      <c r="H27" s="447"/>
      <c r="I27" s="447"/>
      <c r="J27" s="447"/>
      <c r="K27" s="448"/>
      <c r="L27" s="468">
        <v>1</v>
      </c>
      <c r="M27" s="469"/>
      <c r="N27" s="469"/>
      <c r="O27" s="469"/>
      <c r="P27" s="508"/>
      <c r="Q27" s="468">
        <v>2920</v>
      </c>
      <c r="R27" s="469"/>
      <c r="S27" s="469"/>
      <c r="T27" s="469"/>
      <c r="U27" s="469"/>
      <c r="V27" s="508"/>
      <c r="W27" s="563"/>
      <c r="X27" s="551"/>
      <c r="Y27" s="552"/>
      <c r="Z27" s="467" t="s">
        <v>161</v>
      </c>
      <c r="AA27" s="447"/>
      <c r="AB27" s="447"/>
      <c r="AC27" s="447"/>
      <c r="AD27" s="447"/>
      <c r="AE27" s="447"/>
      <c r="AF27" s="447"/>
      <c r="AG27" s="448"/>
      <c r="AH27" s="468" t="s">
        <v>120</v>
      </c>
      <c r="AI27" s="469"/>
      <c r="AJ27" s="469"/>
      <c r="AK27" s="469"/>
      <c r="AL27" s="508"/>
      <c r="AM27" s="468" t="s">
        <v>120</v>
      </c>
      <c r="AN27" s="469"/>
      <c r="AO27" s="469"/>
      <c r="AP27" s="469"/>
      <c r="AQ27" s="469"/>
      <c r="AR27" s="508"/>
      <c r="AS27" s="468" t="s">
        <v>120</v>
      </c>
      <c r="AT27" s="469"/>
      <c r="AU27" s="469"/>
      <c r="AV27" s="469"/>
      <c r="AW27" s="469"/>
      <c r="AX27" s="470"/>
      <c r="AY27" s="509" t="s">
        <v>162</v>
      </c>
      <c r="AZ27" s="510"/>
      <c r="BA27" s="510"/>
      <c r="BB27" s="510"/>
      <c r="BC27" s="510"/>
      <c r="BD27" s="510"/>
      <c r="BE27" s="510"/>
      <c r="BF27" s="510"/>
      <c r="BG27" s="510"/>
      <c r="BH27" s="510"/>
      <c r="BI27" s="510"/>
      <c r="BJ27" s="510"/>
      <c r="BK27" s="510"/>
      <c r="BL27" s="510"/>
      <c r="BM27" s="511"/>
      <c r="BN27" s="586">
        <v>210364</v>
      </c>
      <c r="BO27" s="587"/>
      <c r="BP27" s="587"/>
      <c r="BQ27" s="587"/>
      <c r="BR27" s="587"/>
      <c r="BS27" s="587"/>
      <c r="BT27" s="587"/>
      <c r="BU27" s="588"/>
      <c r="BV27" s="586">
        <v>210363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163</v>
      </c>
      <c r="F28" s="447"/>
      <c r="G28" s="447"/>
      <c r="H28" s="447"/>
      <c r="I28" s="447"/>
      <c r="J28" s="447"/>
      <c r="K28" s="448"/>
      <c r="L28" s="468">
        <v>1</v>
      </c>
      <c r="M28" s="469"/>
      <c r="N28" s="469"/>
      <c r="O28" s="469"/>
      <c r="P28" s="508"/>
      <c r="Q28" s="468">
        <v>2300</v>
      </c>
      <c r="R28" s="469"/>
      <c r="S28" s="469"/>
      <c r="T28" s="469"/>
      <c r="U28" s="469"/>
      <c r="V28" s="508"/>
      <c r="W28" s="563"/>
      <c r="X28" s="551"/>
      <c r="Y28" s="552"/>
      <c r="Z28" s="467" t="s">
        <v>164</v>
      </c>
      <c r="AA28" s="447"/>
      <c r="AB28" s="447"/>
      <c r="AC28" s="447"/>
      <c r="AD28" s="447"/>
      <c r="AE28" s="447"/>
      <c r="AF28" s="447"/>
      <c r="AG28" s="448"/>
      <c r="AH28" s="468">
        <v>6</v>
      </c>
      <c r="AI28" s="469"/>
      <c r="AJ28" s="469"/>
      <c r="AK28" s="469"/>
      <c r="AL28" s="508"/>
      <c r="AM28" s="468">
        <v>14844</v>
      </c>
      <c r="AN28" s="469"/>
      <c r="AO28" s="469"/>
      <c r="AP28" s="469"/>
      <c r="AQ28" s="469"/>
      <c r="AR28" s="508"/>
      <c r="AS28" s="468">
        <v>2474</v>
      </c>
      <c r="AT28" s="469"/>
      <c r="AU28" s="469"/>
      <c r="AV28" s="469"/>
      <c r="AW28" s="469"/>
      <c r="AX28" s="470"/>
      <c r="AY28" s="589" t="s">
        <v>165</v>
      </c>
      <c r="AZ28" s="590"/>
      <c r="BA28" s="590"/>
      <c r="BB28" s="591"/>
      <c r="BC28" s="377" t="s">
        <v>166</v>
      </c>
      <c r="BD28" s="378"/>
      <c r="BE28" s="378"/>
      <c r="BF28" s="378"/>
      <c r="BG28" s="378"/>
      <c r="BH28" s="378"/>
      <c r="BI28" s="378"/>
      <c r="BJ28" s="378"/>
      <c r="BK28" s="378"/>
      <c r="BL28" s="378"/>
      <c r="BM28" s="379"/>
      <c r="BN28" s="380">
        <v>1561097</v>
      </c>
      <c r="BO28" s="381"/>
      <c r="BP28" s="381"/>
      <c r="BQ28" s="381"/>
      <c r="BR28" s="381"/>
      <c r="BS28" s="381"/>
      <c r="BT28" s="381"/>
      <c r="BU28" s="382"/>
      <c r="BV28" s="380">
        <v>1595920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167</v>
      </c>
      <c r="F29" s="447"/>
      <c r="G29" s="447"/>
      <c r="H29" s="447"/>
      <c r="I29" s="447"/>
      <c r="J29" s="447"/>
      <c r="K29" s="448"/>
      <c r="L29" s="468">
        <v>10</v>
      </c>
      <c r="M29" s="469"/>
      <c r="N29" s="469"/>
      <c r="O29" s="469"/>
      <c r="P29" s="508"/>
      <c r="Q29" s="468">
        <v>1850</v>
      </c>
      <c r="R29" s="469"/>
      <c r="S29" s="469"/>
      <c r="T29" s="469"/>
      <c r="U29" s="469"/>
      <c r="V29" s="508"/>
      <c r="W29" s="564"/>
      <c r="X29" s="565"/>
      <c r="Y29" s="566"/>
      <c r="Z29" s="467" t="s">
        <v>168</v>
      </c>
      <c r="AA29" s="447"/>
      <c r="AB29" s="447"/>
      <c r="AC29" s="447"/>
      <c r="AD29" s="447"/>
      <c r="AE29" s="447"/>
      <c r="AF29" s="447"/>
      <c r="AG29" s="448"/>
      <c r="AH29" s="468">
        <v>136</v>
      </c>
      <c r="AI29" s="469"/>
      <c r="AJ29" s="469"/>
      <c r="AK29" s="469"/>
      <c r="AL29" s="508"/>
      <c r="AM29" s="468">
        <v>422264</v>
      </c>
      <c r="AN29" s="469"/>
      <c r="AO29" s="469"/>
      <c r="AP29" s="469"/>
      <c r="AQ29" s="469"/>
      <c r="AR29" s="508"/>
      <c r="AS29" s="468">
        <v>3105</v>
      </c>
      <c r="AT29" s="469"/>
      <c r="AU29" s="469"/>
      <c r="AV29" s="469"/>
      <c r="AW29" s="469"/>
      <c r="AX29" s="470"/>
      <c r="AY29" s="592"/>
      <c r="AZ29" s="593"/>
      <c r="BA29" s="593"/>
      <c r="BB29" s="594"/>
      <c r="BC29" s="451" t="s">
        <v>169</v>
      </c>
      <c r="BD29" s="452"/>
      <c r="BE29" s="452"/>
      <c r="BF29" s="452"/>
      <c r="BG29" s="452"/>
      <c r="BH29" s="452"/>
      <c r="BI29" s="452"/>
      <c r="BJ29" s="452"/>
      <c r="BK29" s="452"/>
      <c r="BL29" s="452"/>
      <c r="BM29" s="453"/>
      <c r="BN29" s="417">
        <v>584797</v>
      </c>
      <c r="BO29" s="418"/>
      <c r="BP29" s="418"/>
      <c r="BQ29" s="418"/>
      <c r="BR29" s="418"/>
      <c r="BS29" s="418"/>
      <c r="BT29" s="418"/>
      <c r="BU29" s="419"/>
      <c r="BV29" s="417">
        <v>584716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170</v>
      </c>
      <c r="X30" s="571"/>
      <c r="Y30" s="571"/>
      <c r="Z30" s="571"/>
      <c r="AA30" s="571"/>
      <c r="AB30" s="571"/>
      <c r="AC30" s="571"/>
      <c r="AD30" s="571"/>
      <c r="AE30" s="571"/>
      <c r="AF30" s="571"/>
      <c r="AG30" s="572"/>
      <c r="AH30" s="533">
        <v>95.6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171</v>
      </c>
      <c r="BD30" s="584"/>
      <c r="BE30" s="584"/>
      <c r="BF30" s="584"/>
      <c r="BG30" s="584"/>
      <c r="BH30" s="584"/>
      <c r="BI30" s="584"/>
      <c r="BJ30" s="584"/>
      <c r="BK30" s="584"/>
      <c r="BL30" s="584"/>
      <c r="BM30" s="585"/>
      <c r="BN30" s="586">
        <v>1362238</v>
      </c>
      <c r="BO30" s="587"/>
      <c r="BP30" s="587"/>
      <c r="BQ30" s="587"/>
      <c r="BR30" s="587"/>
      <c r="BS30" s="587"/>
      <c r="BT30" s="587"/>
      <c r="BU30" s="588"/>
      <c r="BV30" s="586">
        <v>1348529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178</v>
      </c>
      <c r="D33" s="441"/>
      <c r="E33" s="406" t="s">
        <v>179</v>
      </c>
      <c r="F33" s="406"/>
      <c r="G33" s="406"/>
      <c r="H33" s="406"/>
      <c r="I33" s="406"/>
      <c r="J33" s="406"/>
      <c r="K33" s="406"/>
      <c r="L33" s="406"/>
      <c r="M33" s="406"/>
      <c r="N33" s="406"/>
      <c r="O33" s="406"/>
      <c r="P33" s="406"/>
      <c r="Q33" s="406"/>
      <c r="R33" s="406"/>
      <c r="S33" s="406"/>
      <c r="T33" s="169"/>
      <c r="U33" s="441" t="s">
        <v>178</v>
      </c>
      <c r="V33" s="441"/>
      <c r="W33" s="406" t="s">
        <v>179</v>
      </c>
      <c r="X33" s="406"/>
      <c r="Y33" s="406"/>
      <c r="Z33" s="406"/>
      <c r="AA33" s="406"/>
      <c r="AB33" s="406"/>
      <c r="AC33" s="406"/>
      <c r="AD33" s="406"/>
      <c r="AE33" s="406"/>
      <c r="AF33" s="406"/>
      <c r="AG33" s="406"/>
      <c r="AH33" s="406"/>
      <c r="AI33" s="406"/>
      <c r="AJ33" s="406"/>
      <c r="AK33" s="406"/>
      <c r="AL33" s="169"/>
      <c r="AM33" s="441" t="s">
        <v>178</v>
      </c>
      <c r="AN33" s="441"/>
      <c r="AO33" s="406" t="s">
        <v>179</v>
      </c>
      <c r="AP33" s="406"/>
      <c r="AQ33" s="406"/>
      <c r="AR33" s="406"/>
      <c r="AS33" s="406"/>
      <c r="AT33" s="406"/>
      <c r="AU33" s="406"/>
      <c r="AV33" s="406"/>
      <c r="AW33" s="406"/>
      <c r="AX33" s="406"/>
      <c r="AY33" s="406"/>
      <c r="AZ33" s="406"/>
      <c r="BA33" s="406"/>
      <c r="BB33" s="406"/>
      <c r="BC33" s="406"/>
      <c r="BD33" s="170"/>
      <c r="BE33" s="406" t="s">
        <v>180</v>
      </c>
      <c r="BF33" s="406"/>
      <c r="BG33" s="406" t="s">
        <v>181</v>
      </c>
      <c r="BH33" s="406"/>
      <c r="BI33" s="406"/>
      <c r="BJ33" s="406"/>
      <c r="BK33" s="406"/>
      <c r="BL33" s="406"/>
      <c r="BM33" s="406"/>
      <c r="BN33" s="406"/>
      <c r="BO33" s="406"/>
      <c r="BP33" s="406"/>
      <c r="BQ33" s="406"/>
      <c r="BR33" s="406"/>
      <c r="BS33" s="406"/>
      <c r="BT33" s="406"/>
      <c r="BU33" s="406"/>
      <c r="BV33" s="170"/>
      <c r="BW33" s="441" t="s">
        <v>180</v>
      </c>
      <c r="BX33" s="441"/>
      <c r="BY33" s="406" t="s">
        <v>182</v>
      </c>
      <c r="BZ33" s="406"/>
      <c r="CA33" s="406"/>
      <c r="CB33" s="406"/>
      <c r="CC33" s="406"/>
      <c r="CD33" s="406"/>
      <c r="CE33" s="406"/>
      <c r="CF33" s="406"/>
      <c r="CG33" s="406"/>
      <c r="CH33" s="406"/>
      <c r="CI33" s="406"/>
      <c r="CJ33" s="406"/>
      <c r="CK33" s="406"/>
      <c r="CL33" s="406"/>
      <c r="CM33" s="406"/>
      <c r="CN33" s="169"/>
      <c r="CO33" s="441" t="s">
        <v>178</v>
      </c>
      <c r="CP33" s="441"/>
      <c r="CQ33" s="406" t="s">
        <v>183</v>
      </c>
      <c r="CR33" s="406"/>
      <c r="CS33" s="406"/>
      <c r="CT33" s="406"/>
      <c r="CU33" s="406"/>
      <c r="CV33" s="406"/>
      <c r="CW33" s="406"/>
      <c r="CX33" s="406"/>
      <c r="CY33" s="406"/>
      <c r="CZ33" s="406"/>
      <c r="DA33" s="406"/>
      <c r="DB33" s="406"/>
      <c r="DC33" s="406"/>
      <c r="DD33" s="406"/>
      <c r="DE33" s="406"/>
      <c r="DF33" s="169"/>
      <c r="DG33" s="406" t="s">
        <v>184</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IF('各会計、関係団体の財政状況及び健全化判断比率'!B34="","",'各会計、関係団体の財政状況及び健全化判断比率'!B34)</f>
        <v>簡易水道特別会計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とかち広域消防事務組合</v>
      </c>
      <c r="BZ34" s="599"/>
      <c r="CA34" s="599"/>
      <c r="CB34" s="599"/>
      <c r="CC34" s="599"/>
      <c r="CD34" s="599"/>
      <c r="CE34" s="599"/>
      <c r="CF34" s="599"/>
      <c r="CG34" s="599"/>
      <c r="CH34" s="599"/>
      <c r="CI34" s="599"/>
      <c r="CJ34" s="599"/>
      <c r="CK34" s="599"/>
      <c r="CL34" s="599"/>
      <c r="CM34" s="599"/>
      <c r="CN34" s="167"/>
      <c r="CO34" s="598">
        <f>IF(CQ34="","",MAX(C34:D43,U34:V43,AM34:AN43,BE34:BF43,BW34:BX43)+1)</f>
        <v>15</v>
      </c>
      <c r="CP34" s="598"/>
      <c r="CQ34" s="599" t="str">
        <f>IF('各会計、関係団体の財政状況及び健全化判断比率'!BS7="","",'各会計、関係団体の財政状況及び健全化判断比率'!BS7)</f>
        <v>本別システム総合研究所</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f t="shared" ref="AM35:AM43" si="0">IF(AO35="","",AM34+1)</f>
        <v>7</v>
      </c>
      <c r="AN35" s="598"/>
      <c r="AO35" s="599" t="str">
        <f>IF('各会計、関係団体の財政状況及び健全化判断比率'!B33="","",'各会計、関係団体の財政状況及び健全化判断比率'!B33)</f>
        <v>国民健康保険病院事業会計</v>
      </c>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IF('各会計、関係団体の財政状況及び健全化判断比率'!B35="","",'各会計、関係団体の財政状況及び健全化判断比率'!B35)</f>
        <v>公共下水道特別会計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十勝環境複合事務組合（一般会計）</v>
      </c>
      <c r="BZ35" s="599"/>
      <c r="CA35" s="599"/>
      <c r="CB35" s="599"/>
      <c r="CC35" s="599"/>
      <c r="CD35" s="599"/>
      <c r="CE35" s="599"/>
      <c r="CF35" s="599"/>
      <c r="CG35" s="599"/>
      <c r="CH35" s="599"/>
      <c r="CI35" s="599"/>
      <c r="CJ35" s="599"/>
      <c r="CK35" s="599"/>
      <c r="CL35" s="599"/>
      <c r="CM35" s="599"/>
      <c r="CN35" s="167"/>
      <c r="CO35" s="598">
        <f t="shared" ref="CO35:CO43" si="3">IF(CQ35="","",CO34+1)</f>
        <v>16</v>
      </c>
      <c r="CP35" s="598"/>
      <c r="CQ35" s="599" t="str">
        <f>IF('各会計、関係団体の財政状況及び健全化判断比率'!BS8="","",'各会計、関係団体の財政状況及び健全化判断比率'!BS8)</f>
        <v>本別町土地開発公社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十勝環境複合事務組合（余熱利用事業会計）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介護サービス事業特別会計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十勝圏複合事務組合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池北三町行政事務組合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189</v>
      </c>
    </row>
    <row r="50" spans="5:5" x14ac:dyDescent="0.15">
      <c r="E50" s="141" t="s">
        <v>190</v>
      </c>
    </row>
    <row r="51" spans="5:5" x14ac:dyDescent="0.15">
      <c r="E51" s="141" t="s">
        <v>191</v>
      </c>
    </row>
    <row r="52" spans="5:5" x14ac:dyDescent="0.15">
      <c r="E52" s="141"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193</v>
      </c>
      <c r="DI1" s="602"/>
      <c r="DJ1" s="602"/>
      <c r="DK1" s="602"/>
      <c r="DL1" s="602"/>
      <c r="DM1" s="602"/>
      <c r="DN1" s="603"/>
      <c r="DP1" s="601" t="s">
        <v>194</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196</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197</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198</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199</v>
      </c>
      <c r="S4" s="605"/>
      <c r="T4" s="605"/>
      <c r="U4" s="605"/>
      <c r="V4" s="605"/>
      <c r="W4" s="605"/>
      <c r="X4" s="605"/>
      <c r="Y4" s="606"/>
      <c r="Z4" s="604" t="s">
        <v>200</v>
      </c>
      <c r="AA4" s="605"/>
      <c r="AB4" s="605"/>
      <c r="AC4" s="606"/>
      <c r="AD4" s="604" t="s">
        <v>201</v>
      </c>
      <c r="AE4" s="605"/>
      <c r="AF4" s="605"/>
      <c r="AG4" s="605"/>
      <c r="AH4" s="605"/>
      <c r="AI4" s="605"/>
      <c r="AJ4" s="605"/>
      <c r="AK4" s="606"/>
      <c r="AL4" s="604" t="s">
        <v>200</v>
      </c>
      <c r="AM4" s="605"/>
      <c r="AN4" s="605"/>
      <c r="AO4" s="606"/>
      <c r="AP4" s="610" t="s">
        <v>202</v>
      </c>
      <c r="AQ4" s="610"/>
      <c r="AR4" s="610"/>
      <c r="AS4" s="610"/>
      <c r="AT4" s="610"/>
      <c r="AU4" s="610"/>
      <c r="AV4" s="610"/>
      <c r="AW4" s="610"/>
      <c r="AX4" s="610"/>
      <c r="AY4" s="610"/>
      <c r="AZ4" s="610"/>
      <c r="BA4" s="610"/>
      <c r="BB4" s="610"/>
      <c r="BC4" s="610"/>
      <c r="BD4" s="610"/>
      <c r="BE4" s="610"/>
      <c r="BF4" s="610"/>
      <c r="BG4" s="610" t="s">
        <v>203</v>
      </c>
      <c r="BH4" s="610"/>
      <c r="BI4" s="610"/>
      <c r="BJ4" s="610"/>
      <c r="BK4" s="610"/>
      <c r="BL4" s="610"/>
      <c r="BM4" s="610"/>
      <c r="BN4" s="610"/>
      <c r="BO4" s="610" t="s">
        <v>200</v>
      </c>
      <c r="BP4" s="610"/>
      <c r="BQ4" s="610"/>
      <c r="BR4" s="610"/>
      <c r="BS4" s="610" t="s">
        <v>204</v>
      </c>
      <c r="BT4" s="610"/>
      <c r="BU4" s="610"/>
      <c r="BV4" s="610"/>
      <c r="BW4" s="610"/>
      <c r="BX4" s="610"/>
      <c r="BY4" s="610"/>
      <c r="BZ4" s="610"/>
      <c r="CA4" s="610"/>
      <c r="CB4" s="610"/>
      <c r="CD4" s="607" t="s">
        <v>205</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206</v>
      </c>
      <c r="C5" s="612"/>
      <c r="D5" s="612"/>
      <c r="E5" s="612"/>
      <c r="F5" s="612"/>
      <c r="G5" s="612"/>
      <c r="H5" s="612"/>
      <c r="I5" s="612"/>
      <c r="J5" s="612"/>
      <c r="K5" s="612"/>
      <c r="L5" s="612"/>
      <c r="M5" s="612"/>
      <c r="N5" s="612"/>
      <c r="O5" s="612"/>
      <c r="P5" s="612"/>
      <c r="Q5" s="613"/>
      <c r="R5" s="614">
        <v>928984</v>
      </c>
      <c r="S5" s="615"/>
      <c r="T5" s="615"/>
      <c r="U5" s="615"/>
      <c r="V5" s="615"/>
      <c r="W5" s="615"/>
      <c r="X5" s="615"/>
      <c r="Y5" s="616"/>
      <c r="Z5" s="617">
        <v>12.9</v>
      </c>
      <c r="AA5" s="617"/>
      <c r="AB5" s="617"/>
      <c r="AC5" s="617"/>
      <c r="AD5" s="618">
        <v>928984</v>
      </c>
      <c r="AE5" s="618"/>
      <c r="AF5" s="618"/>
      <c r="AG5" s="618"/>
      <c r="AH5" s="618"/>
      <c r="AI5" s="618"/>
      <c r="AJ5" s="618"/>
      <c r="AK5" s="618"/>
      <c r="AL5" s="619">
        <v>22.9</v>
      </c>
      <c r="AM5" s="620"/>
      <c r="AN5" s="620"/>
      <c r="AO5" s="621"/>
      <c r="AP5" s="611" t="s">
        <v>207</v>
      </c>
      <c r="AQ5" s="612"/>
      <c r="AR5" s="612"/>
      <c r="AS5" s="612"/>
      <c r="AT5" s="612"/>
      <c r="AU5" s="612"/>
      <c r="AV5" s="612"/>
      <c r="AW5" s="612"/>
      <c r="AX5" s="612"/>
      <c r="AY5" s="612"/>
      <c r="AZ5" s="612"/>
      <c r="BA5" s="612"/>
      <c r="BB5" s="612"/>
      <c r="BC5" s="612"/>
      <c r="BD5" s="612"/>
      <c r="BE5" s="612"/>
      <c r="BF5" s="613"/>
      <c r="BG5" s="625">
        <v>926530</v>
      </c>
      <c r="BH5" s="626"/>
      <c r="BI5" s="626"/>
      <c r="BJ5" s="626"/>
      <c r="BK5" s="626"/>
      <c r="BL5" s="626"/>
      <c r="BM5" s="626"/>
      <c r="BN5" s="627"/>
      <c r="BO5" s="628">
        <v>99.7</v>
      </c>
      <c r="BP5" s="628"/>
      <c r="BQ5" s="628"/>
      <c r="BR5" s="628"/>
      <c r="BS5" s="629">
        <v>14572</v>
      </c>
      <c r="BT5" s="629"/>
      <c r="BU5" s="629"/>
      <c r="BV5" s="629"/>
      <c r="BW5" s="629"/>
      <c r="BX5" s="629"/>
      <c r="BY5" s="629"/>
      <c r="BZ5" s="629"/>
      <c r="CA5" s="629"/>
      <c r="CB5" s="633"/>
      <c r="CD5" s="607" t="s">
        <v>202</v>
      </c>
      <c r="CE5" s="608"/>
      <c r="CF5" s="608"/>
      <c r="CG5" s="608"/>
      <c r="CH5" s="608"/>
      <c r="CI5" s="608"/>
      <c r="CJ5" s="608"/>
      <c r="CK5" s="608"/>
      <c r="CL5" s="608"/>
      <c r="CM5" s="608"/>
      <c r="CN5" s="608"/>
      <c r="CO5" s="608"/>
      <c r="CP5" s="608"/>
      <c r="CQ5" s="609"/>
      <c r="CR5" s="607" t="s">
        <v>208</v>
      </c>
      <c r="CS5" s="608"/>
      <c r="CT5" s="608"/>
      <c r="CU5" s="608"/>
      <c r="CV5" s="608"/>
      <c r="CW5" s="608"/>
      <c r="CX5" s="608"/>
      <c r="CY5" s="609"/>
      <c r="CZ5" s="607" t="s">
        <v>200</v>
      </c>
      <c r="DA5" s="608"/>
      <c r="DB5" s="608"/>
      <c r="DC5" s="609"/>
      <c r="DD5" s="607" t="s">
        <v>209</v>
      </c>
      <c r="DE5" s="608"/>
      <c r="DF5" s="608"/>
      <c r="DG5" s="608"/>
      <c r="DH5" s="608"/>
      <c r="DI5" s="608"/>
      <c r="DJ5" s="608"/>
      <c r="DK5" s="608"/>
      <c r="DL5" s="608"/>
      <c r="DM5" s="608"/>
      <c r="DN5" s="608"/>
      <c r="DO5" s="608"/>
      <c r="DP5" s="609"/>
      <c r="DQ5" s="607" t="s">
        <v>210</v>
      </c>
      <c r="DR5" s="608"/>
      <c r="DS5" s="608"/>
      <c r="DT5" s="608"/>
      <c r="DU5" s="608"/>
      <c r="DV5" s="608"/>
      <c r="DW5" s="608"/>
      <c r="DX5" s="608"/>
      <c r="DY5" s="608"/>
      <c r="DZ5" s="608"/>
      <c r="EA5" s="608"/>
      <c r="EB5" s="608"/>
      <c r="EC5" s="609"/>
    </row>
    <row r="6" spans="2:143" ht="11.25" customHeight="1" x14ac:dyDescent="0.15">
      <c r="B6" s="622" t="s">
        <v>211</v>
      </c>
      <c r="C6" s="623"/>
      <c r="D6" s="623"/>
      <c r="E6" s="623"/>
      <c r="F6" s="623"/>
      <c r="G6" s="623"/>
      <c r="H6" s="623"/>
      <c r="I6" s="623"/>
      <c r="J6" s="623"/>
      <c r="K6" s="623"/>
      <c r="L6" s="623"/>
      <c r="M6" s="623"/>
      <c r="N6" s="623"/>
      <c r="O6" s="623"/>
      <c r="P6" s="623"/>
      <c r="Q6" s="624"/>
      <c r="R6" s="625">
        <v>141870</v>
      </c>
      <c r="S6" s="626"/>
      <c r="T6" s="626"/>
      <c r="U6" s="626"/>
      <c r="V6" s="626"/>
      <c r="W6" s="626"/>
      <c r="X6" s="626"/>
      <c r="Y6" s="627"/>
      <c r="Z6" s="628">
        <v>2</v>
      </c>
      <c r="AA6" s="628"/>
      <c r="AB6" s="628"/>
      <c r="AC6" s="628"/>
      <c r="AD6" s="629">
        <v>141870</v>
      </c>
      <c r="AE6" s="629"/>
      <c r="AF6" s="629"/>
      <c r="AG6" s="629"/>
      <c r="AH6" s="629"/>
      <c r="AI6" s="629"/>
      <c r="AJ6" s="629"/>
      <c r="AK6" s="629"/>
      <c r="AL6" s="630">
        <v>3.5</v>
      </c>
      <c r="AM6" s="631"/>
      <c r="AN6" s="631"/>
      <c r="AO6" s="632"/>
      <c r="AP6" s="622" t="s">
        <v>212</v>
      </c>
      <c r="AQ6" s="623"/>
      <c r="AR6" s="623"/>
      <c r="AS6" s="623"/>
      <c r="AT6" s="623"/>
      <c r="AU6" s="623"/>
      <c r="AV6" s="623"/>
      <c r="AW6" s="623"/>
      <c r="AX6" s="623"/>
      <c r="AY6" s="623"/>
      <c r="AZ6" s="623"/>
      <c r="BA6" s="623"/>
      <c r="BB6" s="623"/>
      <c r="BC6" s="623"/>
      <c r="BD6" s="623"/>
      <c r="BE6" s="623"/>
      <c r="BF6" s="624"/>
      <c r="BG6" s="625">
        <v>926530</v>
      </c>
      <c r="BH6" s="626"/>
      <c r="BI6" s="626"/>
      <c r="BJ6" s="626"/>
      <c r="BK6" s="626"/>
      <c r="BL6" s="626"/>
      <c r="BM6" s="626"/>
      <c r="BN6" s="627"/>
      <c r="BO6" s="628">
        <v>99.7</v>
      </c>
      <c r="BP6" s="628"/>
      <c r="BQ6" s="628"/>
      <c r="BR6" s="628"/>
      <c r="BS6" s="629">
        <v>14572</v>
      </c>
      <c r="BT6" s="629"/>
      <c r="BU6" s="629"/>
      <c r="BV6" s="629"/>
      <c r="BW6" s="629"/>
      <c r="BX6" s="629"/>
      <c r="BY6" s="629"/>
      <c r="BZ6" s="629"/>
      <c r="CA6" s="629"/>
      <c r="CB6" s="633"/>
      <c r="CD6" s="636" t="s">
        <v>213</v>
      </c>
      <c r="CE6" s="637"/>
      <c r="CF6" s="637"/>
      <c r="CG6" s="637"/>
      <c r="CH6" s="637"/>
      <c r="CI6" s="637"/>
      <c r="CJ6" s="637"/>
      <c r="CK6" s="637"/>
      <c r="CL6" s="637"/>
      <c r="CM6" s="637"/>
      <c r="CN6" s="637"/>
      <c r="CO6" s="637"/>
      <c r="CP6" s="637"/>
      <c r="CQ6" s="638"/>
      <c r="CR6" s="625">
        <v>76382</v>
      </c>
      <c r="CS6" s="626"/>
      <c r="CT6" s="626"/>
      <c r="CU6" s="626"/>
      <c r="CV6" s="626"/>
      <c r="CW6" s="626"/>
      <c r="CX6" s="626"/>
      <c r="CY6" s="627"/>
      <c r="CZ6" s="628">
        <v>1.1000000000000001</v>
      </c>
      <c r="DA6" s="628"/>
      <c r="DB6" s="628"/>
      <c r="DC6" s="628"/>
      <c r="DD6" s="634" t="s">
        <v>214</v>
      </c>
      <c r="DE6" s="626"/>
      <c r="DF6" s="626"/>
      <c r="DG6" s="626"/>
      <c r="DH6" s="626"/>
      <c r="DI6" s="626"/>
      <c r="DJ6" s="626"/>
      <c r="DK6" s="626"/>
      <c r="DL6" s="626"/>
      <c r="DM6" s="626"/>
      <c r="DN6" s="626"/>
      <c r="DO6" s="626"/>
      <c r="DP6" s="627"/>
      <c r="DQ6" s="634">
        <v>76382</v>
      </c>
      <c r="DR6" s="626"/>
      <c r="DS6" s="626"/>
      <c r="DT6" s="626"/>
      <c r="DU6" s="626"/>
      <c r="DV6" s="626"/>
      <c r="DW6" s="626"/>
      <c r="DX6" s="626"/>
      <c r="DY6" s="626"/>
      <c r="DZ6" s="626"/>
      <c r="EA6" s="626"/>
      <c r="EB6" s="626"/>
      <c r="EC6" s="635"/>
    </row>
    <row r="7" spans="2:143" ht="11.25" customHeight="1" x14ac:dyDescent="0.15">
      <c r="B7" s="622" t="s">
        <v>215</v>
      </c>
      <c r="C7" s="623"/>
      <c r="D7" s="623"/>
      <c r="E7" s="623"/>
      <c r="F7" s="623"/>
      <c r="G7" s="623"/>
      <c r="H7" s="623"/>
      <c r="I7" s="623"/>
      <c r="J7" s="623"/>
      <c r="K7" s="623"/>
      <c r="L7" s="623"/>
      <c r="M7" s="623"/>
      <c r="N7" s="623"/>
      <c r="O7" s="623"/>
      <c r="P7" s="623"/>
      <c r="Q7" s="624"/>
      <c r="R7" s="625">
        <v>908</v>
      </c>
      <c r="S7" s="626"/>
      <c r="T7" s="626"/>
      <c r="U7" s="626"/>
      <c r="V7" s="626"/>
      <c r="W7" s="626"/>
      <c r="X7" s="626"/>
      <c r="Y7" s="627"/>
      <c r="Z7" s="628">
        <v>0</v>
      </c>
      <c r="AA7" s="628"/>
      <c r="AB7" s="628"/>
      <c r="AC7" s="628"/>
      <c r="AD7" s="629">
        <v>908</v>
      </c>
      <c r="AE7" s="629"/>
      <c r="AF7" s="629"/>
      <c r="AG7" s="629"/>
      <c r="AH7" s="629"/>
      <c r="AI7" s="629"/>
      <c r="AJ7" s="629"/>
      <c r="AK7" s="629"/>
      <c r="AL7" s="630">
        <v>0</v>
      </c>
      <c r="AM7" s="631"/>
      <c r="AN7" s="631"/>
      <c r="AO7" s="632"/>
      <c r="AP7" s="622" t="s">
        <v>216</v>
      </c>
      <c r="AQ7" s="623"/>
      <c r="AR7" s="623"/>
      <c r="AS7" s="623"/>
      <c r="AT7" s="623"/>
      <c r="AU7" s="623"/>
      <c r="AV7" s="623"/>
      <c r="AW7" s="623"/>
      <c r="AX7" s="623"/>
      <c r="AY7" s="623"/>
      <c r="AZ7" s="623"/>
      <c r="BA7" s="623"/>
      <c r="BB7" s="623"/>
      <c r="BC7" s="623"/>
      <c r="BD7" s="623"/>
      <c r="BE7" s="623"/>
      <c r="BF7" s="624"/>
      <c r="BG7" s="625">
        <v>424244</v>
      </c>
      <c r="BH7" s="626"/>
      <c r="BI7" s="626"/>
      <c r="BJ7" s="626"/>
      <c r="BK7" s="626"/>
      <c r="BL7" s="626"/>
      <c r="BM7" s="626"/>
      <c r="BN7" s="627"/>
      <c r="BO7" s="628">
        <v>45.7</v>
      </c>
      <c r="BP7" s="628"/>
      <c r="BQ7" s="628"/>
      <c r="BR7" s="628"/>
      <c r="BS7" s="629">
        <v>14572</v>
      </c>
      <c r="BT7" s="629"/>
      <c r="BU7" s="629"/>
      <c r="BV7" s="629"/>
      <c r="BW7" s="629"/>
      <c r="BX7" s="629"/>
      <c r="BY7" s="629"/>
      <c r="BZ7" s="629"/>
      <c r="CA7" s="629"/>
      <c r="CB7" s="633"/>
      <c r="CD7" s="639" t="s">
        <v>217</v>
      </c>
      <c r="CE7" s="640"/>
      <c r="CF7" s="640"/>
      <c r="CG7" s="640"/>
      <c r="CH7" s="640"/>
      <c r="CI7" s="640"/>
      <c r="CJ7" s="640"/>
      <c r="CK7" s="640"/>
      <c r="CL7" s="640"/>
      <c r="CM7" s="640"/>
      <c r="CN7" s="640"/>
      <c r="CO7" s="640"/>
      <c r="CP7" s="640"/>
      <c r="CQ7" s="641"/>
      <c r="CR7" s="625">
        <v>1097907</v>
      </c>
      <c r="CS7" s="626"/>
      <c r="CT7" s="626"/>
      <c r="CU7" s="626"/>
      <c r="CV7" s="626"/>
      <c r="CW7" s="626"/>
      <c r="CX7" s="626"/>
      <c r="CY7" s="627"/>
      <c r="CZ7" s="628">
        <v>15.5</v>
      </c>
      <c r="DA7" s="628"/>
      <c r="DB7" s="628"/>
      <c r="DC7" s="628"/>
      <c r="DD7" s="634">
        <v>68398</v>
      </c>
      <c r="DE7" s="626"/>
      <c r="DF7" s="626"/>
      <c r="DG7" s="626"/>
      <c r="DH7" s="626"/>
      <c r="DI7" s="626"/>
      <c r="DJ7" s="626"/>
      <c r="DK7" s="626"/>
      <c r="DL7" s="626"/>
      <c r="DM7" s="626"/>
      <c r="DN7" s="626"/>
      <c r="DO7" s="626"/>
      <c r="DP7" s="627"/>
      <c r="DQ7" s="634">
        <v>888030</v>
      </c>
      <c r="DR7" s="626"/>
      <c r="DS7" s="626"/>
      <c r="DT7" s="626"/>
      <c r="DU7" s="626"/>
      <c r="DV7" s="626"/>
      <c r="DW7" s="626"/>
      <c r="DX7" s="626"/>
      <c r="DY7" s="626"/>
      <c r="DZ7" s="626"/>
      <c r="EA7" s="626"/>
      <c r="EB7" s="626"/>
      <c r="EC7" s="635"/>
    </row>
    <row r="8" spans="2:143" ht="11.25" customHeight="1" x14ac:dyDescent="0.15">
      <c r="B8" s="622" t="s">
        <v>218</v>
      </c>
      <c r="C8" s="623"/>
      <c r="D8" s="623"/>
      <c r="E8" s="623"/>
      <c r="F8" s="623"/>
      <c r="G8" s="623"/>
      <c r="H8" s="623"/>
      <c r="I8" s="623"/>
      <c r="J8" s="623"/>
      <c r="K8" s="623"/>
      <c r="L8" s="623"/>
      <c r="M8" s="623"/>
      <c r="N8" s="623"/>
      <c r="O8" s="623"/>
      <c r="P8" s="623"/>
      <c r="Q8" s="624"/>
      <c r="R8" s="625">
        <v>1683</v>
      </c>
      <c r="S8" s="626"/>
      <c r="T8" s="626"/>
      <c r="U8" s="626"/>
      <c r="V8" s="626"/>
      <c r="W8" s="626"/>
      <c r="X8" s="626"/>
      <c r="Y8" s="627"/>
      <c r="Z8" s="628">
        <v>0</v>
      </c>
      <c r="AA8" s="628"/>
      <c r="AB8" s="628"/>
      <c r="AC8" s="628"/>
      <c r="AD8" s="629">
        <v>1683</v>
      </c>
      <c r="AE8" s="629"/>
      <c r="AF8" s="629"/>
      <c r="AG8" s="629"/>
      <c r="AH8" s="629"/>
      <c r="AI8" s="629"/>
      <c r="AJ8" s="629"/>
      <c r="AK8" s="629"/>
      <c r="AL8" s="630">
        <v>0</v>
      </c>
      <c r="AM8" s="631"/>
      <c r="AN8" s="631"/>
      <c r="AO8" s="632"/>
      <c r="AP8" s="622" t="s">
        <v>219</v>
      </c>
      <c r="AQ8" s="623"/>
      <c r="AR8" s="623"/>
      <c r="AS8" s="623"/>
      <c r="AT8" s="623"/>
      <c r="AU8" s="623"/>
      <c r="AV8" s="623"/>
      <c r="AW8" s="623"/>
      <c r="AX8" s="623"/>
      <c r="AY8" s="623"/>
      <c r="AZ8" s="623"/>
      <c r="BA8" s="623"/>
      <c r="BB8" s="623"/>
      <c r="BC8" s="623"/>
      <c r="BD8" s="623"/>
      <c r="BE8" s="623"/>
      <c r="BF8" s="624"/>
      <c r="BG8" s="625">
        <v>13020</v>
      </c>
      <c r="BH8" s="626"/>
      <c r="BI8" s="626"/>
      <c r="BJ8" s="626"/>
      <c r="BK8" s="626"/>
      <c r="BL8" s="626"/>
      <c r="BM8" s="626"/>
      <c r="BN8" s="627"/>
      <c r="BO8" s="628">
        <v>1.4</v>
      </c>
      <c r="BP8" s="628"/>
      <c r="BQ8" s="628"/>
      <c r="BR8" s="628"/>
      <c r="BS8" s="634" t="s">
        <v>110</v>
      </c>
      <c r="BT8" s="626"/>
      <c r="BU8" s="626"/>
      <c r="BV8" s="626"/>
      <c r="BW8" s="626"/>
      <c r="BX8" s="626"/>
      <c r="BY8" s="626"/>
      <c r="BZ8" s="626"/>
      <c r="CA8" s="626"/>
      <c r="CB8" s="635"/>
      <c r="CD8" s="639" t="s">
        <v>220</v>
      </c>
      <c r="CE8" s="640"/>
      <c r="CF8" s="640"/>
      <c r="CG8" s="640"/>
      <c r="CH8" s="640"/>
      <c r="CI8" s="640"/>
      <c r="CJ8" s="640"/>
      <c r="CK8" s="640"/>
      <c r="CL8" s="640"/>
      <c r="CM8" s="640"/>
      <c r="CN8" s="640"/>
      <c r="CO8" s="640"/>
      <c r="CP8" s="640"/>
      <c r="CQ8" s="641"/>
      <c r="CR8" s="625">
        <v>1762157</v>
      </c>
      <c r="CS8" s="626"/>
      <c r="CT8" s="626"/>
      <c r="CU8" s="626"/>
      <c r="CV8" s="626"/>
      <c r="CW8" s="626"/>
      <c r="CX8" s="626"/>
      <c r="CY8" s="627"/>
      <c r="CZ8" s="628">
        <v>24.9</v>
      </c>
      <c r="DA8" s="628"/>
      <c r="DB8" s="628"/>
      <c r="DC8" s="628"/>
      <c r="DD8" s="634">
        <v>309878</v>
      </c>
      <c r="DE8" s="626"/>
      <c r="DF8" s="626"/>
      <c r="DG8" s="626"/>
      <c r="DH8" s="626"/>
      <c r="DI8" s="626"/>
      <c r="DJ8" s="626"/>
      <c r="DK8" s="626"/>
      <c r="DL8" s="626"/>
      <c r="DM8" s="626"/>
      <c r="DN8" s="626"/>
      <c r="DO8" s="626"/>
      <c r="DP8" s="627"/>
      <c r="DQ8" s="634">
        <v>947775</v>
      </c>
      <c r="DR8" s="626"/>
      <c r="DS8" s="626"/>
      <c r="DT8" s="626"/>
      <c r="DU8" s="626"/>
      <c r="DV8" s="626"/>
      <c r="DW8" s="626"/>
      <c r="DX8" s="626"/>
      <c r="DY8" s="626"/>
      <c r="DZ8" s="626"/>
      <c r="EA8" s="626"/>
      <c r="EB8" s="626"/>
      <c r="EC8" s="635"/>
    </row>
    <row r="9" spans="2:143" ht="11.25" customHeight="1" x14ac:dyDescent="0.15">
      <c r="B9" s="622" t="s">
        <v>221</v>
      </c>
      <c r="C9" s="623"/>
      <c r="D9" s="623"/>
      <c r="E9" s="623"/>
      <c r="F9" s="623"/>
      <c r="G9" s="623"/>
      <c r="H9" s="623"/>
      <c r="I9" s="623"/>
      <c r="J9" s="623"/>
      <c r="K9" s="623"/>
      <c r="L9" s="623"/>
      <c r="M9" s="623"/>
      <c r="N9" s="623"/>
      <c r="O9" s="623"/>
      <c r="P9" s="623"/>
      <c r="Q9" s="624"/>
      <c r="R9" s="625">
        <v>1013</v>
      </c>
      <c r="S9" s="626"/>
      <c r="T9" s="626"/>
      <c r="U9" s="626"/>
      <c r="V9" s="626"/>
      <c r="W9" s="626"/>
      <c r="X9" s="626"/>
      <c r="Y9" s="627"/>
      <c r="Z9" s="628">
        <v>0</v>
      </c>
      <c r="AA9" s="628"/>
      <c r="AB9" s="628"/>
      <c r="AC9" s="628"/>
      <c r="AD9" s="629">
        <v>1013</v>
      </c>
      <c r="AE9" s="629"/>
      <c r="AF9" s="629"/>
      <c r="AG9" s="629"/>
      <c r="AH9" s="629"/>
      <c r="AI9" s="629"/>
      <c r="AJ9" s="629"/>
      <c r="AK9" s="629"/>
      <c r="AL9" s="630">
        <v>0</v>
      </c>
      <c r="AM9" s="631"/>
      <c r="AN9" s="631"/>
      <c r="AO9" s="632"/>
      <c r="AP9" s="622" t="s">
        <v>222</v>
      </c>
      <c r="AQ9" s="623"/>
      <c r="AR9" s="623"/>
      <c r="AS9" s="623"/>
      <c r="AT9" s="623"/>
      <c r="AU9" s="623"/>
      <c r="AV9" s="623"/>
      <c r="AW9" s="623"/>
      <c r="AX9" s="623"/>
      <c r="AY9" s="623"/>
      <c r="AZ9" s="623"/>
      <c r="BA9" s="623"/>
      <c r="BB9" s="623"/>
      <c r="BC9" s="623"/>
      <c r="BD9" s="623"/>
      <c r="BE9" s="623"/>
      <c r="BF9" s="624"/>
      <c r="BG9" s="625">
        <v>332625</v>
      </c>
      <c r="BH9" s="626"/>
      <c r="BI9" s="626"/>
      <c r="BJ9" s="626"/>
      <c r="BK9" s="626"/>
      <c r="BL9" s="626"/>
      <c r="BM9" s="626"/>
      <c r="BN9" s="627"/>
      <c r="BO9" s="628">
        <v>35.799999999999997</v>
      </c>
      <c r="BP9" s="628"/>
      <c r="BQ9" s="628"/>
      <c r="BR9" s="628"/>
      <c r="BS9" s="634" t="s">
        <v>110</v>
      </c>
      <c r="BT9" s="626"/>
      <c r="BU9" s="626"/>
      <c r="BV9" s="626"/>
      <c r="BW9" s="626"/>
      <c r="BX9" s="626"/>
      <c r="BY9" s="626"/>
      <c r="BZ9" s="626"/>
      <c r="CA9" s="626"/>
      <c r="CB9" s="635"/>
      <c r="CD9" s="639" t="s">
        <v>223</v>
      </c>
      <c r="CE9" s="640"/>
      <c r="CF9" s="640"/>
      <c r="CG9" s="640"/>
      <c r="CH9" s="640"/>
      <c r="CI9" s="640"/>
      <c r="CJ9" s="640"/>
      <c r="CK9" s="640"/>
      <c r="CL9" s="640"/>
      <c r="CM9" s="640"/>
      <c r="CN9" s="640"/>
      <c r="CO9" s="640"/>
      <c r="CP9" s="640"/>
      <c r="CQ9" s="641"/>
      <c r="CR9" s="625">
        <v>824258</v>
      </c>
      <c r="CS9" s="626"/>
      <c r="CT9" s="626"/>
      <c r="CU9" s="626"/>
      <c r="CV9" s="626"/>
      <c r="CW9" s="626"/>
      <c r="CX9" s="626"/>
      <c r="CY9" s="627"/>
      <c r="CZ9" s="628">
        <v>11.6</v>
      </c>
      <c r="DA9" s="628"/>
      <c r="DB9" s="628"/>
      <c r="DC9" s="628"/>
      <c r="DD9" s="634">
        <v>2794</v>
      </c>
      <c r="DE9" s="626"/>
      <c r="DF9" s="626"/>
      <c r="DG9" s="626"/>
      <c r="DH9" s="626"/>
      <c r="DI9" s="626"/>
      <c r="DJ9" s="626"/>
      <c r="DK9" s="626"/>
      <c r="DL9" s="626"/>
      <c r="DM9" s="626"/>
      <c r="DN9" s="626"/>
      <c r="DO9" s="626"/>
      <c r="DP9" s="627"/>
      <c r="DQ9" s="634">
        <v>714134</v>
      </c>
      <c r="DR9" s="626"/>
      <c r="DS9" s="626"/>
      <c r="DT9" s="626"/>
      <c r="DU9" s="626"/>
      <c r="DV9" s="626"/>
      <c r="DW9" s="626"/>
      <c r="DX9" s="626"/>
      <c r="DY9" s="626"/>
      <c r="DZ9" s="626"/>
      <c r="EA9" s="626"/>
      <c r="EB9" s="626"/>
      <c r="EC9" s="635"/>
    </row>
    <row r="10" spans="2:143" ht="11.25" customHeight="1" x14ac:dyDescent="0.15">
      <c r="B10" s="622" t="s">
        <v>224</v>
      </c>
      <c r="C10" s="623"/>
      <c r="D10" s="623"/>
      <c r="E10" s="623"/>
      <c r="F10" s="623"/>
      <c r="G10" s="623"/>
      <c r="H10" s="623"/>
      <c r="I10" s="623"/>
      <c r="J10" s="623"/>
      <c r="K10" s="623"/>
      <c r="L10" s="623"/>
      <c r="M10" s="623"/>
      <c r="N10" s="623"/>
      <c r="O10" s="623"/>
      <c r="P10" s="623"/>
      <c r="Q10" s="624"/>
      <c r="R10" s="625">
        <v>140402</v>
      </c>
      <c r="S10" s="626"/>
      <c r="T10" s="626"/>
      <c r="U10" s="626"/>
      <c r="V10" s="626"/>
      <c r="W10" s="626"/>
      <c r="X10" s="626"/>
      <c r="Y10" s="627"/>
      <c r="Z10" s="628">
        <v>2</v>
      </c>
      <c r="AA10" s="628"/>
      <c r="AB10" s="628"/>
      <c r="AC10" s="628"/>
      <c r="AD10" s="629">
        <v>140402</v>
      </c>
      <c r="AE10" s="629"/>
      <c r="AF10" s="629"/>
      <c r="AG10" s="629"/>
      <c r="AH10" s="629"/>
      <c r="AI10" s="629"/>
      <c r="AJ10" s="629"/>
      <c r="AK10" s="629"/>
      <c r="AL10" s="630">
        <v>3.5</v>
      </c>
      <c r="AM10" s="631"/>
      <c r="AN10" s="631"/>
      <c r="AO10" s="632"/>
      <c r="AP10" s="622" t="s">
        <v>225</v>
      </c>
      <c r="AQ10" s="623"/>
      <c r="AR10" s="623"/>
      <c r="AS10" s="623"/>
      <c r="AT10" s="623"/>
      <c r="AU10" s="623"/>
      <c r="AV10" s="623"/>
      <c r="AW10" s="623"/>
      <c r="AX10" s="623"/>
      <c r="AY10" s="623"/>
      <c r="AZ10" s="623"/>
      <c r="BA10" s="623"/>
      <c r="BB10" s="623"/>
      <c r="BC10" s="623"/>
      <c r="BD10" s="623"/>
      <c r="BE10" s="623"/>
      <c r="BF10" s="624"/>
      <c r="BG10" s="625">
        <v>31710</v>
      </c>
      <c r="BH10" s="626"/>
      <c r="BI10" s="626"/>
      <c r="BJ10" s="626"/>
      <c r="BK10" s="626"/>
      <c r="BL10" s="626"/>
      <c r="BM10" s="626"/>
      <c r="BN10" s="627"/>
      <c r="BO10" s="628">
        <v>3.4</v>
      </c>
      <c r="BP10" s="628"/>
      <c r="BQ10" s="628"/>
      <c r="BR10" s="628"/>
      <c r="BS10" s="634">
        <v>5274</v>
      </c>
      <c r="BT10" s="626"/>
      <c r="BU10" s="626"/>
      <c r="BV10" s="626"/>
      <c r="BW10" s="626"/>
      <c r="BX10" s="626"/>
      <c r="BY10" s="626"/>
      <c r="BZ10" s="626"/>
      <c r="CA10" s="626"/>
      <c r="CB10" s="635"/>
      <c r="CD10" s="639" t="s">
        <v>226</v>
      </c>
      <c r="CE10" s="640"/>
      <c r="CF10" s="640"/>
      <c r="CG10" s="640"/>
      <c r="CH10" s="640"/>
      <c r="CI10" s="640"/>
      <c r="CJ10" s="640"/>
      <c r="CK10" s="640"/>
      <c r="CL10" s="640"/>
      <c r="CM10" s="640"/>
      <c r="CN10" s="640"/>
      <c r="CO10" s="640"/>
      <c r="CP10" s="640"/>
      <c r="CQ10" s="641"/>
      <c r="CR10" s="625">
        <v>14496</v>
      </c>
      <c r="CS10" s="626"/>
      <c r="CT10" s="626"/>
      <c r="CU10" s="626"/>
      <c r="CV10" s="626"/>
      <c r="CW10" s="626"/>
      <c r="CX10" s="626"/>
      <c r="CY10" s="627"/>
      <c r="CZ10" s="628">
        <v>0.2</v>
      </c>
      <c r="DA10" s="628"/>
      <c r="DB10" s="628"/>
      <c r="DC10" s="628"/>
      <c r="DD10" s="634" t="s">
        <v>110</v>
      </c>
      <c r="DE10" s="626"/>
      <c r="DF10" s="626"/>
      <c r="DG10" s="626"/>
      <c r="DH10" s="626"/>
      <c r="DI10" s="626"/>
      <c r="DJ10" s="626"/>
      <c r="DK10" s="626"/>
      <c r="DL10" s="626"/>
      <c r="DM10" s="626"/>
      <c r="DN10" s="626"/>
      <c r="DO10" s="626"/>
      <c r="DP10" s="627"/>
      <c r="DQ10" s="634">
        <v>8496</v>
      </c>
      <c r="DR10" s="626"/>
      <c r="DS10" s="626"/>
      <c r="DT10" s="626"/>
      <c r="DU10" s="626"/>
      <c r="DV10" s="626"/>
      <c r="DW10" s="626"/>
      <c r="DX10" s="626"/>
      <c r="DY10" s="626"/>
      <c r="DZ10" s="626"/>
      <c r="EA10" s="626"/>
      <c r="EB10" s="626"/>
      <c r="EC10" s="635"/>
    </row>
    <row r="11" spans="2:143" ht="11.25" customHeight="1" x14ac:dyDescent="0.15">
      <c r="B11" s="622" t="s">
        <v>227</v>
      </c>
      <c r="C11" s="623"/>
      <c r="D11" s="623"/>
      <c r="E11" s="623"/>
      <c r="F11" s="623"/>
      <c r="G11" s="623"/>
      <c r="H11" s="623"/>
      <c r="I11" s="623"/>
      <c r="J11" s="623"/>
      <c r="K11" s="623"/>
      <c r="L11" s="623"/>
      <c r="M11" s="623"/>
      <c r="N11" s="623"/>
      <c r="O11" s="623"/>
      <c r="P11" s="623"/>
      <c r="Q11" s="624"/>
      <c r="R11" s="625" t="s">
        <v>110</v>
      </c>
      <c r="S11" s="626"/>
      <c r="T11" s="626"/>
      <c r="U11" s="626"/>
      <c r="V11" s="626"/>
      <c r="W11" s="626"/>
      <c r="X11" s="626"/>
      <c r="Y11" s="627"/>
      <c r="Z11" s="628" t="s">
        <v>110</v>
      </c>
      <c r="AA11" s="628"/>
      <c r="AB11" s="628"/>
      <c r="AC11" s="628"/>
      <c r="AD11" s="629" t="s">
        <v>110</v>
      </c>
      <c r="AE11" s="629"/>
      <c r="AF11" s="629"/>
      <c r="AG11" s="629"/>
      <c r="AH11" s="629"/>
      <c r="AI11" s="629"/>
      <c r="AJ11" s="629"/>
      <c r="AK11" s="629"/>
      <c r="AL11" s="630" t="s">
        <v>110</v>
      </c>
      <c r="AM11" s="631"/>
      <c r="AN11" s="631"/>
      <c r="AO11" s="632"/>
      <c r="AP11" s="622" t="s">
        <v>228</v>
      </c>
      <c r="AQ11" s="623"/>
      <c r="AR11" s="623"/>
      <c r="AS11" s="623"/>
      <c r="AT11" s="623"/>
      <c r="AU11" s="623"/>
      <c r="AV11" s="623"/>
      <c r="AW11" s="623"/>
      <c r="AX11" s="623"/>
      <c r="AY11" s="623"/>
      <c r="AZ11" s="623"/>
      <c r="BA11" s="623"/>
      <c r="BB11" s="623"/>
      <c r="BC11" s="623"/>
      <c r="BD11" s="623"/>
      <c r="BE11" s="623"/>
      <c r="BF11" s="624"/>
      <c r="BG11" s="625">
        <v>46889</v>
      </c>
      <c r="BH11" s="626"/>
      <c r="BI11" s="626"/>
      <c r="BJ11" s="626"/>
      <c r="BK11" s="626"/>
      <c r="BL11" s="626"/>
      <c r="BM11" s="626"/>
      <c r="BN11" s="627"/>
      <c r="BO11" s="628">
        <v>5</v>
      </c>
      <c r="BP11" s="628"/>
      <c r="BQ11" s="628"/>
      <c r="BR11" s="628"/>
      <c r="BS11" s="634">
        <v>9298</v>
      </c>
      <c r="BT11" s="626"/>
      <c r="BU11" s="626"/>
      <c r="BV11" s="626"/>
      <c r="BW11" s="626"/>
      <c r="BX11" s="626"/>
      <c r="BY11" s="626"/>
      <c r="BZ11" s="626"/>
      <c r="CA11" s="626"/>
      <c r="CB11" s="635"/>
      <c r="CD11" s="639" t="s">
        <v>229</v>
      </c>
      <c r="CE11" s="640"/>
      <c r="CF11" s="640"/>
      <c r="CG11" s="640"/>
      <c r="CH11" s="640"/>
      <c r="CI11" s="640"/>
      <c r="CJ11" s="640"/>
      <c r="CK11" s="640"/>
      <c r="CL11" s="640"/>
      <c r="CM11" s="640"/>
      <c r="CN11" s="640"/>
      <c r="CO11" s="640"/>
      <c r="CP11" s="640"/>
      <c r="CQ11" s="641"/>
      <c r="CR11" s="625">
        <v>484685</v>
      </c>
      <c r="CS11" s="626"/>
      <c r="CT11" s="626"/>
      <c r="CU11" s="626"/>
      <c r="CV11" s="626"/>
      <c r="CW11" s="626"/>
      <c r="CX11" s="626"/>
      <c r="CY11" s="627"/>
      <c r="CZ11" s="628">
        <v>6.8</v>
      </c>
      <c r="DA11" s="628"/>
      <c r="DB11" s="628"/>
      <c r="DC11" s="628"/>
      <c r="DD11" s="634">
        <v>244626</v>
      </c>
      <c r="DE11" s="626"/>
      <c r="DF11" s="626"/>
      <c r="DG11" s="626"/>
      <c r="DH11" s="626"/>
      <c r="DI11" s="626"/>
      <c r="DJ11" s="626"/>
      <c r="DK11" s="626"/>
      <c r="DL11" s="626"/>
      <c r="DM11" s="626"/>
      <c r="DN11" s="626"/>
      <c r="DO11" s="626"/>
      <c r="DP11" s="627"/>
      <c r="DQ11" s="634">
        <v>216433</v>
      </c>
      <c r="DR11" s="626"/>
      <c r="DS11" s="626"/>
      <c r="DT11" s="626"/>
      <c r="DU11" s="626"/>
      <c r="DV11" s="626"/>
      <c r="DW11" s="626"/>
      <c r="DX11" s="626"/>
      <c r="DY11" s="626"/>
      <c r="DZ11" s="626"/>
      <c r="EA11" s="626"/>
      <c r="EB11" s="626"/>
      <c r="EC11" s="635"/>
    </row>
    <row r="12" spans="2:143" ht="11.25" customHeight="1" x14ac:dyDescent="0.15">
      <c r="B12" s="622" t="s">
        <v>230</v>
      </c>
      <c r="C12" s="623"/>
      <c r="D12" s="623"/>
      <c r="E12" s="623"/>
      <c r="F12" s="623"/>
      <c r="G12" s="623"/>
      <c r="H12" s="623"/>
      <c r="I12" s="623"/>
      <c r="J12" s="623"/>
      <c r="K12" s="623"/>
      <c r="L12" s="623"/>
      <c r="M12" s="623"/>
      <c r="N12" s="623"/>
      <c r="O12" s="623"/>
      <c r="P12" s="623"/>
      <c r="Q12" s="624"/>
      <c r="R12" s="625" t="s">
        <v>110</v>
      </c>
      <c r="S12" s="626"/>
      <c r="T12" s="626"/>
      <c r="U12" s="626"/>
      <c r="V12" s="626"/>
      <c r="W12" s="626"/>
      <c r="X12" s="626"/>
      <c r="Y12" s="627"/>
      <c r="Z12" s="628" t="s">
        <v>110</v>
      </c>
      <c r="AA12" s="628"/>
      <c r="AB12" s="628"/>
      <c r="AC12" s="628"/>
      <c r="AD12" s="629" t="s">
        <v>110</v>
      </c>
      <c r="AE12" s="629"/>
      <c r="AF12" s="629"/>
      <c r="AG12" s="629"/>
      <c r="AH12" s="629"/>
      <c r="AI12" s="629"/>
      <c r="AJ12" s="629"/>
      <c r="AK12" s="629"/>
      <c r="AL12" s="630" t="s">
        <v>110</v>
      </c>
      <c r="AM12" s="631"/>
      <c r="AN12" s="631"/>
      <c r="AO12" s="632"/>
      <c r="AP12" s="622" t="s">
        <v>231</v>
      </c>
      <c r="AQ12" s="623"/>
      <c r="AR12" s="623"/>
      <c r="AS12" s="623"/>
      <c r="AT12" s="623"/>
      <c r="AU12" s="623"/>
      <c r="AV12" s="623"/>
      <c r="AW12" s="623"/>
      <c r="AX12" s="623"/>
      <c r="AY12" s="623"/>
      <c r="AZ12" s="623"/>
      <c r="BA12" s="623"/>
      <c r="BB12" s="623"/>
      <c r="BC12" s="623"/>
      <c r="BD12" s="623"/>
      <c r="BE12" s="623"/>
      <c r="BF12" s="624"/>
      <c r="BG12" s="625">
        <v>419125</v>
      </c>
      <c r="BH12" s="626"/>
      <c r="BI12" s="626"/>
      <c r="BJ12" s="626"/>
      <c r="BK12" s="626"/>
      <c r="BL12" s="626"/>
      <c r="BM12" s="626"/>
      <c r="BN12" s="627"/>
      <c r="BO12" s="628">
        <v>45.1</v>
      </c>
      <c r="BP12" s="628"/>
      <c r="BQ12" s="628"/>
      <c r="BR12" s="628"/>
      <c r="BS12" s="634" t="s">
        <v>110</v>
      </c>
      <c r="BT12" s="626"/>
      <c r="BU12" s="626"/>
      <c r="BV12" s="626"/>
      <c r="BW12" s="626"/>
      <c r="BX12" s="626"/>
      <c r="BY12" s="626"/>
      <c r="BZ12" s="626"/>
      <c r="CA12" s="626"/>
      <c r="CB12" s="635"/>
      <c r="CD12" s="639" t="s">
        <v>232</v>
      </c>
      <c r="CE12" s="640"/>
      <c r="CF12" s="640"/>
      <c r="CG12" s="640"/>
      <c r="CH12" s="640"/>
      <c r="CI12" s="640"/>
      <c r="CJ12" s="640"/>
      <c r="CK12" s="640"/>
      <c r="CL12" s="640"/>
      <c r="CM12" s="640"/>
      <c r="CN12" s="640"/>
      <c r="CO12" s="640"/>
      <c r="CP12" s="640"/>
      <c r="CQ12" s="641"/>
      <c r="CR12" s="625">
        <v>291661</v>
      </c>
      <c r="CS12" s="626"/>
      <c r="CT12" s="626"/>
      <c r="CU12" s="626"/>
      <c r="CV12" s="626"/>
      <c r="CW12" s="626"/>
      <c r="CX12" s="626"/>
      <c r="CY12" s="627"/>
      <c r="CZ12" s="628">
        <v>4.0999999999999996</v>
      </c>
      <c r="DA12" s="628"/>
      <c r="DB12" s="628"/>
      <c r="DC12" s="628"/>
      <c r="DD12" s="634">
        <v>5672</v>
      </c>
      <c r="DE12" s="626"/>
      <c r="DF12" s="626"/>
      <c r="DG12" s="626"/>
      <c r="DH12" s="626"/>
      <c r="DI12" s="626"/>
      <c r="DJ12" s="626"/>
      <c r="DK12" s="626"/>
      <c r="DL12" s="626"/>
      <c r="DM12" s="626"/>
      <c r="DN12" s="626"/>
      <c r="DO12" s="626"/>
      <c r="DP12" s="627"/>
      <c r="DQ12" s="634">
        <v>156586</v>
      </c>
      <c r="DR12" s="626"/>
      <c r="DS12" s="626"/>
      <c r="DT12" s="626"/>
      <c r="DU12" s="626"/>
      <c r="DV12" s="626"/>
      <c r="DW12" s="626"/>
      <c r="DX12" s="626"/>
      <c r="DY12" s="626"/>
      <c r="DZ12" s="626"/>
      <c r="EA12" s="626"/>
      <c r="EB12" s="626"/>
      <c r="EC12" s="635"/>
    </row>
    <row r="13" spans="2:143" ht="11.25" customHeight="1" x14ac:dyDescent="0.15">
      <c r="B13" s="622" t="s">
        <v>233</v>
      </c>
      <c r="C13" s="623"/>
      <c r="D13" s="623"/>
      <c r="E13" s="623"/>
      <c r="F13" s="623"/>
      <c r="G13" s="623"/>
      <c r="H13" s="623"/>
      <c r="I13" s="623"/>
      <c r="J13" s="623"/>
      <c r="K13" s="623"/>
      <c r="L13" s="623"/>
      <c r="M13" s="623"/>
      <c r="N13" s="623"/>
      <c r="O13" s="623"/>
      <c r="P13" s="623"/>
      <c r="Q13" s="624"/>
      <c r="R13" s="625">
        <v>23988</v>
      </c>
      <c r="S13" s="626"/>
      <c r="T13" s="626"/>
      <c r="U13" s="626"/>
      <c r="V13" s="626"/>
      <c r="W13" s="626"/>
      <c r="X13" s="626"/>
      <c r="Y13" s="627"/>
      <c r="Z13" s="628">
        <v>0.3</v>
      </c>
      <c r="AA13" s="628"/>
      <c r="AB13" s="628"/>
      <c r="AC13" s="628"/>
      <c r="AD13" s="629">
        <v>23988</v>
      </c>
      <c r="AE13" s="629"/>
      <c r="AF13" s="629"/>
      <c r="AG13" s="629"/>
      <c r="AH13" s="629"/>
      <c r="AI13" s="629"/>
      <c r="AJ13" s="629"/>
      <c r="AK13" s="629"/>
      <c r="AL13" s="630">
        <v>0.6</v>
      </c>
      <c r="AM13" s="631"/>
      <c r="AN13" s="631"/>
      <c r="AO13" s="632"/>
      <c r="AP13" s="622" t="s">
        <v>234</v>
      </c>
      <c r="AQ13" s="623"/>
      <c r="AR13" s="623"/>
      <c r="AS13" s="623"/>
      <c r="AT13" s="623"/>
      <c r="AU13" s="623"/>
      <c r="AV13" s="623"/>
      <c r="AW13" s="623"/>
      <c r="AX13" s="623"/>
      <c r="AY13" s="623"/>
      <c r="AZ13" s="623"/>
      <c r="BA13" s="623"/>
      <c r="BB13" s="623"/>
      <c r="BC13" s="623"/>
      <c r="BD13" s="623"/>
      <c r="BE13" s="623"/>
      <c r="BF13" s="624"/>
      <c r="BG13" s="625">
        <v>415007</v>
      </c>
      <c r="BH13" s="626"/>
      <c r="BI13" s="626"/>
      <c r="BJ13" s="626"/>
      <c r="BK13" s="626"/>
      <c r="BL13" s="626"/>
      <c r="BM13" s="626"/>
      <c r="BN13" s="627"/>
      <c r="BO13" s="628">
        <v>44.7</v>
      </c>
      <c r="BP13" s="628"/>
      <c r="BQ13" s="628"/>
      <c r="BR13" s="628"/>
      <c r="BS13" s="634" t="s">
        <v>110</v>
      </c>
      <c r="BT13" s="626"/>
      <c r="BU13" s="626"/>
      <c r="BV13" s="626"/>
      <c r="BW13" s="626"/>
      <c r="BX13" s="626"/>
      <c r="BY13" s="626"/>
      <c r="BZ13" s="626"/>
      <c r="CA13" s="626"/>
      <c r="CB13" s="635"/>
      <c r="CD13" s="639" t="s">
        <v>235</v>
      </c>
      <c r="CE13" s="640"/>
      <c r="CF13" s="640"/>
      <c r="CG13" s="640"/>
      <c r="CH13" s="640"/>
      <c r="CI13" s="640"/>
      <c r="CJ13" s="640"/>
      <c r="CK13" s="640"/>
      <c r="CL13" s="640"/>
      <c r="CM13" s="640"/>
      <c r="CN13" s="640"/>
      <c r="CO13" s="640"/>
      <c r="CP13" s="640"/>
      <c r="CQ13" s="641"/>
      <c r="CR13" s="625">
        <v>1031598</v>
      </c>
      <c r="CS13" s="626"/>
      <c r="CT13" s="626"/>
      <c r="CU13" s="626"/>
      <c r="CV13" s="626"/>
      <c r="CW13" s="626"/>
      <c r="CX13" s="626"/>
      <c r="CY13" s="627"/>
      <c r="CZ13" s="628">
        <v>14.6</v>
      </c>
      <c r="DA13" s="628"/>
      <c r="DB13" s="628"/>
      <c r="DC13" s="628"/>
      <c r="DD13" s="634">
        <v>437413</v>
      </c>
      <c r="DE13" s="626"/>
      <c r="DF13" s="626"/>
      <c r="DG13" s="626"/>
      <c r="DH13" s="626"/>
      <c r="DI13" s="626"/>
      <c r="DJ13" s="626"/>
      <c r="DK13" s="626"/>
      <c r="DL13" s="626"/>
      <c r="DM13" s="626"/>
      <c r="DN13" s="626"/>
      <c r="DO13" s="626"/>
      <c r="DP13" s="627"/>
      <c r="DQ13" s="634">
        <v>613867</v>
      </c>
      <c r="DR13" s="626"/>
      <c r="DS13" s="626"/>
      <c r="DT13" s="626"/>
      <c r="DU13" s="626"/>
      <c r="DV13" s="626"/>
      <c r="DW13" s="626"/>
      <c r="DX13" s="626"/>
      <c r="DY13" s="626"/>
      <c r="DZ13" s="626"/>
      <c r="EA13" s="626"/>
      <c r="EB13" s="626"/>
      <c r="EC13" s="635"/>
    </row>
    <row r="14" spans="2:143" ht="11.25" customHeight="1" x14ac:dyDescent="0.15">
      <c r="B14" s="622" t="s">
        <v>236</v>
      </c>
      <c r="C14" s="623"/>
      <c r="D14" s="623"/>
      <c r="E14" s="623"/>
      <c r="F14" s="623"/>
      <c r="G14" s="623"/>
      <c r="H14" s="623"/>
      <c r="I14" s="623"/>
      <c r="J14" s="623"/>
      <c r="K14" s="623"/>
      <c r="L14" s="623"/>
      <c r="M14" s="623"/>
      <c r="N14" s="623"/>
      <c r="O14" s="623"/>
      <c r="P14" s="623"/>
      <c r="Q14" s="624"/>
      <c r="R14" s="625" t="s">
        <v>110</v>
      </c>
      <c r="S14" s="626"/>
      <c r="T14" s="626"/>
      <c r="U14" s="626"/>
      <c r="V14" s="626"/>
      <c r="W14" s="626"/>
      <c r="X14" s="626"/>
      <c r="Y14" s="627"/>
      <c r="Z14" s="628" t="s">
        <v>110</v>
      </c>
      <c r="AA14" s="628"/>
      <c r="AB14" s="628"/>
      <c r="AC14" s="628"/>
      <c r="AD14" s="629" t="s">
        <v>110</v>
      </c>
      <c r="AE14" s="629"/>
      <c r="AF14" s="629"/>
      <c r="AG14" s="629"/>
      <c r="AH14" s="629"/>
      <c r="AI14" s="629"/>
      <c r="AJ14" s="629"/>
      <c r="AK14" s="629"/>
      <c r="AL14" s="630" t="s">
        <v>110</v>
      </c>
      <c r="AM14" s="631"/>
      <c r="AN14" s="631"/>
      <c r="AO14" s="632"/>
      <c r="AP14" s="622" t="s">
        <v>237</v>
      </c>
      <c r="AQ14" s="623"/>
      <c r="AR14" s="623"/>
      <c r="AS14" s="623"/>
      <c r="AT14" s="623"/>
      <c r="AU14" s="623"/>
      <c r="AV14" s="623"/>
      <c r="AW14" s="623"/>
      <c r="AX14" s="623"/>
      <c r="AY14" s="623"/>
      <c r="AZ14" s="623"/>
      <c r="BA14" s="623"/>
      <c r="BB14" s="623"/>
      <c r="BC14" s="623"/>
      <c r="BD14" s="623"/>
      <c r="BE14" s="623"/>
      <c r="BF14" s="624"/>
      <c r="BG14" s="625">
        <v>20289</v>
      </c>
      <c r="BH14" s="626"/>
      <c r="BI14" s="626"/>
      <c r="BJ14" s="626"/>
      <c r="BK14" s="626"/>
      <c r="BL14" s="626"/>
      <c r="BM14" s="626"/>
      <c r="BN14" s="627"/>
      <c r="BO14" s="628">
        <v>2.2000000000000002</v>
      </c>
      <c r="BP14" s="628"/>
      <c r="BQ14" s="628"/>
      <c r="BR14" s="628"/>
      <c r="BS14" s="634" t="s">
        <v>110</v>
      </c>
      <c r="BT14" s="626"/>
      <c r="BU14" s="626"/>
      <c r="BV14" s="626"/>
      <c r="BW14" s="626"/>
      <c r="BX14" s="626"/>
      <c r="BY14" s="626"/>
      <c r="BZ14" s="626"/>
      <c r="CA14" s="626"/>
      <c r="CB14" s="635"/>
      <c r="CD14" s="639" t="s">
        <v>238</v>
      </c>
      <c r="CE14" s="640"/>
      <c r="CF14" s="640"/>
      <c r="CG14" s="640"/>
      <c r="CH14" s="640"/>
      <c r="CI14" s="640"/>
      <c r="CJ14" s="640"/>
      <c r="CK14" s="640"/>
      <c r="CL14" s="640"/>
      <c r="CM14" s="640"/>
      <c r="CN14" s="640"/>
      <c r="CO14" s="640"/>
      <c r="CP14" s="640"/>
      <c r="CQ14" s="641"/>
      <c r="CR14" s="625">
        <v>208059</v>
      </c>
      <c r="CS14" s="626"/>
      <c r="CT14" s="626"/>
      <c r="CU14" s="626"/>
      <c r="CV14" s="626"/>
      <c r="CW14" s="626"/>
      <c r="CX14" s="626"/>
      <c r="CY14" s="627"/>
      <c r="CZ14" s="628">
        <v>2.9</v>
      </c>
      <c r="DA14" s="628"/>
      <c r="DB14" s="628"/>
      <c r="DC14" s="628"/>
      <c r="DD14" s="634" t="s">
        <v>110</v>
      </c>
      <c r="DE14" s="626"/>
      <c r="DF14" s="626"/>
      <c r="DG14" s="626"/>
      <c r="DH14" s="626"/>
      <c r="DI14" s="626"/>
      <c r="DJ14" s="626"/>
      <c r="DK14" s="626"/>
      <c r="DL14" s="626"/>
      <c r="DM14" s="626"/>
      <c r="DN14" s="626"/>
      <c r="DO14" s="626"/>
      <c r="DP14" s="627"/>
      <c r="DQ14" s="634">
        <v>206631</v>
      </c>
      <c r="DR14" s="626"/>
      <c r="DS14" s="626"/>
      <c r="DT14" s="626"/>
      <c r="DU14" s="626"/>
      <c r="DV14" s="626"/>
      <c r="DW14" s="626"/>
      <c r="DX14" s="626"/>
      <c r="DY14" s="626"/>
      <c r="DZ14" s="626"/>
      <c r="EA14" s="626"/>
      <c r="EB14" s="626"/>
      <c r="EC14" s="635"/>
    </row>
    <row r="15" spans="2:143" ht="11.25" customHeight="1" x14ac:dyDescent="0.15">
      <c r="B15" s="622" t="s">
        <v>239</v>
      </c>
      <c r="C15" s="623"/>
      <c r="D15" s="623"/>
      <c r="E15" s="623"/>
      <c r="F15" s="623"/>
      <c r="G15" s="623"/>
      <c r="H15" s="623"/>
      <c r="I15" s="623"/>
      <c r="J15" s="623"/>
      <c r="K15" s="623"/>
      <c r="L15" s="623"/>
      <c r="M15" s="623"/>
      <c r="N15" s="623"/>
      <c r="O15" s="623"/>
      <c r="P15" s="623"/>
      <c r="Q15" s="624"/>
      <c r="R15" s="625">
        <v>1753</v>
      </c>
      <c r="S15" s="626"/>
      <c r="T15" s="626"/>
      <c r="U15" s="626"/>
      <c r="V15" s="626"/>
      <c r="W15" s="626"/>
      <c r="X15" s="626"/>
      <c r="Y15" s="627"/>
      <c r="Z15" s="628">
        <v>0</v>
      </c>
      <c r="AA15" s="628"/>
      <c r="AB15" s="628"/>
      <c r="AC15" s="628"/>
      <c r="AD15" s="629">
        <v>1753</v>
      </c>
      <c r="AE15" s="629"/>
      <c r="AF15" s="629"/>
      <c r="AG15" s="629"/>
      <c r="AH15" s="629"/>
      <c r="AI15" s="629"/>
      <c r="AJ15" s="629"/>
      <c r="AK15" s="629"/>
      <c r="AL15" s="630">
        <v>0</v>
      </c>
      <c r="AM15" s="631"/>
      <c r="AN15" s="631"/>
      <c r="AO15" s="632"/>
      <c r="AP15" s="622" t="s">
        <v>240</v>
      </c>
      <c r="AQ15" s="623"/>
      <c r="AR15" s="623"/>
      <c r="AS15" s="623"/>
      <c r="AT15" s="623"/>
      <c r="AU15" s="623"/>
      <c r="AV15" s="623"/>
      <c r="AW15" s="623"/>
      <c r="AX15" s="623"/>
      <c r="AY15" s="623"/>
      <c r="AZ15" s="623"/>
      <c r="BA15" s="623"/>
      <c r="BB15" s="623"/>
      <c r="BC15" s="623"/>
      <c r="BD15" s="623"/>
      <c r="BE15" s="623"/>
      <c r="BF15" s="624"/>
      <c r="BG15" s="625">
        <v>62872</v>
      </c>
      <c r="BH15" s="626"/>
      <c r="BI15" s="626"/>
      <c r="BJ15" s="626"/>
      <c r="BK15" s="626"/>
      <c r="BL15" s="626"/>
      <c r="BM15" s="626"/>
      <c r="BN15" s="627"/>
      <c r="BO15" s="628">
        <v>6.8</v>
      </c>
      <c r="BP15" s="628"/>
      <c r="BQ15" s="628"/>
      <c r="BR15" s="628"/>
      <c r="BS15" s="634" t="s">
        <v>110</v>
      </c>
      <c r="BT15" s="626"/>
      <c r="BU15" s="626"/>
      <c r="BV15" s="626"/>
      <c r="BW15" s="626"/>
      <c r="BX15" s="626"/>
      <c r="BY15" s="626"/>
      <c r="BZ15" s="626"/>
      <c r="CA15" s="626"/>
      <c r="CB15" s="635"/>
      <c r="CD15" s="639" t="s">
        <v>241</v>
      </c>
      <c r="CE15" s="640"/>
      <c r="CF15" s="640"/>
      <c r="CG15" s="640"/>
      <c r="CH15" s="640"/>
      <c r="CI15" s="640"/>
      <c r="CJ15" s="640"/>
      <c r="CK15" s="640"/>
      <c r="CL15" s="640"/>
      <c r="CM15" s="640"/>
      <c r="CN15" s="640"/>
      <c r="CO15" s="640"/>
      <c r="CP15" s="640"/>
      <c r="CQ15" s="641"/>
      <c r="CR15" s="625">
        <v>601948</v>
      </c>
      <c r="CS15" s="626"/>
      <c r="CT15" s="626"/>
      <c r="CU15" s="626"/>
      <c r="CV15" s="626"/>
      <c r="CW15" s="626"/>
      <c r="CX15" s="626"/>
      <c r="CY15" s="627"/>
      <c r="CZ15" s="628">
        <v>8.5</v>
      </c>
      <c r="DA15" s="628"/>
      <c r="DB15" s="628"/>
      <c r="DC15" s="628"/>
      <c r="DD15" s="634">
        <v>45580</v>
      </c>
      <c r="DE15" s="626"/>
      <c r="DF15" s="626"/>
      <c r="DG15" s="626"/>
      <c r="DH15" s="626"/>
      <c r="DI15" s="626"/>
      <c r="DJ15" s="626"/>
      <c r="DK15" s="626"/>
      <c r="DL15" s="626"/>
      <c r="DM15" s="626"/>
      <c r="DN15" s="626"/>
      <c r="DO15" s="626"/>
      <c r="DP15" s="627"/>
      <c r="DQ15" s="634">
        <v>496596</v>
      </c>
      <c r="DR15" s="626"/>
      <c r="DS15" s="626"/>
      <c r="DT15" s="626"/>
      <c r="DU15" s="626"/>
      <c r="DV15" s="626"/>
      <c r="DW15" s="626"/>
      <c r="DX15" s="626"/>
      <c r="DY15" s="626"/>
      <c r="DZ15" s="626"/>
      <c r="EA15" s="626"/>
      <c r="EB15" s="626"/>
      <c r="EC15" s="635"/>
    </row>
    <row r="16" spans="2:143" ht="11.25" customHeight="1" x14ac:dyDescent="0.15">
      <c r="B16" s="622" t="s">
        <v>242</v>
      </c>
      <c r="C16" s="623"/>
      <c r="D16" s="623"/>
      <c r="E16" s="623"/>
      <c r="F16" s="623"/>
      <c r="G16" s="623"/>
      <c r="H16" s="623"/>
      <c r="I16" s="623"/>
      <c r="J16" s="623"/>
      <c r="K16" s="623"/>
      <c r="L16" s="623"/>
      <c r="M16" s="623"/>
      <c r="N16" s="623"/>
      <c r="O16" s="623"/>
      <c r="P16" s="623"/>
      <c r="Q16" s="624"/>
      <c r="R16" s="625">
        <v>3143708</v>
      </c>
      <c r="S16" s="626"/>
      <c r="T16" s="626"/>
      <c r="U16" s="626"/>
      <c r="V16" s="626"/>
      <c r="W16" s="626"/>
      <c r="X16" s="626"/>
      <c r="Y16" s="627"/>
      <c r="Z16" s="628">
        <v>43.7</v>
      </c>
      <c r="AA16" s="628"/>
      <c r="AB16" s="628"/>
      <c r="AC16" s="628"/>
      <c r="AD16" s="629">
        <v>2810430</v>
      </c>
      <c r="AE16" s="629"/>
      <c r="AF16" s="629"/>
      <c r="AG16" s="629"/>
      <c r="AH16" s="629"/>
      <c r="AI16" s="629"/>
      <c r="AJ16" s="629"/>
      <c r="AK16" s="629"/>
      <c r="AL16" s="630">
        <v>69.3</v>
      </c>
      <c r="AM16" s="631"/>
      <c r="AN16" s="631"/>
      <c r="AO16" s="632"/>
      <c r="AP16" s="622" t="s">
        <v>243</v>
      </c>
      <c r="AQ16" s="623"/>
      <c r="AR16" s="623"/>
      <c r="AS16" s="623"/>
      <c r="AT16" s="623"/>
      <c r="AU16" s="623"/>
      <c r="AV16" s="623"/>
      <c r="AW16" s="623"/>
      <c r="AX16" s="623"/>
      <c r="AY16" s="623"/>
      <c r="AZ16" s="623"/>
      <c r="BA16" s="623"/>
      <c r="BB16" s="623"/>
      <c r="BC16" s="623"/>
      <c r="BD16" s="623"/>
      <c r="BE16" s="623"/>
      <c r="BF16" s="624"/>
      <c r="BG16" s="625" t="s">
        <v>110</v>
      </c>
      <c r="BH16" s="626"/>
      <c r="BI16" s="626"/>
      <c r="BJ16" s="626"/>
      <c r="BK16" s="626"/>
      <c r="BL16" s="626"/>
      <c r="BM16" s="626"/>
      <c r="BN16" s="627"/>
      <c r="BO16" s="628" t="s">
        <v>110</v>
      </c>
      <c r="BP16" s="628"/>
      <c r="BQ16" s="628"/>
      <c r="BR16" s="628"/>
      <c r="BS16" s="634" t="s">
        <v>110</v>
      </c>
      <c r="BT16" s="626"/>
      <c r="BU16" s="626"/>
      <c r="BV16" s="626"/>
      <c r="BW16" s="626"/>
      <c r="BX16" s="626"/>
      <c r="BY16" s="626"/>
      <c r="BZ16" s="626"/>
      <c r="CA16" s="626"/>
      <c r="CB16" s="635"/>
      <c r="CD16" s="639" t="s">
        <v>244</v>
      </c>
      <c r="CE16" s="640"/>
      <c r="CF16" s="640"/>
      <c r="CG16" s="640"/>
      <c r="CH16" s="640"/>
      <c r="CI16" s="640"/>
      <c r="CJ16" s="640"/>
      <c r="CK16" s="640"/>
      <c r="CL16" s="640"/>
      <c r="CM16" s="640"/>
      <c r="CN16" s="640"/>
      <c r="CO16" s="640"/>
      <c r="CP16" s="640"/>
      <c r="CQ16" s="641"/>
      <c r="CR16" s="625">
        <v>82982</v>
      </c>
      <c r="CS16" s="626"/>
      <c r="CT16" s="626"/>
      <c r="CU16" s="626"/>
      <c r="CV16" s="626"/>
      <c r="CW16" s="626"/>
      <c r="CX16" s="626"/>
      <c r="CY16" s="627"/>
      <c r="CZ16" s="628">
        <v>1.2</v>
      </c>
      <c r="DA16" s="628"/>
      <c r="DB16" s="628"/>
      <c r="DC16" s="628"/>
      <c r="DD16" s="634" t="s">
        <v>110</v>
      </c>
      <c r="DE16" s="626"/>
      <c r="DF16" s="626"/>
      <c r="DG16" s="626"/>
      <c r="DH16" s="626"/>
      <c r="DI16" s="626"/>
      <c r="DJ16" s="626"/>
      <c r="DK16" s="626"/>
      <c r="DL16" s="626"/>
      <c r="DM16" s="626"/>
      <c r="DN16" s="626"/>
      <c r="DO16" s="626"/>
      <c r="DP16" s="627"/>
      <c r="DQ16" s="634">
        <v>2077</v>
      </c>
      <c r="DR16" s="626"/>
      <c r="DS16" s="626"/>
      <c r="DT16" s="626"/>
      <c r="DU16" s="626"/>
      <c r="DV16" s="626"/>
      <c r="DW16" s="626"/>
      <c r="DX16" s="626"/>
      <c r="DY16" s="626"/>
      <c r="DZ16" s="626"/>
      <c r="EA16" s="626"/>
      <c r="EB16" s="626"/>
      <c r="EC16" s="635"/>
    </row>
    <row r="17" spans="2:133" ht="11.25" customHeight="1" x14ac:dyDescent="0.15">
      <c r="B17" s="622" t="s">
        <v>245</v>
      </c>
      <c r="C17" s="623"/>
      <c r="D17" s="623"/>
      <c r="E17" s="623"/>
      <c r="F17" s="623"/>
      <c r="G17" s="623"/>
      <c r="H17" s="623"/>
      <c r="I17" s="623"/>
      <c r="J17" s="623"/>
      <c r="K17" s="623"/>
      <c r="L17" s="623"/>
      <c r="M17" s="623"/>
      <c r="N17" s="623"/>
      <c r="O17" s="623"/>
      <c r="P17" s="623"/>
      <c r="Q17" s="624"/>
      <c r="R17" s="625">
        <v>2810430</v>
      </c>
      <c r="S17" s="626"/>
      <c r="T17" s="626"/>
      <c r="U17" s="626"/>
      <c r="V17" s="626"/>
      <c r="W17" s="626"/>
      <c r="X17" s="626"/>
      <c r="Y17" s="627"/>
      <c r="Z17" s="628">
        <v>39</v>
      </c>
      <c r="AA17" s="628"/>
      <c r="AB17" s="628"/>
      <c r="AC17" s="628"/>
      <c r="AD17" s="629">
        <v>2810430</v>
      </c>
      <c r="AE17" s="629"/>
      <c r="AF17" s="629"/>
      <c r="AG17" s="629"/>
      <c r="AH17" s="629"/>
      <c r="AI17" s="629"/>
      <c r="AJ17" s="629"/>
      <c r="AK17" s="629"/>
      <c r="AL17" s="630">
        <v>69.3</v>
      </c>
      <c r="AM17" s="631"/>
      <c r="AN17" s="631"/>
      <c r="AO17" s="632"/>
      <c r="AP17" s="622" t="s">
        <v>246</v>
      </c>
      <c r="AQ17" s="623"/>
      <c r="AR17" s="623"/>
      <c r="AS17" s="623"/>
      <c r="AT17" s="623"/>
      <c r="AU17" s="623"/>
      <c r="AV17" s="623"/>
      <c r="AW17" s="623"/>
      <c r="AX17" s="623"/>
      <c r="AY17" s="623"/>
      <c r="AZ17" s="623"/>
      <c r="BA17" s="623"/>
      <c r="BB17" s="623"/>
      <c r="BC17" s="623"/>
      <c r="BD17" s="623"/>
      <c r="BE17" s="623"/>
      <c r="BF17" s="624"/>
      <c r="BG17" s="625" t="s">
        <v>110</v>
      </c>
      <c r="BH17" s="626"/>
      <c r="BI17" s="626"/>
      <c r="BJ17" s="626"/>
      <c r="BK17" s="626"/>
      <c r="BL17" s="626"/>
      <c r="BM17" s="626"/>
      <c r="BN17" s="627"/>
      <c r="BO17" s="628" t="s">
        <v>110</v>
      </c>
      <c r="BP17" s="628"/>
      <c r="BQ17" s="628"/>
      <c r="BR17" s="628"/>
      <c r="BS17" s="634" t="s">
        <v>110</v>
      </c>
      <c r="BT17" s="626"/>
      <c r="BU17" s="626"/>
      <c r="BV17" s="626"/>
      <c r="BW17" s="626"/>
      <c r="BX17" s="626"/>
      <c r="BY17" s="626"/>
      <c r="BZ17" s="626"/>
      <c r="CA17" s="626"/>
      <c r="CB17" s="635"/>
      <c r="CD17" s="639" t="s">
        <v>247</v>
      </c>
      <c r="CE17" s="640"/>
      <c r="CF17" s="640"/>
      <c r="CG17" s="640"/>
      <c r="CH17" s="640"/>
      <c r="CI17" s="640"/>
      <c r="CJ17" s="640"/>
      <c r="CK17" s="640"/>
      <c r="CL17" s="640"/>
      <c r="CM17" s="640"/>
      <c r="CN17" s="640"/>
      <c r="CO17" s="640"/>
      <c r="CP17" s="640"/>
      <c r="CQ17" s="641"/>
      <c r="CR17" s="625">
        <v>607496</v>
      </c>
      <c r="CS17" s="626"/>
      <c r="CT17" s="626"/>
      <c r="CU17" s="626"/>
      <c r="CV17" s="626"/>
      <c r="CW17" s="626"/>
      <c r="CX17" s="626"/>
      <c r="CY17" s="627"/>
      <c r="CZ17" s="628">
        <v>8.6</v>
      </c>
      <c r="DA17" s="628"/>
      <c r="DB17" s="628"/>
      <c r="DC17" s="628"/>
      <c r="DD17" s="634" t="s">
        <v>110</v>
      </c>
      <c r="DE17" s="626"/>
      <c r="DF17" s="626"/>
      <c r="DG17" s="626"/>
      <c r="DH17" s="626"/>
      <c r="DI17" s="626"/>
      <c r="DJ17" s="626"/>
      <c r="DK17" s="626"/>
      <c r="DL17" s="626"/>
      <c r="DM17" s="626"/>
      <c r="DN17" s="626"/>
      <c r="DO17" s="626"/>
      <c r="DP17" s="627"/>
      <c r="DQ17" s="634">
        <v>543677</v>
      </c>
      <c r="DR17" s="626"/>
      <c r="DS17" s="626"/>
      <c r="DT17" s="626"/>
      <c r="DU17" s="626"/>
      <c r="DV17" s="626"/>
      <c r="DW17" s="626"/>
      <c r="DX17" s="626"/>
      <c r="DY17" s="626"/>
      <c r="DZ17" s="626"/>
      <c r="EA17" s="626"/>
      <c r="EB17" s="626"/>
      <c r="EC17" s="635"/>
    </row>
    <row r="18" spans="2:133" ht="11.25" customHeight="1" x14ac:dyDescent="0.15">
      <c r="B18" s="622" t="s">
        <v>248</v>
      </c>
      <c r="C18" s="623"/>
      <c r="D18" s="623"/>
      <c r="E18" s="623"/>
      <c r="F18" s="623"/>
      <c r="G18" s="623"/>
      <c r="H18" s="623"/>
      <c r="I18" s="623"/>
      <c r="J18" s="623"/>
      <c r="K18" s="623"/>
      <c r="L18" s="623"/>
      <c r="M18" s="623"/>
      <c r="N18" s="623"/>
      <c r="O18" s="623"/>
      <c r="P18" s="623"/>
      <c r="Q18" s="624"/>
      <c r="R18" s="625">
        <v>333278</v>
      </c>
      <c r="S18" s="626"/>
      <c r="T18" s="626"/>
      <c r="U18" s="626"/>
      <c r="V18" s="626"/>
      <c r="W18" s="626"/>
      <c r="X18" s="626"/>
      <c r="Y18" s="627"/>
      <c r="Z18" s="628">
        <v>4.5999999999999996</v>
      </c>
      <c r="AA18" s="628"/>
      <c r="AB18" s="628"/>
      <c r="AC18" s="628"/>
      <c r="AD18" s="629" t="s">
        <v>110</v>
      </c>
      <c r="AE18" s="629"/>
      <c r="AF18" s="629"/>
      <c r="AG18" s="629"/>
      <c r="AH18" s="629"/>
      <c r="AI18" s="629"/>
      <c r="AJ18" s="629"/>
      <c r="AK18" s="629"/>
      <c r="AL18" s="630" t="s">
        <v>110</v>
      </c>
      <c r="AM18" s="631"/>
      <c r="AN18" s="631"/>
      <c r="AO18" s="632"/>
      <c r="AP18" s="622" t="s">
        <v>249</v>
      </c>
      <c r="AQ18" s="623"/>
      <c r="AR18" s="623"/>
      <c r="AS18" s="623"/>
      <c r="AT18" s="623"/>
      <c r="AU18" s="623"/>
      <c r="AV18" s="623"/>
      <c r="AW18" s="623"/>
      <c r="AX18" s="623"/>
      <c r="AY18" s="623"/>
      <c r="AZ18" s="623"/>
      <c r="BA18" s="623"/>
      <c r="BB18" s="623"/>
      <c r="BC18" s="623"/>
      <c r="BD18" s="623"/>
      <c r="BE18" s="623"/>
      <c r="BF18" s="624"/>
      <c r="BG18" s="625" t="s">
        <v>110</v>
      </c>
      <c r="BH18" s="626"/>
      <c r="BI18" s="626"/>
      <c r="BJ18" s="626"/>
      <c r="BK18" s="626"/>
      <c r="BL18" s="626"/>
      <c r="BM18" s="626"/>
      <c r="BN18" s="627"/>
      <c r="BO18" s="628" t="s">
        <v>110</v>
      </c>
      <c r="BP18" s="628"/>
      <c r="BQ18" s="628"/>
      <c r="BR18" s="628"/>
      <c r="BS18" s="634" t="s">
        <v>110</v>
      </c>
      <c r="BT18" s="626"/>
      <c r="BU18" s="626"/>
      <c r="BV18" s="626"/>
      <c r="BW18" s="626"/>
      <c r="BX18" s="626"/>
      <c r="BY18" s="626"/>
      <c r="BZ18" s="626"/>
      <c r="CA18" s="626"/>
      <c r="CB18" s="635"/>
      <c r="CD18" s="639" t="s">
        <v>250</v>
      </c>
      <c r="CE18" s="640"/>
      <c r="CF18" s="640"/>
      <c r="CG18" s="640"/>
      <c r="CH18" s="640"/>
      <c r="CI18" s="640"/>
      <c r="CJ18" s="640"/>
      <c r="CK18" s="640"/>
      <c r="CL18" s="640"/>
      <c r="CM18" s="640"/>
      <c r="CN18" s="640"/>
      <c r="CO18" s="640"/>
      <c r="CP18" s="640"/>
      <c r="CQ18" s="641"/>
      <c r="CR18" s="625" t="s">
        <v>110</v>
      </c>
      <c r="CS18" s="626"/>
      <c r="CT18" s="626"/>
      <c r="CU18" s="626"/>
      <c r="CV18" s="626"/>
      <c r="CW18" s="626"/>
      <c r="CX18" s="626"/>
      <c r="CY18" s="627"/>
      <c r="CZ18" s="628" t="s">
        <v>110</v>
      </c>
      <c r="DA18" s="628"/>
      <c r="DB18" s="628"/>
      <c r="DC18" s="628"/>
      <c r="DD18" s="634" t="s">
        <v>110</v>
      </c>
      <c r="DE18" s="626"/>
      <c r="DF18" s="626"/>
      <c r="DG18" s="626"/>
      <c r="DH18" s="626"/>
      <c r="DI18" s="626"/>
      <c r="DJ18" s="626"/>
      <c r="DK18" s="626"/>
      <c r="DL18" s="626"/>
      <c r="DM18" s="626"/>
      <c r="DN18" s="626"/>
      <c r="DO18" s="626"/>
      <c r="DP18" s="627"/>
      <c r="DQ18" s="634" t="s">
        <v>110</v>
      </c>
      <c r="DR18" s="626"/>
      <c r="DS18" s="626"/>
      <c r="DT18" s="626"/>
      <c r="DU18" s="626"/>
      <c r="DV18" s="626"/>
      <c r="DW18" s="626"/>
      <c r="DX18" s="626"/>
      <c r="DY18" s="626"/>
      <c r="DZ18" s="626"/>
      <c r="EA18" s="626"/>
      <c r="EB18" s="626"/>
      <c r="EC18" s="635"/>
    </row>
    <row r="19" spans="2:133" ht="11.25" customHeight="1" x14ac:dyDescent="0.15">
      <c r="B19" s="622" t="s">
        <v>251</v>
      </c>
      <c r="C19" s="623"/>
      <c r="D19" s="623"/>
      <c r="E19" s="623"/>
      <c r="F19" s="623"/>
      <c r="G19" s="623"/>
      <c r="H19" s="623"/>
      <c r="I19" s="623"/>
      <c r="J19" s="623"/>
      <c r="K19" s="623"/>
      <c r="L19" s="623"/>
      <c r="M19" s="623"/>
      <c r="N19" s="623"/>
      <c r="O19" s="623"/>
      <c r="P19" s="623"/>
      <c r="Q19" s="624"/>
      <c r="R19" s="625" t="s">
        <v>110</v>
      </c>
      <c r="S19" s="626"/>
      <c r="T19" s="626"/>
      <c r="U19" s="626"/>
      <c r="V19" s="626"/>
      <c r="W19" s="626"/>
      <c r="X19" s="626"/>
      <c r="Y19" s="627"/>
      <c r="Z19" s="628" t="s">
        <v>110</v>
      </c>
      <c r="AA19" s="628"/>
      <c r="AB19" s="628"/>
      <c r="AC19" s="628"/>
      <c r="AD19" s="629" t="s">
        <v>110</v>
      </c>
      <c r="AE19" s="629"/>
      <c r="AF19" s="629"/>
      <c r="AG19" s="629"/>
      <c r="AH19" s="629"/>
      <c r="AI19" s="629"/>
      <c r="AJ19" s="629"/>
      <c r="AK19" s="629"/>
      <c r="AL19" s="630" t="s">
        <v>110</v>
      </c>
      <c r="AM19" s="631"/>
      <c r="AN19" s="631"/>
      <c r="AO19" s="632"/>
      <c r="AP19" s="622" t="s">
        <v>252</v>
      </c>
      <c r="AQ19" s="623"/>
      <c r="AR19" s="623"/>
      <c r="AS19" s="623"/>
      <c r="AT19" s="623"/>
      <c r="AU19" s="623"/>
      <c r="AV19" s="623"/>
      <c r="AW19" s="623"/>
      <c r="AX19" s="623"/>
      <c r="AY19" s="623"/>
      <c r="AZ19" s="623"/>
      <c r="BA19" s="623"/>
      <c r="BB19" s="623"/>
      <c r="BC19" s="623"/>
      <c r="BD19" s="623"/>
      <c r="BE19" s="623"/>
      <c r="BF19" s="624"/>
      <c r="BG19" s="625">
        <v>2454</v>
      </c>
      <c r="BH19" s="626"/>
      <c r="BI19" s="626"/>
      <c r="BJ19" s="626"/>
      <c r="BK19" s="626"/>
      <c r="BL19" s="626"/>
      <c r="BM19" s="626"/>
      <c r="BN19" s="627"/>
      <c r="BO19" s="628">
        <v>0.3</v>
      </c>
      <c r="BP19" s="628"/>
      <c r="BQ19" s="628"/>
      <c r="BR19" s="628"/>
      <c r="BS19" s="634" t="s">
        <v>110</v>
      </c>
      <c r="BT19" s="626"/>
      <c r="BU19" s="626"/>
      <c r="BV19" s="626"/>
      <c r="BW19" s="626"/>
      <c r="BX19" s="626"/>
      <c r="BY19" s="626"/>
      <c r="BZ19" s="626"/>
      <c r="CA19" s="626"/>
      <c r="CB19" s="635"/>
      <c r="CD19" s="639" t="s">
        <v>253</v>
      </c>
      <c r="CE19" s="640"/>
      <c r="CF19" s="640"/>
      <c r="CG19" s="640"/>
      <c r="CH19" s="640"/>
      <c r="CI19" s="640"/>
      <c r="CJ19" s="640"/>
      <c r="CK19" s="640"/>
      <c r="CL19" s="640"/>
      <c r="CM19" s="640"/>
      <c r="CN19" s="640"/>
      <c r="CO19" s="640"/>
      <c r="CP19" s="640"/>
      <c r="CQ19" s="641"/>
      <c r="CR19" s="625" t="s">
        <v>110</v>
      </c>
      <c r="CS19" s="626"/>
      <c r="CT19" s="626"/>
      <c r="CU19" s="626"/>
      <c r="CV19" s="626"/>
      <c r="CW19" s="626"/>
      <c r="CX19" s="626"/>
      <c r="CY19" s="627"/>
      <c r="CZ19" s="628" t="s">
        <v>110</v>
      </c>
      <c r="DA19" s="628"/>
      <c r="DB19" s="628"/>
      <c r="DC19" s="628"/>
      <c r="DD19" s="634" t="s">
        <v>110</v>
      </c>
      <c r="DE19" s="626"/>
      <c r="DF19" s="626"/>
      <c r="DG19" s="626"/>
      <c r="DH19" s="626"/>
      <c r="DI19" s="626"/>
      <c r="DJ19" s="626"/>
      <c r="DK19" s="626"/>
      <c r="DL19" s="626"/>
      <c r="DM19" s="626"/>
      <c r="DN19" s="626"/>
      <c r="DO19" s="626"/>
      <c r="DP19" s="627"/>
      <c r="DQ19" s="634" t="s">
        <v>110</v>
      </c>
      <c r="DR19" s="626"/>
      <c r="DS19" s="626"/>
      <c r="DT19" s="626"/>
      <c r="DU19" s="626"/>
      <c r="DV19" s="626"/>
      <c r="DW19" s="626"/>
      <c r="DX19" s="626"/>
      <c r="DY19" s="626"/>
      <c r="DZ19" s="626"/>
      <c r="EA19" s="626"/>
      <c r="EB19" s="626"/>
      <c r="EC19" s="635"/>
    </row>
    <row r="20" spans="2:133" ht="11.25" customHeight="1" x14ac:dyDescent="0.15">
      <c r="B20" s="622" t="s">
        <v>254</v>
      </c>
      <c r="C20" s="623"/>
      <c r="D20" s="623"/>
      <c r="E20" s="623"/>
      <c r="F20" s="623"/>
      <c r="G20" s="623"/>
      <c r="H20" s="623"/>
      <c r="I20" s="623"/>
      <c r="J20" s="623"/>
      <c r="K20" s="623"/>
      <c r="L20" s="623"/>
      <c r="M20" s="623"/>
      <c r="N20" s="623"/>
      <c r="O20" s="623"/>
      <c r="P20" s="623"/>
      <c r="Q20" s="624"/>
      <c r="R20" s="625">
        <v>4384309</v>
      </c>
      <c r="S20" s="626"/>
      <c r="T20" s="626"/>
      <c r="U20" s="626"/>
      <c r="V20" s="626"/>
      <c r="W20" s="626"/>
      <c r="X20" s="626"/>
      <c r="Y20" s="627"/>
      <c r="Z20" s="628">
        <v>60.9</v>
      </c>
      <c r="AA20" s="628"/>
      <c r="AB20" s="628"/>
      <c r="AC20" s="628"/>
      <c r="AD20" s="629">
        <v>4051031</v>
      </c>
      <c r="AE20" s="629"/>
      <c r="AF20" s="629"/>
      <c r="AG20" s="629"/>
      <c r="AH20" s="629"/>
      <c r="AI20" s="629"/>
      <c r="AJ20" s="629"/>
      <c r="AK20" s="629"/>
      <c r="AL20" s="630">
        <v>99.8</v>
      </c>
      <c r="AM20" s="631"/>
      <c r="AN20" s="631"/>
      <c r="AO20" s="632"/>
      <c r="AP20" s="622" t="s">
        <v>255</v>
      </c>
      <c r="AQ20" s="623"/>
      <c r="AR20" s="623"/>
      <c r="AS20" s="623"/>
      <c r="AT20" s="623"/>
      <c r="AU20" s="623"/>
      <c r="AV20" s="623"/>
      <c r="AW20" s="623"/>
      <c r="AX20" s="623"/>
      <c r="AY20" s="623"/>
      <c r="AZ20" s="623"/>
      <c r="BA20" s="623"/>
      <c r="BB20" s="623"/>
      <c r="BC20" s="623"/>
      <c r="BD20" s="623"/>
      <c r="BE20" s="623"/>
      <c r="BF20" s="624"/>
      <c r="BG20" s="625">
        <v>2454</v>
      </c>
      <c r="BH20" s="626"/>
      <c r="BI20" s="626"/>
      <c r="BJ20" s="626"/>
      <c r="BK20" s="626"/>
      <c r="BL20" s="626"/>
      <c r="BM20" s="626"/>
      <c r="BN20" s="627"/>
      <c r="BO20" s="628">
        <v>0.3</v>
      </c>
      <c r="BP20" s="628"/>
      <c r="BQ20" s="628"/>
      <c r="BR20" s="628"/>
      <c r="BS20" s="634" t="s">
        <v>110</v>
      </c>
      <c r="BT20" s="626"/>
      <c r="BU20" s="626"/>
      <c r="BV20" s="626"/>
      <c r="BW20" s="626"/>
      <c r="BX20" s="626"/>
      <c r="BY20" s="626"/>
      <c r="BZ20" s="626"/>
      <c r="CA20" s="626"/>
      <c r="CB20" s="635"/>
      <c r="CD20" s="639" t="s">
        <v>256</v>
      </c>
      <c r="CE20" s="640"/>
      <c r="CF20" s="640"/>
      <c r="CG20" s="640"/>
      <c r="CH20" s="640"/>
      <c r="CI20" s="640"/>
      <c r="CJ20" s="640"/>
      <c r="CK20" s="640"/>
      <c r="CL20" s="640"/>
      <c r="CM20" s="640"/>
      <c r="CN20" s="640"/>
      <c r="CO20" s="640"/>
      <c r="CP20" s="640"/>
      <c r="CQ20" s="641"/>
      <c r="CR20" s="625">
        <v>7083629</v>
      </c>
      <c r="CS20" s="626"/>
      <c r="CT20" s="626"/>
      <c r="CU20" s="626"/>
      <c r="CV20" s="626"/>
      <c r="CW20" s="626"/>
      <c r="CX20" s="626"/>
      <c r="CY20" s="627"/>
      <c r="CZ20" s="628">
        <v>100</v>
      </c>
      <c r="DA20" s="628"/>
      <c r="DB20" s="628"/>
      <c r="DC20" s="628"/>
      <c r="DD20" s="634">
        <v>1114361</v>
      </c>
      <c r="DE20" s="626"/>
      <c r="DF20" s="626"/>
      <c r="DG20" s="626"/>
      <c r="DH20" s="626"/>
      <c r="DI20" s="626"/>
      <c r="DJ20" s="626"/>
      <c r="DK20" s="626"/>
      <c r="DL20" s="626"/>
      <c r="DM20" s="626"/>
      <c r="DN20" s="626"/>
      <c r="DO20" s="626"/>
      <c r="DP20" s="627"/>
      <c r="DQ20" s="634">
        <v>4870684</v>
      </c>
      <c r="DR20" s="626"/>
      <c r="DS20" s="626"/>
      <c r="DT20" s="626"/>
      <c r="DU20" s="626"/>
      <c r="DV20" s="626"/>
      <c r="DW20" s="626"/>
      <c r="DX20" s="626"/>
      <c r="DY20" s="626"/>
      <c r="DZ20" s="626"/>
      <c r="EA20" s="626"/>
      <c r="EB20" s="626"/>
      <c r="EC20" s="635"/>
    </row>
    <row r="21" spans="2:133" ht="11.25" customHeight="1" x14ac:dyDescent="0.15">
      <c r="B21" s="622" t="s">
        <v>257</v>
      </c>
      <c r="C21" s="623"/>
      <c r="D21" s="623"/>
      <c r="E21" s="623"/>
      <c r="F21" s="623"/>
      <c r="G21" s="623"/>
      <c r="H21" s="623"/>
      <c r="I21" s="623"/>
      <c r="J21" s="623"/>
      <c r="K21" s="623"/>
      <c r="L21" s="623"/>
      <c r="M21" s="623"/>
      <c r="N21" s="623"/>
      <c r="O21" s="623"/>
      <c r="P21" s="623"/>
      <c r="Q21" s="624"/>
      <c r="R21" s="625">
        <v>1271</v>
      </c>
      <c r="S21" s="626"/>
      <c r="T21" s="626"/>
      <c r="U21" s="626"/>
      <c r="V21" s="626"/>
      <c r="W21" s="626"/>
      <c r="X21" s="626"/>
      <c r="Y21" s="627"/>
      <c r="Z21" s="628">
        <v>0</v>
      </c>
      <c r="AA21" s="628"/>
      <c r="AB21" s="628"/>
      <c r="AC21" s="628"/>
      <c r="AD21" s="629">
        <v>1271</v>
      </c>
      <c r="AE21" s="629"/>
      <c r="AF21" s="629"/>
      <c r="AG21" s="629"/>
      <c r="AH21" s="629"/>
      <c r="AI21" s="629"/>
      <c r="AJ21" s="629"/>
      <c r="AK21" s="629"/>
      <c r="AL21" s="630">
        <v>0</v>
      </c>
      <c r="AM21" s="631"/>
      <c r="AN21" s="631"/>
      <c r="AO21" s="632"/>
      <c r="AP21" s="642" t="s">
        <v>258</v>
      </c>
      <c r="AQ21" s="643"/>
      <c r="AR21" s="643"/>
      <c r="AS21" s="643"/>
      <c r="AT21" s="643"/>
      <c r="AU21" s="643"/>
      <c r="AV21" s="643"/>
      <c r="AW21" s="643"/>
      <c r="AX21" s="643"/>
      <c r="AY21" s="643"/>
      <c r="AZ21" s="643"/>
      <c r="BA21" s="643"/>
      <c r="BB21" s="643"/>
      <c r="BC21" s="643"/>
      <c r="BD21" s="643"/>
      <c r="BE21" s="643"/>
      <c r="BF21" s="644"/>
      <c r="BG21" s="625">
        <v>2454</v>
      </c>
      <c r="BH21" s="626"/>
      <c r="BI21" s="626"/>
      <c r="BJ21" s="626"/>
      <c r="BK21" s="626"/>
      <c r="BL21" s="626"/>
      <c r="BM21" s="626"/>
      <c r="BN21" s="627"/>
      <c r="BO21" s="628">
        <v>0.3</v>
      </c>
      <c r="BP21" s="628"/>
      <c r="BQ21" s="628"/>
      <c r="BR21" s="628"/>
      <c r="BS21" s="634" t="s">
        <v>110</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259</v>
      </c>
      <c r="C22" s="623"/>
      <c r="D22" s="623"/>
      <c r="E22" s="623"/>
      <c r="F22" s="623"/>
      <c r="G22" s="623"/>
      <c r="H22" s="623"/>
      <c r="I22" s="623"/>
      <c r="J22" s="623"/>
      <c r="K22" s="623"/>
      <c r="L22" s="623"/>
      <c r="M22" s="623"/>
      <c r="N22" s="623"/>
      <c r="O22" s="623"/>
      <c r="P22" s="623"/>
      <c r="Q22" s="624"/>
      <c r="R22" s="625">
        <v>53095</v>
      </c>
      <c r="S22" s="626"/>
      <c r="T22" s="626"/>
      <c r="U22" s="626"/>
      <c r="V22" s="626"/>
      <c r="W22" s="626"/>
      <c r="X22" s="626"/>
      <c r="Y22" s="627"/>
      <c r="Z22" s="628">
        <v>0.7</v>
      </c>
      <c r="AA22" s="628"/>
      <c r="AB22" s="628"/>
      <c r="AC22" s="628"/>
      <c r="AD22" s="629" t="s">
        <v>110</v>
      </c>
      <c r="AE22" s="629"/>
      <c r="AF22" s="629"/>
      <c r="AG22" s="629"/>
      <c r="AH22" s="629"/>
      <c r="AI22" s="629"/>
      <c r="AJ22" s="629"/>
      <c r="AK22" s="629"/>
      <c r="AL22" s="630" t="s">
        <v>110</v>
      </c>
      <c r="AM22" s="631"/>
      <c r="AN22" s="631"/>
      <c r="AO22" s="632"/>
      <c r="AP22" s="642" t="s">
        <v>260</v>
      </c>
      <c r="AQ22" s="643"/>
      <c r="AR22" s="643"/>
      <c r="AS22" s="643"/>
      <c r="AT22" s="643"/>
      <c r="AU22" s="643"/>
      <c r="AV22" s="643"/>
      <c r="AW22" s="643"/>
      <c r="AX22" s="643"/>
      <c r="AY22" s="643"/>
      <c r="AZ22" s="643"/>
      <c r="BA22" s="643"/>
      <c r="BB22" s="643"/>
      <c r="BC22" s="643"/>
      <c r="BD22" s="643"/>
      <c r="BE22" s="643"/>
      <c r="BF22" s="644"/>
      <c r="BG22" s="625" t="s">
        <v>110</v>
      </c>
      <c r="BH22" s="626"/>
      <c r="BI22" s="626"/>
      <c r="BJ22" s="626"/>
      <c r="BK22" s="626"/>
      <c r="BL22" s="626"/>
      <c r="BM22" s="626"/>
      <c r="BN22" s="627"/>
      <c r="BO22" s="628" t="s">
        <v>110</v>
      </c>
      <c r="BP22" s="628"/>
      <c r="BQ22" s="628"/>
      <c r="BR22" s="628"/>
      <c r="BS22" s="634" t="s">
        <v>110</v>
      </c>
      <c r="BT22" s="626"/>
      <c r="BU22" s="626"/>
      <c r="BV22" s="626"/>
      <c r="BW22" s="626"/>
      <c r="BX22" s="626"/>
      <c r="BY22" s="626"/>
      <c r="BZ22" s="626"/>
      <c r="CA22" s="626"/>
      <c r="CB22" s="635"/>
      <c r="CD22" s="607" t="s">
        <v>261</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262</v>
      </c>
      <c r="C23" s="623"/>
      <c r="D23" s="623"/>
      <c r="E23" s="623"/>
      <c r="F23" s="623"/>
      <c r="G23" s="623"/>
      <c r="H23" s="623"/>
      <c r="I23" s="623"/>
      <c r="J23" s="623"/>
      <c r="K23" s="623"/>
      <c r="L23" s="623"/>
      <c r="M23" s="623"/>
      <c r="N23" s="623"/>
      <c r="O23" s="623"/>
      <c r="P23" s="623"/>
      <c r="Q23" s="624"/>
      <c r="R23" s="625">
        <v>135382</v>
      </c>
      <c r="S23" s="626"/>
      <c r="T23" s="626"/>
      <c r="U23" s="626"/>
      <c r="V23" s="626"/>
      <c r="W23" s="626"/>
      <c r="X23" s="626"/>
      <c r="Y23" s="627"/>
      <c r="Z23" s="628">
        <v>1.9</v>
      </c>
      <c r="AA23" s="628"/>
      <c r="AB23" s="628"/>
      <c r="AC23" s="628"/>
      <c r="AD23" s="629">
        <v>5848</v>
      </c>
      <c r="AE23" s="629"/>
      <c r="AF23" s="629"/>
      <c r="AG23" s="629"/>
      <c r="AH23" s="629"/>
      <c r="AI23" s="629"/>
      <c r="AJ23" s="629"/>
      <c r="AK23" s="629"/>
      <c r="AL23" s="630">
        <v>0.1</v>
      </c>
      <c r="AM23" s="631"/>
      <c r="AN23" s="631"/>
      <c r="AO23" s="632"/>
      <c r="AP23" s="642" t="s">
        <v>263</v>
      </c>
      <c r="AQ23" s="643"/>
      <c r="AR23" s="643"/>
      <c r="AS23" s="643"/>
      <c r="AT23" s="643"/>
      <c r="AU23" s="643"/>
      <c r="AV23" s="643"/>
      <c r="AW23" s="643"/>
      <c r="AX23" s="643"/>
      <c r="AY23" s="643"/>
      <c r="AZ23" s="643"/>
      <c r="BA23" s="643"/>
      <c r="BB23" s="643"/>
      <c r="BC23" s="643"/>
      <c r="BD23" s="643"/>
      <c r="BE23" s="643"/>
      <c r="BF23" s="644"/>
      <c r="BG23" s="625" t="s">
        <v>110</v>
      </c>
      <c r="BH23" s="626"/>
      <c r="BI23" s="626"/>
      <c r="BJ23" s="626"/>
      <c r="BK23" s="626"/>
      <c r="BL23" s="626"/>
      <c r="BM23" s="626"/>
      <c r="BN23" s="627"/>
      <c r="BO23" s="628" t="s">
        <v>110</v>
      </c>
      <c r="BP23" s="628"/>
      <c r="BQ23" s="628"/>
      <c r="BR23" s="628"/>
      <c r="BS23" s="634" t="s">
        <v>110</v>
      </c>
      <c r="BT23" s="626"/>
      <c r="BU23" s="626"/>
      <c r="BV23" s="626"/>
      <c r="BW23" s="626"/>
      <c r="BX23" s="626"/>
      <c r="BY23" s="626"/>
      <c r="BZ23" s="626"/>
      <c r="CA23" s="626"/>
      <c r="CB23" s="635"/>
      <c r="CD23" s="607" t="s">
        <v>202</v>
      </c>
      <c r="CE23" s="608"/>
      <c r="CF23" s="608"/>
      <c r="CG23" s="608"/>
      <c r="CH23" s="608"/>
      <c r="CI23" s="608"/>
      <c r="CJ23" s="608"/>
      <c r="CK23" s="608"/>
      <c r="CL23" s="608"/>
      <c r="CM23" s="608"/>
      <c r="CN23" s="608"/>
      <c r="CO23" s="608"/>
      <c r="CP23" s="608"/>
      <c r="CQ23" s="609"/>
      <c r="CR23" s="607" t="s">
        <v>264</v>
      </c>
      <c r="CS23" s="608"/>
      <c r="CT23" s="608"/>
      <c r="CU23" s="608"/>
      <c r="CV23" s="608"/>
      <c r="CW23" s="608"/>
      <c r="CX23" s="608"/>
      <c r="CY23" s="609"/>
      <c r="CZ23" s="607" t="s">
        <v>265</v>
      </c>
      <c r="DA23" s="608"/>
      <c r="DB23" s="608"/>
      <c r="DC23" s="609"/>
      <c r="DD23" s="607" t="s">
        <v>266</v>
      </c>
      <c r="DE23" s="608"/>
      <c r="DF23" s="608"/>
      <c r="DG23" s="608"/>
      <c r="DH23" s="608"/>
      <c r="DI23" s="608"/>
      <c r="DJ23" s="608"/>
      <c r="DK23" s="609"/>
      <c r="DL23" s="648" t="s">
        <v>267</v>
      </c>
      <c r="DM23" s="649"/>
      <c r="DN23" s="649"/>
      <c r="DO23" s="649"/>
      <c r="DP23" s="649"/>
      <c r="DQ23" s="649"/>
      <c r="DR23" s="649"/>
      <c r="DS23" s="649"/>
      <c r="DT23" s="649"/>
      <c r="DU23" s="649"/>
      <c r="DV23" s="650"/>
      <c r="DW23" s="607" t="s">
        <v>268</v>
      </c>
      <c r="DX23" s="608"/>
      <c r="DY23" s="608"/>
      <c r="DZ23" s="608"/>
      <c r="EA23" s="608"/>
      <c r="EB23" s="608"/>
      <c r="EC23" s="609"/>
    </row>
    <row r="24" spans="2:133" ht="11.25" customHeight="1" x14ac:dyDescent="0.15">
      <c r="B24" s="622" t="s">
        <v>269</v>
      </c>
      <c r="C24" s="623"/>
      <c r="D24" s="623"/>
      <c r="E24" s="623"/>
      <c r="F24" s="623"/>
      <c r="G24" s="623"/>
      <c r="H24" s="623"/>
      <c r="I24" s="623"/>
      <c r="J24" s="623"/>
      <c r="K24" s="623"/>
      <c r="L24" s="623"/>
      <c r="M24" s="623"/>
      <c r="N24" s="623"/>
      <c r="O24" s="623"/>
      <c r="P24" s="623"/>
      <c r="Q24" s="624"/>
      <c r="R24" s="625">
        <v>21517</v>
      </c>
      <c r="S24" s="626"/>
      <c r="T24" s="626"/>
      <c r="U24" s="626"/>
      <c r="V24" s="626"/>
      <c r="W24" s="626"/>
      <c r="X24" s="626"/>
      <c r="Y24" s="627"/>
      <c r="Z24" s="628">
        <v>0.3</v>
      </c>
      <c r="AA24" s="628"/>
      <c r="AB24" s="628"/>
      <c r="AC24" s="628"/>
      <c r="AD24" s="629" t="s">
        <v>110</v>
      </c>
      <c r="AE24" s="629"/>
      <c r="AF24" s="629"/>
      <c r="AG24" s="629"/>
      <c r="AH24" s="629"/>
      <c r="AI24" s="629"/>
      <c r="AJ24" s="629"/>
      <c r="AK24" s="629"/>
      <c r="AL24" s="630" t="s">
        <v>110</v>
      </c>
      <c r="AM24" s="631"/>
      <c r="AN24" s="631"/>
      <c r="AO24" s="632"/>
      <c r="AP24" s="642" t="s">
        <v>270</v>
      </c>
      <c r="AQ24" s="643"/>
      <c r="AR24" s="643"/>
      <c r="AS24" s="643"/>
      <c r="AT24" s="643"/>
      <c r="AU24" s="643"/>
      <c r="AV24" s="643"/>
      <c r="AW24" s="643"/>
      <c r="AX24" s="643"/>
      <c r="AY24" s="643"/>
      <c r="AZ24" s="643"/>
      <c r="BA24" s="643"/>
      <c r="BB24" s="643"/>
      <c r="BC24" s="643"/>
      <c r="BD24" s="643"/>
      <c r="BE24" s="643"/>
      <c r="BF24" s="644"/>
      <c r="BG24" s="625" t="s">
        <v>110</v>
      </c>
      <c r="BH24" s="626"/>
      <c r="BI24" s="626"/>
      <c r="BJ24" s="626"/>
      <c r="BK24" s="626"/>
      <c r="BL24" s="626"/>
      <c r="BM24" s="626"/>
      <c r="BN24" s="627"/>
      <c r="BO24" s="628" t="s">
        <v>110</v>
      </c>
      <c r="BP24" s="628"/>
      <c r="BQ24" s="628"/>
      <c r="BR24" s="628"/>
      <c r="BS24" s="634" t="s">
        <v>110</v>
      </c>
      <c r="BT24" s="626"/>
      <c r="BU24" s="626"/>
      <c r="BV24" s="626"/>
      <c r="BW24" s="626"/>
      <c r="BX24" s="626"/>
      <c r="BY24" s="626"/>
      <c r="BZ24" s="626"/>
      <c r="CA24" s="626"/>
      <c r="CB24" s="635"/>
      <c r="CD24" s="636" t="s">
        <v>271</v>
      </c>
      <c r="CE24" s="637"/>
      <c r="CF24" s="637"/>
      <c r="CG24" s="637"/>
      <c r="CH24" s="637"/>
      <c r="CI24" s="637"/>
      <c r="CJ24" s="637"/>
      <c r="CK24" s="637"/>
      <c r="CL24" s="637"/>
      <c r="CM24" s="637"/>
      <c r="CN24" s="637"/>
      <c r="CO24" s="637"/>
      <c r="CP24" s="637"/>
      <c r="CQ24" s="638"/>
      <c r="CR24" s="614">
        <v>2380375</v>
      </c>
      <c r="CS24" s="615"/>
      <c r="CT24" s="615"/>
      <c r="CU24" s="615"/>
      <c r="CV24" s="615"/>
      <c r="CW24" s="615"/>
      <c r="CX24" s="615"/>
      <c r="CY24" s="616"/>
      <c r="CZ24" s="652">
        <v>33.6</v>
      </c>
      <c r="DA24" s="653"/>
      <c r="DB24" s="653"/>
      <c r="DC24" s="654"/>
      <c r="DD24" s="651">
        <v>1833314</v>
      </c>
      <c r="DE24" s="615"/>
      <c r="DF24" s="615"/>
      <c r="DG24" s="615"/>
      <c r="DH24" s="615"/>
      <c r="DI24" s="615"/>
      <c r="DJ24" s="615"/>
      <c r="DK24" s="616"/>
      <c r="DL24" s="651">
        <v>1811296</v>
      </c>
      <c r="DM24" s="615"/>
      <c r="DN24" s="615"/>
      <c r="DO24" s="615"/>
      <c r="DP24" s="615"/>
      <c r="DQ24" s="615"/>
      <c r="DR24" s="615"/>
      <c r="DS24" s="615"/>
      <c r="DT24" s="615"/>
      <c r="DU24" s="615"/>
      <c r="DV24" s="616"/>
      <c r="DW24" s="619">
        <v>42.8</v>
      </c>
      <c r="DX24" s="620"/>
      <c r="DY24" s="620"/>
      <c r="DZ24" s="620"/>
      <c r="EA24" s="620"/>
      <c r="EB24" s="620"/>
      <c r="EC24" s="621"/>
    </row>
    <row r="25" spans="2:133" ht="11.25" customHeight="1" x14ac:dyDescent="0.15">
      <c r="B25" s="622" t="s">
        <v>272</v>
      </c>
      <c r="C25" s="623"/>
      <c r="D25" s="623"/>
      <c r="E25" s="623"/>
      <c r="F25" s="623"/>
      <c r="G25" s="623"/>
      <c r="H25" s="623"/>
      <c r="I25" s="623"/>
      <c r="J25" s="623"/>
      <c r="K25" s="623"/>
      <c r="L25" s="623"/>
      <c r="M25" s="623"/>
      <c r="N25" s="623"/>
      <c r="O25" s="623"/>
      <c r="P25" s="623"/>
      <c r="Q25" s="624"/>
      <c r="R25" s="625">
        <v>672400</v>
      </c>
      <c r="S25" s="626"/>
      <c r="T25" s="626"/>
      <c r="U25" s="626"/>
      <c r="V25" s="626"/>
      <c r="W25" s="626"/>
      <c r="X25" s="626"/>
      <c r="Y25" s="627"/>
      <c r="Z25" s="628">
        <v>9.3000000000000007</v>
      </c>
      <c r="AA25" s="628"/>
      <c r="AB25" s="628"/>
      <c r="AC25" s="628"/>
      <c r="AD25" s="629" t="s">
        <v>110</v>
      </c>
      <c r="AE25" s="629"/>
      <c r="AF25" s="629"/>
      <c r="AG25" s="629"/>
      <c r="AH25" s="629"/>
      <c r="AI25" s="629"/>
      <c r="AJ25" s="629"/>
      <c r="AK25" s="629"/>
      <c r="AL25" s="630" t="s">
        <v>110</v>
      </c>
      <c r="AM25" s="631"/>
      <c r="AN25" s="631"/>
      <c r="AO25" s="632"/>
      <c r="AP25" s="642" t="s">
        <v>273</v>
      </c>
      <c r="AQ25" s="643"/>
      <c r="AR25" s="643"/>
      <c r="AS25" s="643"/>
      <c r="AT25" s="643"/>
      <c r="AU25" s="643"/>
      <c r="AV25" s="643"/>
      <c r="AW25" s="643"/>
      <c r="AX25" s="643"/>
      <c r="AY25" s="643"/>
      <c r="AZ25" s="643"/>
      <c r="BA25" s="643"/>
      <c r="BB25" s="643"/>
      <c r="BC25" s="643"/>
      <c r="BD25" s="643"/>
      <c r="BE25" s="643"/>
      <c r="BF25" s="644"/>
      <c r="BG25" s="625" t="s">
        <v>110</v>
      </c>
      <c r="BH25" s="626"/>
      <c r="BI25" s="626"/>
      <c r="BJ25" s="626"/>
      <c r="BK25" s="626"/>
      <c r="BL25" s="626"/>
      <c r="BM25" s="626"/>
      <c r="BN25" s="627"/>
      <c r="BO25" s="628" t="s">
        <v>110</v>
      </c>
      <c r="BP25" s="628"/>
      <c r="BQ25" s="628"/>
      <c r="BR25" s="628"/>
      <c r="BS25" s="634" t="s">
        <v>110</v>
      </c>
      <c r="BT25" s="626"/>
      <c r="BU25" s="626"/>
      <c r="BV25" s="626"/>
      <c r="BW25" s="626"/>
      <c r="BX25" s="626"/>
      <c r="BY25" s="626"/>
      <c r="BZ25" s="626"/>
      <c r="CA25" s="626"/>
      <c r="CB25" s="635"/>
      <c r="CD25" s="639" t="s">
        <v>274</v>
      </c>
      <c r="CE25" s="640"/>
      <c r="CF25" s="640"/>
      <c r="CG25" s="640"/>
      <c r="CH25" s="640"/>
      <c r="CI25" s="640"/>
      <c r="CJ25" s="640"/>
      <c r="CK25" s="640"/>
      <c r="CL25" s="640"/>
      <c r="CM25" s="640"/>
      <c r="CN25" s="640"/>
      <c r="CO25" s="640"/>
      <c r="CP25" s="640"/>
      <c r="CQ25" s="641"/>
      <c r="CR25" s="625">
        <v>1323158</v>
      </c>
      <c r="CS25" s="657"/>
      <c r="CT25" s="657"/>
      <c r="CU25" s="657"/>
      <c r="CV25" s="657"/>
      <c r="CW25" s="657"/>
      <c r="CX25" s="657"/>
      <c r="CY25" s="658"/>
      <c r="CZ25" s="659">
        <v>18.7</v>
      </c>
      <c r="DA25" s="660"/>
      <c r="DB25" s="660"/>
      <c r="DC25" s="661"/>
      <c r="DD25" s="634">
        <v>1164210</v>
      </c>
      <c r="DE25" s="657"/>
      <c r="DF25" s="657"/>
      <c r="DG25" s="657"/>
      <c r="DH25" s="657"/>
      <c r="DI25" s="657"/>
      <c r="DJ25" s="657"/>
      <c r="DK25" s="658"/>
      <c r="DL25" s="634">
        <v>1142402</v>
      </c>
      <c r="DM25" s="657"/>
      <c r="DN25" s="657"/>
      <c r="DO25" s="657"/>
      <c r="DP25" s="657"/>
      <c r="DQ25" s="657"/>
      <c r="DR25" s="657"/>
      <c r="DS25" s="657"/>
      <c r="DT25" s="657"/>
      <c r="DU25" s="657"/>
      <c r="DV25" s="658"/>
      <c r="DW25" s="630">
        <v>27</v>
      </c>
      <c r="DX25" s="655"/>
      <c r="DY25" s="655"/>
      <c r="DZ25" s="655"/>
      <c r="EA25" s="655"/>
      <c r="EB25" s="655"/>
      <c r="EC25" s="656"/>
    </row>
    <row r="26" spans="2:133" ht="11.25" customHeight="1" x14ac:dyDescent="0.15">
      <c r="B26" s="662" t="s">
        <v>275</v>
      </c>
      <c r="C26" s="663"/>
      <c r="D26" s="663"/>
      <c r="E26" s="663"/>
      <c r="F26" s="663"/>
      <c r="G26" s="663"/>
      <c r="H26" s="663"/>
      <c r="I26" s="663"/>
      <c r="J26" s="663"/>
      <c r="K26" s="663"/>
      <c r="L26" s="663"/>
      <c r="M26" s="663"/>
      <c r="N26" s="663"/>
      <c r="O26" s="663"/>
      <c r="P26" s="663"/>
      <c r="Q26" s="664"/>
      <c r="R26" s="625" t="s">
        <v>110</v>
      </c>
      <c r="S26" s="626"/>
      <c r="T26" s="626"/>
      <c r="U26" s="626"/>
      <c r="V26" s="626"/>
      <c r="W26" s="626"/>
      <c r="X26" s="626"/>
      <c r="Y26" s="627"/>
      <c r="Z26" s="628" t="s">
        <v>110</v>
      </c>
      <c r="AA26" s="628"/>
      <c r="AB26" s="628"/>
      <c r="AC26" s="628"/>
      <c r="AD26" s="629" t="s">
        <v>110</v>
      </c>
      <c r="AE26" s="629"/>
      <c r="AF26" s="629"/>
      <c r="AG26" s="629"/>
      <c r="AH26" s="629"/>
      <c r="AI26" s="629"/>
      <c r="AJ26" s="629"/>
      <c r="AK26" s="629"/>
      <c r="AL26" s="630" t="s">
        <v>110</v>
      </c>
      <c r="AM26" s="631"/>
      <c r="AN26" s="631"/>
      <c r="AO26" s="632"/>
      <c r="AP26" s="642" t="s">
        <v>276</v>
      </c>
      <c r="AQ26" s="665"/>
      <c r="AR26" s="665"/>
      <c r="AS26" s="665"/>
      <c r="AT26" s="665"/>
      <c r="AU26" s="665"/>
      <c r="AV26" s="665"/>
      <c r="AW26" s="665"/>
      <c r="AX26" s="665"/>
      <c r="AY26" s="665"/>
      <c r="AZ26" s="665"/>
      <c r="BA26" s="665"/>
      <c r="BB26" s="665"/>
      <c r="BC26" s="665"/>
      <c r="BD26" s="665"/>
      <c r="BE26" s="665"/>
      <c r="BF26" s="644"/>
      <c r="BG26" s="625" t="s">
        <v>110</v>
      </c>
      <c r="BH26" s="626"/>
      <c r="BI26" s="626"/>
      <c r="BJ26" s="626"/>
      <c r="BK26" s="626"/>
      <c r="BL26" s="626"/>
      <c r="BM26" s="626"/>
      <c r="BN26" s="627"/>
      <c r="BO26" s="628" t="s">
        <v>110</v>
      </c>
      <c r="BP26" s="628"/>
      <c r="BQ26" s="628"/>
      <c r="BR26" s="628"/>
      <c r="BS26" s="634" t="s">
        <v>110</v>
      </c>
      <c r="BT26" s="626"/>
      <c r="BU26" s="626"/>
      <c r="BV26" s="626"/>
      <c r="BW26" s="626"/>
      <c r="BX26" s="626"/>
      <c r="BY26" s="626"/>
      <c r="BZ26" s="626"/>
      <c r="CA26" s="626"/>
      <c r="CB26" s="635"/>
      <c r="CD26" s="639" t="s">
        <v>277</v>
      </c>
      <c r="CE26" s="640"/>
      <c r="CF26" s="640"/>
      <c r="CG26" s="640"/>
      <c r="CH26" s="640"/>
      <c r="CI26" s="640"/>
      <c r="CJ26" s="640"/>
      <c r="CK26" s="640"/>
      <c r="CL26" s="640"/>
      <c r="CM26" s="640"/>
      <c r="CN26" s="640"/>
      <c r="CO26" s="640"/>
      <c r="CP26" s="640"/>
      <c r="CQ26" s="641"/>
      <c r="CR26" s="625">
        <v>863139</v>
      </c>
      <c r="CS26" s="626"/>
      <c r="CT26" s="626"/>
      <c r="CU26" s="626"/>
      <c r="CV26" s="626"/>
      <c r="CW26" s="626"/>
      <c r="CX26" s="626"/>
      <c r="CY26" s="627"/>
      <c r="CZ26" s="659">
        <v>12.2</v>
      </c>
      <c r="DA26" s="660"/>
      <c r="DB26" s="660"/>
      <c r="DC26" s="661"/>
      <c r="DD26" s="634">
        <v>749753</v>
      </c>
      <c r="DE26" s="626"/>
      <c r="DF26" s="626"/>
      <c r="DG26" s="626"/>
      <c r="DH26" s="626"/>
      <c r="DI26" s="626"/>
      <c r="DJ26" s="626"/>
      <c r="DK26" s="627"/>
      <c r="DL26" s="634" t="s">
        <v>214</v>
      </c>
      <c r="DM26" s="626"/>
      <c r="DN26" s="626"/>
      <c r="DO26" s="626"/>
      <c r="DP26" s="626"/>
      <c r="DQ26" s="626"/>
      <c r="DR26" s="626"/>
      <c r="DS26" s="626"/>
      <c r="DT26" s="626"/>
      <c r="DU26" s="626"/>
      <c r="DV26" s="627"/>
      <c r="DW26" s="630" t="s">
        <v>214</v>
      </c>
      <c r="DX26" s="655"/>
      <c r="DY26" s="655"/>
      <c r="DZ26" s="655"/>
      <c r="EA26" s="655"/>
      <c r="EB26" s="655"/>
      <c r="EC26" s="656"/>
    </row>
    <row r="27" spans="2:133" ht="11.25" customHeight="1" x14ac:dyDescent="0.15">
      <c r="B27" s="622" t="s">
        <v>278</v>
      </c>
      <c r="C27" s="623"/>
      <c r="D27" s="623"/>
      <c r="E27" s="623"/>
      <c r="F27" s="623"/>
      <c r="G27" s="623"/>
      <c r="H27" s="623"/>
      <c r="I27" s="623"/>
      <c r="J27" s="623"/>
      <c r="K27" s="623"/>
      <c r="L27" s="623"/>
      <c r="M27" s="623"/>
      <c r="N27" s="623"/>
      <c r="O27" s="623"/>
      <c r="P27" s="623"/>
      <c r="Q27" s="624"/>
      <c r="R27" s="625">
        <v>491285</v>
      </c>
      <c r="S27" s="626"/>
      <c r="T27" s="626"/>
      <c r="U27" s="626"/>
      <c r="V27" s="626"/>
      <c r="W27" s="626"/>
      <c r="X27" s="626"/>
      <c r="Y27" s="627"/>
      <c r="Z27" s="628">
        <v>6.8</v>
      </c>
      <c r="AA27" s="628"/>
      <c r="AB27" s="628"/>
      <c r="AC27" s="628"/>
      <c r="AD27" s="629" t="s">
        <v>110</v>
      </c>
      <c r="AE27" s="629"/>
      <c r="AF27" s="629"/>
      <c r="AG27" s="629"/>
      <c r="AH27" s="629"/>
      <c r="AI27" s="629"/>
      <c r="AJ27" s="629"/>
      <c r="AK27" s="629"/>
      <c r="AL27" s="630" t="s">
        <v>110</v>
      </c>
      <c r="AM27" s="631"/>
      <c r="AN27" s="631"/>
      <c r="AO27" s="632"/>
      <c r="AP27" s="622" t="s">
        <v>279</v>
      </c>
      <c r="AQ27" s="623"/>
      <c r="AR27" s="623"/>
      <c r="AS27" s="623"/>
      <c r="AT27" s="623"/>
      <c r="AU27" s="623"/>
      <c r="AV27" s="623"/>
      <c r="AW27" s="623"/>
      <c r="AX27" s="623"/>
      <c r="AY27" s="623"/>
      <c r="AZ27" s="623"/>
      <c r="BA27" s="623"/>
      <c r="BB27" s="623"/>
      <c r="BC27" s="623"/>
      <c r="BD27" s="623"/>
      <c r="BE27" s="623"/>
      <c r="BF27" s="624"/>
      <c r="BG27" s="625">
        <v>928984</v>
      </c>
      <c r="BH27" s="626"/>
      <c r="BI27" s="626"/>
      <c r="BJ27" s="626"/>
      <c r="BK27" s="626"/>
      <c r="BL27" s="626"/>
      <c r="BM27" s="626"/>
      <c r="BN27" s="627"/>
      <c r="BO27" s="628">
        <v>100</v>
      </c>
      <c r="BP27" s="628"/>
      <c r="BQ27" s="628"/>
      <c r="BR27" s="628"/>
      <c r="BS27" s="634">
        <v>14572</v>
      </c>
      <c r="BT27" s="626"/>
      <c r="BU27" s="626"/>
      <c r="BV27" s="626"/>
      <c r="BW27" s="626"/>
      <c r="BX27" s="626"/>
      <c r="BY27" s="626"/>
      <c r="BZ27" s="626"/>
      <c r="CA27" s="626"/>
      <c r="CB27" s="635"/>
      <c r="CD27" s="639" t="s">
        <v>280</v>
      </c>
      <c r="CE27" s="640"/>
      <c r="CF27" s="640"/>
      <c r="CG27" s="640"/>
      <c r="CH27" s="640"/>
      <c r="CI27" s="640"/>
      <c r="CJ27" s="640"/>
      <c r="CK27" s="640"/>
      <c r="CL27" s="640"/>
      <c r="CM27" s="640"/>
      <c r="CN27" s="640"/>
      <c r="CO27" s="640"/>
      <c r="CP27" s="640"/>
      <c r="CQ27" s="641"/>
      <c r="CR27" s="625">
        <v>449721</v>
      </c>
      <c r="CS27" s="657"/>
      <c r="CT27" s="657"/>
      <c r="CU27" s="657"/>
      <c r="CV27" s="657"/>
      <c r="CW27" s="657"/>
      <c r="CX27" s="657"/>
      <c r="CY27" s="658"/>
      <c r="CZ27" s="659">
        <v>6.3</v>
      </c>
      <c r="DA27" s="660"/>
      <c r="DB27" s="660"/>
      <c r="DC27" s="661"/>
      <c r="DD27" s="634">
        <v>125427</v>
      </c>
      <c r="DE27" s="657"/>
      <c r="DF27" s="657"/>
      <c r="DG27" s="657"/>
      <c r="DH27" s="657"/>
      <c r="DI27" s="657"/>
      <c r="DJ27" s="657"/>
      <c r="DK27" s="658"/>
      <c r="DL27" s="634">
        <v>125217</v>
      </c>
      <c r="DM27" s="657"/>
      <c r="DN27" s="657"/>
      <c r="DO27" s="657"/>
      <c r="DP27" s="657"/>
      <c r="DQ27" s="657"/>
      <c r="DR27" s="657"/>
      <c r="DS27" s="657"/>
      <c r="DT27" s="657"/>
      <c r="DU27" s="657"/>
      <c r="DV27" s="658"/>
      <c r="DW27" s="630">
        <v>3</v>
      </c>
      <c r="DX27" s="655"/>
      <c r="DY27" s="655"/>
      <c r="DZ27" s="655"/>
      <c r="EA27" s="655"/>
      <c r="EB27" s="655"/>
      <c r="EC27" s="656"/>
    </row>
    <row r="28" spans="2:133" ht="11.25" customHeight="1" x14ac:dyDescent="0.15">
      <c r="B28" s="622" t="s">
        <v>281</v>
      </c>
      <c r="C28" s="623"/>
      <c r="D28" s="623"/>
      <c r="E28" s="623"/>
      <c r="F28" s="623"/>
      <c r="G28" s="623"/>
      <c r="H28" s="623"/>
      <c r="I28" s="623"/>
      <c r="J28" s="623"/>
      <c r="K28" s="623"/>
      <c r="L28" s="623"/>
      <c r="M28" s="623"/>
      <c r="N28" s="623"/>
      <c r="O28" s="623"/>
      <c r="P28" s="623"/>
      <c r="Q28" s="624"/>
      <c r="R28" s="625">
        <v>43124</v>
      </c>
      <c r="S28" s="626"/>
      <c r="T28" s="626"/>
      <c r="U28" s="626"/>
      <c r="V28" s="626"/>
      <c r="W28" s="626"/>
      <c r="X28" s="626"/>
      <c r="Y28" s="627"/>
      <c r="Z28" s="628">
        <v>0.6</v>
      </c>
      <c r="AA28" s="628"/>
      <c r="AB28" s="628"/>
      <c r="AC28" s="628"/>
      <c r="AD28" s="629" t="s">
        <v>110</v>
      </c>
      <c r="AE28" s="629"/>
      <c r="AF28" s="629"/>
      <c r="AG28" s="629"/>
      <c r="AH28" s="629"/>
      <c r="AI28" s="629"/>
      <c r="AJ28" s="629"/>
      <c r="AK28" s="629"/>
      <c r="AL28" s="630" t="s">
        <v>110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282</v>
      </c>
      <c r="CE28" s="640"/>
      <c r="CF28" s="640"/>
      <c r="CG28" s="640"/>
      <c r="CH28" s="640"/>
      <c r="CI28" s="640"/>
      <c r="CJ28" s="640"/>
      <c r="CK28" s="640"/>
      <c r="CL28" s="640"/>
      <c r="CM28" s="640"/>
      <c r="CN28" s="640"/>
      <c r="CO28" s="640"/>
      <c r="CP28" s="640"/>
      <c r="CQ28" s="641"/>
      <c r="CR28" s="625">
        <v>607496</v>
      </c>
      <c r="CS28" s="626"/>
      <c r="CT28" s="626"/>
      <c r="CU28" s="626"/>
      <c r="CV28" s="626"/>
      <c r="CW28" s="626"/>
      <c r="CX28" s="626"/>
      <c r="CY28" s="627"/>
      <c r="CZ28" s="659">
        <v>8.6</v>
      </c>
      <c r="DA28" s="660"/>
      <c r="DB28" s="660"/>
      <c r="DC28" s="661"/>
      <c r="DD28" s="634">
        <v>543677</v>
      </c>
      <c r="DE28" s="626"/>
      <c r="DF28" s="626"/>
      <c r="DG28" s="626"/>
      <c r="DH28" s="626"/>
      <c r="DI28" s="626"/>
      <c r="DJ28" s="626"/>
      <c r="DK28" s="627"/>
      <c r="DL28" s="634">
        <v>543677</v>
      </c>
      <c r="DM28" s="626"/>
      <c r="DN28" s="626"/>
      <c r="DO28" s="626"/>
      <c r="DP28" s="626"/>
      <c r="DQ28" s="626"/>
      <c r="DR28" s="626"/>
      <c r="DS28" s="626"/>
      <c r="DT28" s="626"/>
      <c r="DU28" s="626"/>
      <c r="DV28" s="627"/>
      <c r="DW28" s="630">
        <v>12.8</v>
      </c>
      <c r="DX28" s="655"/>
      <c r="DY28" s="655"/>
      <c r="DZ28" s="655"/>
      <c r="EA28" s="655"/>
      <c r="EB28" s="655"/>
      <c r="EC28" s="656"/>
    </row>
    <row r="29" spans="2:133" ht="11.25" customHeight="1" x14ac:dyDescent="0.15">
      <c r="B29" s="622" t="s">
        <v>283</v>
      </c>
      <c r="C29" s="623"/>
      <c r="D29" s="623"/>
      <c r="E29" s="623"/>
      <c r="F29" s="623"/>
      <c r="G29" s="623"/>
      <c r="H29" s="623"/>
      <c r="I29" s="623"/>
      <c r="J29" s="623"/>
      <c r="K29" s="623"/>
      <c r="L29" s="623"/>
      <c r="M29" s="623"/>
      <c r="N29" s="623"/>
      <c r="O29" s="623"/>
      <c r="P29" s="623"/>
      <c r="Q29" s="624"/>
      <c r="R29" s="625">
        <v>49217</v>
      </c>
      <c r="S29" s="626"/>
      <c r="T29" s="626"/>
      <c r="U29" s="626"/>
      <c r="V29" s="626"/>
      <c r="W29" s="626"/>
      <c r="X29" s="626"/>
      <c r="Y29" s="627"/>
      <c r="Z29" s="628">
        <v>0.7</v>
      </c>
      <c r="AA29" s="628"/>
      <c r="AB29" s="628"/>
      <c r="AC29" s="628"/>
      <c r="AD29" s="629" t="s">
        <v>110</v>
      </c>
      <c r="AE29" s="629"/>
      <c r="AF29" s="629"/>
      <c r="AG29" s="629"/>
      <c r="AH29" s="629"/>
      <c r="AI29" s="629"/>
      <c r="AJ29" s="629"/>
      <c r="AK29" s="629"/>
      <c r="AL29" s="630" t="s">
        <v>110</v>
      </c>
      <c r="AM29" s="631"/>
      <c r="AN29" s="631"/>
      <c r="AO29" s="632"/>
      <c r="AP29" s="604" t="s">
        <v>202</v>
      </c>
      <c r="AQ29" s="605"/>
      <c r="AR29" s="605"/>
      <c r="AS29" s="605"/>
      <c r="AT29" s="605"/>
      <c r="AU29" s="605"/>
      <c r="AV29" s="605"/>
      <c r="AW29" s="605"/>
      <c r="AX29" s="605"/>
      <c r="AY29" s="605"/>
      <c r="AZ29" s="605"/>
      <c r="BA29" s="605"/>
      <c r="BB29" s="605"/>
      <c r="BC29" s="605"/>
      <c r="BD29" s="605"/>
      <c r="BE29" s="605"/>
      <c r="BF29" s="606"/>
      <c r="BG29" s="604" t="s">
        <v>284</v>
      </c>
      <c r="BH29" s="666"/>
      <c r="BI29" s="666"/>
      <c r="BJ29" s="666"/>
      <c r="BK29" s="666"/>
      <c r="BL29" s="666"/>
      <c r="BM29" s="666"/>
      <c r="BN29" s="666"/>
      <c r="BO29" s="666"/>
      <c r="BP29" s="666"/>
      <c r="BQ29" s="667"/>
      <c r="BR29" s="604" t="s">
        <v>285</v>
      </c>
      <c r="BS29" s="666"/>
      <c r="BT29" s="666"/>
      <c r="BU29" s="666"/>
      <c r="BV29" s="666"/>
      <c r="BW29" s="666"/>
      <c r="BX29" s="666"/>
      <c r="BY29" s="666"/>
      <c r="BZ29" s="666"/>
      <c r="CA29" s="666"/>
      <c r="CB29" s="667"/>
      <c r="CD29" s="686" t="s">
        <v>286</v>
      </c>
      <c r="CE29" s="687"/>
      <c r="CF29" s="639" t="s">
        <v>58</v>
      </c>
      <c r="CG29" s="640"/>
      <c r="CH29" s="640"/>
      <c r="CI29" s="640"/>
      <c r="CJ29" s="640"/>
      <c r="CK29" s="640"/>
      <c r="CL29" s="640"/>
      <c r="CM29" s="640"/>
      <c r="CN29" s="640"/>
      <c r="CO29" s="640"/>
      <c r="CP29" s="640"/>
      <c r="CQ29" s="641"/>
      <c r="CR29" s="625">
        <v>607367</v>
      </c>
      <c r="CS29" s="657"/>
      <c r="CT29" s="657"/>
      <c r="CU29" s="657"/>
      <c r="CV29" s="657"/>
      <c r="CW29" s="657"/>
      <c r="CX29" s="657"/>
      <c r="CY29" s="658"/>
      <c r="CZ29" s="659">
        <v>8.6</v>
      </c>
      <c r="DA29" s="660"/>
      <c r="DB29" s="660"/>
      <c r="DC29" s="661"/>
      <c r="DD29" s="634">
        <v>543548</v>
      </c>
      <c r="DE29" s="657"/>
      <c r="DF29" s="657"/>
      <c r="DG29" s="657"/>
      <c r="DH29" s="657"/>
      <c r="DI29" s="657"/>
      <c r="DJ29" s="657"/>
      <c r="DK29" s="658"/>
      <c r="DL29" s="634">
        <v>543548</v>
      </c>
      <c r="DM29" s="657"/>
      <c r="DN29" s="657"/>
      <c r="DO29" s="657"/>
      <c r="DP29" s="657"/>
      <c r="DQ29" s="657"/>
      <c r="DR29" s="657"/>
      <c r="DS29" s="657"/>
      <c r="DT29" s="657"/>
      <c r="DU29" s="657"/>
      <c r="DV29" s="658"/>
      <c r="DW29" s="630">
        <v>12.8</v>
      </c>
      <c r="DX29" s="655"/>
      <c r="DY29" s="655"/>
      <c r="DZ29" s="655"/>
      <c r="EA29" s="655"/>
      <c r="EB29" s="655"/>
      <c r="EC29" s="656"/>
    </row>
    <row r="30" spans="2:133" ht="11.25" customHeight="1" x14ac:dyDescent="0.15">
      <c r="B30" s="622" t="s">
        <v>287</v>
      </c>
      <c r="C30" s="623"/>
      <c r="D30" s="623"/>
      <c r="E30" s="623"/>
      <c r="F30" s="623"/>
      <c r="G30" s="623"/>
      <c r="H30" s="623"/>
      <c r="I30" s="623"/>
      <c r="J30" s="623"/>
      <c r="K30" s="623"/>
      <c r="L30" s="623"/>
      <c r="M30" s="623"/>
      <c r="N30" s="623"/>
      <c r="O30" s="623"/>
      <c r="P30" s="623"/>
      <c r="Q30" s="624"/>
      <c r="R30" s="625">
        <v>256580</v>
      </c>
      <c r="S30" s="626"/>
      <c r="T30" s="626"/>
      <c r="U30" s="626"/>
      <c r="V30" s="626"/>
      <c r="W30" s="626"/>
      <c r="X30" s="626"/>
      <c r="Y30" s="627"/>
      <c r="Z30" s="628">
        <v>3.6</v>
      </c>
      <c r="AA30" s="628"/>
      <c r="AB30" s="628"/>
      <c r="AC30" s="628"/>
      <c r="AD30" s="629" t="s">
        <v>110</v>
      </c>
      <c r="AE30" s="629"/>
      <c r="AF30" s="629"/>
      <c r="AG30" s="629"/>
      <c r="AH30" s="629"/>
      <c r="AI30" s="629"/>
      <c r="AJ30" s="629"/>
      <c r="AK30" s="629"/>
      <c r="AL30" s="630" t="s">
        <v>110</v>
      </c>
      <c r="AM30" s="631"/>
      <c r="AN30" s="631"/>
      <c r="AO30" s="632"/>
      <c r="AP30" s="671" t="s">
        <v>288</v>
      </c>
      <c r="AQ30" s="672"/>
      <c r="AR30" s="672"/>
      <c r="AS30" s="672"/>
      <c r="AT30" s="677" t="s">
        <v>289</v>
      </c>
      <c r="AU30" s="184"/>
      <c r="AV30" s="184"/>
      <c r="AW30" s="184"/>
      <c r="AX30" s="611" t="s">
        <v>168</v>
      </c>
      <c r="AY30" s="612"/>
      <c r="AZ30" s="612"/>
      <c r="BA30" s="612"/>
      <c r="BB30" s="612"/>
      <c r="BC30" s="612"/>
      <c r="BD30" s="612"/>
      <c r="BE30" s="612"/>
      <c r="BF30" s="613"/>
      <c r="BG30" s="683">
        <v>99.3</v>
      </c>
      <c r="BH30" s="684"/>
      <c r="BI30" s="684"/>
      <c r="BJ30" s="684"/>
      <c r="BK30" s="684"/>
      <c r="BL30" s="684"/>
      <c r="BM30" s="620">
        <v>96.3</v>
      </c>
      <c r="BN30" s="684"/>
      <c r="BO30" s="684"/>
      <c r="BP30" s="684"/>
      <c r="BQ30" s="685"/>
      <c r="BR30" s="683">
        <v>99.2</v>
      </c>
      <c r="BS30" s="684"/>
      <c r="BT30" s="684"/>
      <c r="BU30" s="684"/>
      <c r="BV30" s="684"/>
      <c r="BW30" s="684"/>
      <c r="BX30" s="620">
        <v>95.7</v>
      </c>
      <c r="BY30" s="684"/>
      <c r="BZ30" s="684"/>
      <c r="CA30" s="684"/>
      <c r="CB30" s="685"/>
      <c r="CD30" s="688"/>
      <c r="CE30" s="689"/>
      <c r="CF30" s="639" t="s">
        <v>290</v>
      </c>
      <c r="CG30" s="640"/>
      <c r="CH30" s="640"/>
      <c r="CI30" s="640"/>
      <c r="CJ30" s="640"/>
      <c r="CK30" s="640"/>
      <c r="CL30" s="640"/>
      <c r="CM30" s="640"/>
      <c r="CN30" s="640"/>
      <c r="CO30" s="640"/>
      <c r="CP30" s="640"/>
      <c r="CQ30" s="641"/>
      <c r="CR30" s="625">
        <v>548270</v>
      </c>
      <c r="CS30" s="626"/>
      <c r="CT30" s="626"/>
      <c r="CU30" s="626"/>
      <c r="CV30" s="626"/>
      <c r="CW30" s="626"/>
      <c r="CX30" s="626"/>
      <c r="CY30" s="627"/>
      <c r="CZ30" s="659">
        <v>7.7</v>
      </c>
      <c r="DA30" s="660"/>
      <c r="DB30" s="660"/>
      <c r="DC30" s="661"/>
      <c r="DD30" s="634">
        <v>493873</v>
      </c>
      <c r="DE30" s="626"/>
      <c r="DF30" s="626"/>
      <c r="DG30" s="626"/>
      <c r="DH30" s="626"/>
      <c r="DI30" s="626"/>
      <c r="DJ30" s="626"/>
      <c r="DK30" s="627"/>
      <c r="DL30" s="634">
        <v>493873</v>
      </c>
      <c r="DM30" s="626"/>
      <c r="DN30" s="626"/>
      <c r="DO30" s="626"/>
      <c r="DP30" s="626"/>
      <c r="DQ30" s="626"/>
      <c r="DR30" s="626"/>
      <c r="DS30" s="626"/>
      <c r="DT30" s="626"/>
      <c r="DU30" s="626"/>
      <c r="DV30" s="627"/>
      <c r="DW30" s="630">
        <v>11.7</v>
      </c>
      <c r="DX30" s="655"/>
      <c r="DY30" s="655"/>
      <c r="DZ30" s="655"/>
      <c r="EA30" s="655"/>
      <c r="EB30" s="655"/>
      <c r="EC30" s="656"/>
    </row>
    <row r="31" spans="2:133" ht="11.25" customHeight="1" x14ac:dyDescent="0.15">
      <c r="B31" s="622" t="s">
        <v>291</v>
      </c>
      <c r="C31" s="623"/>
      <c r="D31" s="623"/>
      <c r="E31" s="623"/>
      <c r="F31" s="623"/>
      <c r="G31" s="623"/>
      <c r="H31" s="623"/>
      <c r="I31" s="623"/>
      <c r="J31" s="623"/>
      <c r="K31" s="623"/>
      <c r="L31" s="623"/>
      <c r="M31" s="623"/>
      <c r="N31" s="623"/>
      <c r="O31" s="623"/>
      <c r="P31" s="623"/>
      <c r="Q31" s="624"/>
      <c r="R31" s="625">
        <v>114119</v>
      </c>
      <c r="S31" s="626"/>
      <c r="T31" s="626"/>
      <c r="U31" s="626"/>
      <c r="V31" s="626"/>
      <c r="W31" s="626"/>
      <c r="X31" s="626"/>
      <c r="Y31" s="627"/>
      <c r="Z31" s="628">
        <v>1.6</v>
      </c>
      <c r="AA31" s="628"/>
      <c r="AB31" s="628"/>
      <c r="AC31" s="628"/>
      <c r="AD31" s="629" t="s">
        <v>110</v>
      </c>
      <c r="AE31" s="629"/>
      <c r="AF31" s="629"/>
      <c r="AG31" s="629"/>
      <c r="AH31" s="629"/>
      <c r="AI31" s="629"/>
      <c r="AJ31" s="629"/>
      <c r="AK31" s="629"/>
      <c r="AL31" s="630" t="s">
        <v>110</v>
      </c>
      <c r="AM31" s="631"/>
      <c r="AN31" s="631"/>
      <c r="AO31" s="632"/>
      <c r="AP31" s="673"/>
      <c r="AQ31" s="674"/>
      <c r="AR31" s="674"/>
      <c r="AS31" s="674"/>
      <c r="AT31" s="678"/>
      <c r="AU31" s="183" t="s">
        <v>292</v>
      </c>
      <c r="AV31" s="183"/>
      <c r="AW31" s="183"/>
      <c r="AX31" s="622" t="s">
        <v>293</v>
      </c>
      <c r="AY31" s="623"/>
      <c r="AZ31" s="623"/>
      <c r="BA31" s="623"/>
      <c r="BB31" s="623"/>
      <c r="BC31" s="623"/>
      <c r="BD31" s="623"/>
      <c r="BE31" s="623"/>
      <c r="BF31" s="624"/>
      <c r="BG31" s="680">
        <v>99</v>
      </c>
      <c r="BH31" s="657"/>
      <c r="BI31" s="657"/>
      <c r="BJ31" s="657"/>
      <c r="BK31" s="657"/>
      <c r="BL31" s="657"/>
      <c r="BM31" s="631">
        <v>94.6</v>
      </c>
      <c r="BN31" s="681"/>
      <c r="BO31" s="681"/>
      <c r="BP31" s="681"/>
      <c r="BQ31" s="682"/>
      <c r="BR31" s="680">
        <v>98.7</v>
      </c>
      <c r="BS31" s="657"/>
      <c r="BT31" s="657"/>
      <c r="BU31" s="657"/>
      <c r="BV31" s="657"/>
      <c r="BW31" s="657"/>
      <c r="BX31" s="631">
        <v>93.5</v>
      </c>
      <c r="BY31" s="681"/>
      <c r="BZ31" s="681"/>
      <c r="CA31" s="681"/>
      <c r="CB31" s="682"/>
      <c r="CD31" s="688"/>
      <c r="CE31" s="689"/>
      <c r="CF31" s="639" t="s">
        <v>294</v>
      </c>
      <c r="CG31" s="640"/>
      <c r="CH31" s="640"/>
      <c r="CI31" s="640"/>
      <c r="CJ31" s="640"/>
      <c r="CK31" s="640"/>
      <c r="CL31" s="640"/>
      <c r="CM31" s="640"/>
      <c r="CN31" s="640"/>
      <c r="CO31" s="640"/>
      <c r="CP31" s="640"/>
      <c r="CQ31" s="641"/>
      <c r="CR31" s="625">
        <v>59097</v>
      </c>
      <c r="CS31" s="657"/>
      <c r="CT31" s="657"/>
      <c r="CU31" s="657"/>
      <c r="CV31" s="657"/>
      <c r="CW31" s="657"/>
      <c r="CX31" s="657"/>
      <c r="CY31" s="658"/>
      <c r="CZ31" s="659">
        <v>0.8</v>
      </c>
      <c r="DA31" s="660"/>
      <c r="DB31" s="660"/>
      <c r="DC31" s="661"/>
      <c r="DD31" s="634">
        <v>49675</v>
      </c>
      <c r="DE31" s="657"/>
      <c r="DF31" s="657"/>
      <c r="DG31" s="657"/>
      <c r="DH31" s="657"/>
      <c r="DI31" s="657"/>
      <c r="DJ31" s="657"/>
      <c r="DK31" s="658"/>
      <c r="DL31" s="634">
        <v>49675</v>
      </c>
      <c r="DM31" s="657"/>
      <c r="DN31" s="657"/>
      <c r="DO31" s="657"/>
      <c r="DP31" s="657"/>
      <c r="DQ31" s="657"/>
      <c r="DR31" s="657"/>
      <c r="DS31" s="657"/>
      <c r="DT31" s="657"/>
      <c r="DU31" s="657"/>
      <c r="DV31" s="658"/>
      <c r="DW31" s="630">
        <v>1.2</v>
      </c>
      <c r="DX31" s="655"/>
      <c r="DY31" s="655"/>
      <c r="DZ31" s="655"/>
      <c r="EA31" s="655"/>
      <c r="EB31" s="655"/>
      <c r="EC31" s="656"/>
    </row>
    <row r="32" spans="2:133" ht="11.25" customHeight="1" x14ac:dyDescent="0.15">
      <c r="B32" s="622" t="s">
        <v>295</v>
      </c>
      <c r="C32" s="623"/>
      <c r="D32" s="623"/>
      <c r="E32" s="623"/>
      <c r="F32" s="623"/>
      <c r="G32" s="623"/>
      <c r="H32" s="623"/>
      <c r="I32" s="623"/>
      <c r="J32" s="623"/>
      <c r="K32" s="623"/>
      <c r="L32" s="623"/>
      <c r="M32" s="623"/>
      <c r="N32" s="623"/>
      <c r="O32" s="623"/>
      <c r="P32" s="623"/>
      <c r="Q32" s="624"/>
      <c r="R32" s="625">
        <v>227531</v>
      </c>
      <c r="S32" s="626"/>
      <c r="T32" s="626"/>
      <c r="U32" s="626"/>
      <c r="V32" s="626"/>
      <c r="W32" s="626"/>
      <c r="X32" s="626"/>
      <c r="Y32" s="627"/>
      <c r="Z32" s="628">
        <v>3.2</v>
      </c>
      <c r="AA32" s="628"/>
      <c r="AB32" s="628"/>
      <c r="AC32" s="628"/>
      <c r="AD32" s="629">
        <v>74</v>
      </c>
      <c r="AE32" s="629"/>
      <c r="AF32" s="629"/>
      <c r="AG32" s="629"/>
      <c r="AH32" s="629"/>
      <c r="AI32" s="629"/>
      <c r="AJ32" s="629"/>
      <c r="AK32" s="629"/>
      <c r="AL32" s="630">
        <v>0</v>
      </c>
      <c r="AM32" s="631"/>
      <c r="AN32" s="631"/>
      <c r="AO32" s="632"/>
      <c r="AP32" s="675"/>
      <c r="AQ32" s="676"/>
      <c r="AR32" s="676"/>
      <c r="AS32" s="676"/>
      <c r="AT32" s="679"/>
      <c r="AU32" s="185"/>
      <c r="AV32" s="185"/>
      <c r="AW32" s="185"/>
      <c r="AX32" s="668" t="s">
        <v>296</v>
      </c>
      <c r="AY32" s="669"/>
      <c r="AZ32" s="669"/>
      <c r="BA32" s="669"/>
      <c r="BB32" s="669"/>
      <c r="BC32" s="669"/>
      <c r="BD32" s="669"/>
      <c r="BE32" s="669"/>
      <c r="BF32" s="670"/>
      <c r="BG32" s="692">
        <v>99.5</v>
      </c>
      <c r="BH32" s="693"/>
      <c r="BI32" s="693"/>
      <c r="BJ32" s="693"/>
      <c r="BK32" s="693"/>
      <c r="BL32" s="693"/>
      <c r="BM32" s="694">
        <v>97.6</v>
      </c>
      <c r="BN32" s="693"/>
      <c r="BO32" s="693"/>
      <c r="BP32" s="693"/>
      <c r="BQ32" s="695"/>
      <c r="BR32" s="692">
        <v>99.6</v>
      </c>
      <c r="BS32" s="693"/>
      <c r="BT32" s="693"/>
      <c r="BU32" s="693"/>
      <c r="BV32" s="693"/>
      <c r="BW32" s="693"/>
      <c r="BX32" s="694">
        <v>97.2</v>
      </c>
      <c r="BY32" s="693"/>
      <c r="BZ32" s="693"/>
      <c r="CA32" s="693"/>
      <c r="CB32" s="695"/>
      <c r="CD32" s="690"/>
      <c r="CE32" s="691"/>
      <c r="CF32" s="639" t="s">
        <v>297</v>
      </c>
      <c r="CG32" s="640"/>
      <c r="CH32" s="640"/>
      <c r="CI32" s="640"/>
      <c r="CJ32" s="640"/>
      <c r="CK32" s="640"/>
      <c r="CL32" s="640"/>
      <c r="CM32" s="640"/>
      <c r="CN32" s="640"/>
      <c r="CO32" s="640"/>
      <c r="CP32" s="640"/>
      <c r="CQ32" s="641"/>
      <c r="CR32" s="625">
        <v>129</v>
      </c>
      <c r="CS32" s="626"/>
      <c r="CT32" s="626"/>
      <c r="CU32" s="626"/>
      <c r="CV32" s="626"/>
      <c r="CW32" s="626"/>
      <c r="CX32" s="626"/>
      <c r="CY32" s="627"/>
      <c r="CZ32" s="659">
        <v>0</v>
      </c>
      <c r="DA32" s="660"/>
      <c r="DB32" s="660"/>
      <c r="DC32" s="661"/>
      <c r="DD32" s="634">
        <v>129</v>
      </c>
      <c r="DE32" s="626"/>
      <c r="DF32" s="626"/>
      <c r="DG32" s="626"/>
      <c r="DH32" s="626"/>
      <c r="DI32" s="626"/>
      <c r="DJ32" s="626"/>
      <c r="DK32" s="627"/>
      <c r="DL32" s="634">
        <v>129</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298</v>
      </c>
      <c r="C33" s="623"/>
      <c r="D33" s="623"/>
      <c r="E33" s="623"/>
      <c r="F33" s="623"/>
      <c r="G33" s="623"/>
      <c r="H33" s="623"/>
      <c r="I33" s="623"/>
      <c r="J33" s="623"/>
      <c r="K33" s="623"/>
      <c r="L33" s="623"/>
      <c r="M33" s="623"/>
      <c r="N33" s="623"/>
      <c r="O33" s="623"/>
      <c r="P33" s="623"/>
      <c r="Q33" s="624"/>
      <c r="R33" s="625">
        <v>747693</v>
      </c>
      <c r="S33" s="626"/>
      <c r="T33" s="626"/>
      <c r="U33" s="626"/>
      <c r="V33" s="626"/>
      <c r="W33" s="626"/>
      <c r="X33" s="626"/>
      <c r="Y33" s="627"/>
      <c r="Z33" s="628">
        <v>10.4</v>
      </c>
      <c r="AA33" s="628"/>
      <c r="AB33" s="628"/>
      <c r="AC33" s="628"/>
      <c r="AD33" s="629" t="s">
        <v>110</v>
      </c>
      <c r="AE33" s="629"/>
      <c r="AF33" s="629"/>
      <c r="AG33" s="629"/>
      <c r="AH33" s="629"/>
      <c r="AI33" s="629"/>
      <c r="AJ33" s="629"/>
      <c r="AK33" s="629"/>
      <c r="AL33" s="630" t="s">
        <v>110</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299</v>
      </c>
      <c r="CE33" s="640"/>
      <c r="CF33" s="640"/>
      <c r="CG33" s="640"/>
      <c r="CH33" s="640"/>
      <c r="CI33" s="640"/>
      <c r="CJ33" s="640"/>
      <c r="CK33" s="640"/>
      <c r="CL33" s="640"/>
      <c r="CM33" s="640"/>
      <c r="CN33" s="640"/>
      <c r="CO33" s="640"/>
      <c r="CP33" s="640"/>
      <c r="CQ33" s="641"/>
      <c r="CR33" s="625">
        <v>3505911</v>
      </c>
      <c r="CS33" s="657"/>
      <c r="CT33" s="657"/>
      <c r="CU33" s="657"/>
      <c r="CV33" s="657"/>
      <c r="CW33" s="657"/>
      <c r="CX33" s="657"/>
      <c r="CY33" s="658"/>
      <c r="CZ33" s="659">
        <v>49.5</v>
      </c>
      <c r="DA33" s="660"/>
      <c r="DB33" s="660"/>
      <c r="DC33" s="661"/>
      <c r="DD33" s="634">
        <v>2845252</v>
      </c>
      <c r="DE33" s="657"/>
      <c r="DF33" s="657"/>
      <c r="DG33" s="657"/>
      <c r="DH33" s="657"/>
      <c r="DI33" s="657"/>
      <c r="DJ33" s="657"/>
      <c r="DK33" s="658"/>
      <c r="DL33" s="634">
        <v>1664752</v>
      </c>
      <c r="DM33" s="657"/>
      <c r="DN33" s="657"/>
      <c r="DO33" s="657"/>
      <c r="DP33" s="657"/>
      <c r="DQ33" s="657"/>
      <c r="DR33" s="657"/>
      <c r="DS33" s="657"/>
      <c r="DT33" s="657"/>
      <c r="DU33" s="657"/>
      <c r="DV33" s="658"/>
      <c r="DW33" s="630">
        <v>39.299999999999997</v>
      </c>
      <c r="DX33" s="655"/>
      <c r="DY33" s="655"/>
      <c r="DZ33" s="655"/>
      <c r="EA33" s="655"/>
      <c r="EB33" s="655"/>
      <c r="EC33" s="656"/>
    </row>
    <row r="34" spans="2:133" ht="11.25" customHeight="1" x14ac:dyDescent="0.15">
      <c r="B34" s="622" t="s">
        <v>300</v>
      </c>
      <c r="C34" s="623"/>
      <c r="D34" s="623"/>
      <c r="E34" s="623"/>
      <c r="F34" s="623"/>
      <c r="G34" s="623"/>
      <c r="H34" s="623"/>
      <c r="I34" s="623"/>
      <c r="J34" s="623"/>
      <c r="K34" s="623"/>
      <c r="L34" s="623"/>
      <c r="M34" s="623"/>
      <c r="N34" s="623"/>
      <c r="O34" s="623"/>
      <c r="P34" s="623"/>
      <c r="Q34" s="624"/>
      <c r="R34" s="625" t="s">
        <v>110</v>
      </c>
      <c r="S34" s="626"/>
      <c r="T34" s="626"/>
      <c r="U34" s="626"/>
      <c r="V34" s="626"/>
      <c r="W34" s="626"/>
      <c r="X34" s="626"/>
      <c r="Y34" s="627"/>
      <c r="Z34" s="628" t="s">
        <v>110</v>
      </c>
      <c r="AA34" s="628"/>
      <c r="AB34" s="628"/>
      <c r="AC34" s="628"/>
      <c r="AD34" s="629" t="s">
        <v>110</v>
      </c>
      <c r="AE34" s="629"/>
      <c r="AF34" s="629"/>
      <c r="AG34" s="629"/>
      <c r="AH34" s="629"/>
      <c r="AI34" s="629"/>
      <c r="AJ34" s="629"/>
      <c r="AK34" s="629"/>
      <c r="AL34" s="630" t="s">
        <v>110</v>
      </c>
      <c r="AM34" s="631"/>
      <c r="AN34" s="631"/>
      <c r="AO34" s="632"/>
      <c r="AP34" s="188"/>
      <c r="AQ34" s="604" t="s">
        <v>301</v>
      </c>
      <c r="AR34" s="605"/>
      <c r="AS34" s="605"/>
      <c r="AT34" s="605"/>
      <c r="AU34" s="605"/>
      <c r="AV34" s="605"/>
      <c r="AW34" s="605"/>
      <c r="AX34" s="605"/>
      <c r="AY34" s="605"/>
      <c r="AZ34" s="605"/>
      <c r="BA34" s="605"/>
      <c r="BB34" s="605"/>
      <c r="BC34" s="605"/>
      <c r="BD34" s="605"/>
      <c r="BE34" s="605"/>
      <c r="BF34" s="606"/>
      <c r="BG34" s="604" t="s">
        <v>302</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303</v>
      </c>
      <c r="CE34" s="640"/>
      <c r="CF34" s="640"/>
      <c r="CG34" s="640"/>
      <c r="CH34" s="640"/>
      <c r="CI34" s="640"/>
      <c r="CJ34" s="640"/>
      <c r="CK34" s="640"/>
      <c r="CL34" s="640"/>
      <c r="CM34" s="640"/>
      <c r="CN34" s="640"/>
      <c r="CO34" s="640"/>
      <c r="CP34" s="640"/>
      <c r="CQ34" s="641"/>
      <c r="CR34" s="625">
        <v>1046608</v>
      </c>
      <c r="CS34" s="626"/>
      <c r="CT34" s="626"/>
      <c r="CU34" s="626"/>
      <c r="CV34" s="626"/>
      <c r="CW34" s="626"/>
      <c r="CX34" s="626"/>
      <c r="CY34" s="627"/>
      <c r="CZ34" s="659">
        <v>14.8</v>
      </c>
      <c r="DA34" s="660"/>
      <c r="DB34" s="660"/>
      <c r="DC34" s="661"/>
      <c r="DD34" s="634">
        <v>867538</v>
      </c>
      <c r="DE34" s="626"/>
      <c r="DF34" s="626"/>
      <c r="DG34" s="626"/>
      <c r="DH34" s="626"/>
      <c r="DI34" s="626"/>
      <c r="DJ34" s="626"/>
      <c r="DK34" s="627"/>
      <c r="DL34" s="634">
        <v>547395</v>
      </c>
      <c r="DM34" s="626"/>
      <c r="DN34" s="626"/>
      <c r="DO34" s="626"/>
      <c r="DP34" s="626"/>
      <c r="DQ34" s="626"/>
      <c r="DR34" s="626"/>
      <c r="DS34" s="626"/>
      <c r="DT34" s="626"/>
      <c r="DU34" s="626"/>
      <c r="DV34" s="627"/>
      <c r="DW34" s="630">
        <v>12.9</v>
      </c>
      <c r="DX34" s="655"/>
      <c r="DY34" s="655"/>
      <c r="DZ34" s="655"/>
      <c r="EA34" s="655"/>
      <c r="EB34" s="655"/>
      <c r="EC34" s="656"/>
    </row>
    <row r="35" spans="2:133" ht="11.25" customHeight="1" x14ac:dyDescent="0.15">
      <c r="B35" s="622" t="s">
        <v>304</v>
      </c>
      <c r="C35" s="623"/>
      <c r="D35" s="623"/>
      <c r="E35" s="623"/>
      <c r="F35" s="623"/>
      <c r="G35" s="623"/>
      <c r="H35" s="623"/>
      <c r="I35" s="623"/>
      <c r="J35" s="623"/>
      <c r="K35" s="623"/>
      <c r="L35" s="623"/>
      <c r="M35" s="623"/>
      <c r="N35" s="623"/>
      <c r="O35" s="623"/>
      <c r="P35" s="623"/>
      <c r="Q35" s="624"/>
      <c r="R35" s="625">
        <v>175193</v>
      </c>
      <c r="S35" s="626"/>
      <c r="T35" s="626"/>
      <c r="U35" s="626"/>
      <c r="V35" s="626"/>
      <c r="W35" s="626"/>
      <c r="X35" s="626"/>
      <c r="Y35" s="627"/>
      <c r="Z35" s="628">
        <v>2.4</v>
      </c>
      <c r="AA35" s="628"/>
      <c r="AB35" s="628"/>
      <c r="AC35" s="628"/>
      <c r="AD35" s="629" t="s">
        <v>110</v>
      </c>
      <c r="AE35" s="629"/>
      <c r="AF35" s="629"/>
      <c r="AG35" s="629"/>
      <c r="AH35" s="629"/>
      <c r="AI35" s="629"/>
      <c r="AJ35" s="629"/>
      <c r="AK35" s="629"/>
      <c r="AL35" s="630" t="s">
        <v>110</v>
      </c>
      <c r="AM35" s="631"/>
      <c r="AN35" s="631"/>
      <c r="AO35" s="632"/>
      <c r="AP35" s="188"/>
      <c r="AQ35" s="636" t="s">
        <v>305</v>
      </c>
      <c r="AR35" s="637"/>
      <c r="AS35" s="637"/>
      <c r="AT35" s="637"/>
      <c r="AU35" s="637"/>
      <c r="AV35" s="637"/>
      <c r="AW35" s="637"/>
      <c r="AX35" s="637"/>
      <c r="AY35" s="638"/>
      <c r="AZ35" s="614">
        <v>1305496</v>
      </c>
      <c r="BA35" s="615"/>
      <c r="BB35" s="615"/>
      <c r="BC35" s="615"/>
      <c r="BD35" s="615"/>
      <c r="BE35" s="615"/>
      <c r="BF35" s="696"/>
      <c r="BG35" s="636" t="s">
        <v>306</v>
      </c>
      <c r="BH35" s="637"/>
      <c r="BI35" s="637"/>
      <c r="BJ35" s="637"/>
      <c r="BK35" s="637"/>
      <c r="BL35" s="637"/>
      <c r="BM35" s="637"/>
      <c r="BN35" s="637"/>
      <c r="BO35" s="637"/>
      <c r="BP35" s="637"/>
      <c r="BQ35" s="637"/>
      <c r="BR35" s="637"/>
      <c r="BS35" s="637"/>
      <c r="BT35" s="637"/>
      <c r="BU35" s="638"/>
      <c r="BV35" s="614">
        <v>65341</v>
      </c>
      <c r="BW35" s="615"/>
      <c r="BX35" s="615"/>
      <c r="BY35" s="615"/>
      <c r="BZ35" s="615"/>
      <c r="CA35" s="615"/>
      <c r="CB35" s="696"/>
      <c r="CD35" s="639" t="s">
        <v>307</v>
      </c>
      <c r="CE35" s="640"/>
      <c r="CF35" s="640"/>
      <c r="CG35" s="640"/>
      <c r="CH35" s="640"/>
      <c r="CI35" s="640"/>
      <c r="CJ35" s="640"/>
      <c r="CK35" s="640"/>
      <c r="CL35" s="640"/>
      <c r="CM35" s="640"/>
      <c r="CN35" s="640"/>
      <c r="CO35" s="640"/>
      <c r="CP35" s="640"/>
      <c r="CQ35" s="641"/>
      <c r="CR35" s="625">
        <v>72925</v>
      </c>
      <c r="CS35" s="657"/>
      <c r="CT35" s="657"/>
      <c r="CU35" s="657"/>
      <c r="CV35" s="657"/>
      <c r="CW35" s="657"/>
      <c r="CX35" s="657"/>
      <c r="CY35" s="658"/>
      <c r="CZ35" s="659">
        <v>1</v>
      </c>
      <c r="DA35" s="660"/>
      <c r="DB35" s="660"/>
      <c r="DC35" s="661"/>
      <c r="DD35" s="634">
        <v>56162</v>
      </c>
      <c r="DE35" s="657"/>
      <c r="DF35" s="657"/>
      <c r="DG35" s="657"/>
      <c r="DH35" s="657"/>
      <c r="DI35" s="657"/>
      <c r="DJ35" s="657"/>
      <c r="DK35" s="658"/>
      <c r="DL35" s="634">
        <v>24778</v>
      </c>
      <c r="DM35" s="657"/>
      <c r="DN35" s="657"/>
      <c r="DO35" s="657"/>
      <c r="DP35" s="657"/>
      <c r="DQ35" s="657"/>
      <c r="DR35" s="657"/>
      <c r="DS35" s="657"/>
      <c r="DT35" s="657"/>
      <c r="DU35" s="657"/>
      <c r="DV35" s="658"/>
      <c r="DW35" s="630">
        <v>0.6</v>
      </c>
      <c r="DX35" s="655"/>
      <c r="DY35" s="655"/>
      <c r="DZ35" s="655"/>
      <c r="EA35" s="655"/>
      <c r="EB35" s="655"/>
      <c r="EC35" s="656"/>
    </row>
    <row r="36" spans="2:133" ht="11.25" customHeight="1" x14ac:dyDescent="0.15">
      <c r="B36" s="668" t="s">
        <v>308</v>
      </c>
      <c r="C36" s="669"/>
      <c r="D36" s="669"/>
      <c r="E36" s="669"/>
      <c r="F36" s="669"/>
      <c r="G36" s="669"/>
      <c r="H36" s="669"/>
      <c r="I36" s="669"/>
      <c r="J36" s="669"/>
      <c r="K36" s="669"/>
      <c r="L36" s="669"/>
      <c r="M36" s="669"/>
      <c r="N36" s="669"/>
      <c r="O36" s="669"/>
      <c r="P36" s="669"/>
      <c r="Q36" s="670"/>
      <c r="R36" s="697">
        <v>7197523</v>
      </c>
      <c r="S36" s="698"/>
      <c r="T36" s="698"/>
      <c r="U36" s="698"/>
      <c r="V36" s="698"/>
      <c r="W36" s="698"/>
      <c r="X36" s="698"/>
      <c r="Y36" s="699"/>
      <c r="Z36" s="700">
        <v>100</v>
      </c>
      <c r="AA36" s="700"/>
      <c r="AB36" s="700"/>
      <c r="AC36" s="700"/>
      <c r="AD36" s="701">
        <v>4058224</v>
      </c>
      <c r="AE36" s="701"/>
      <c r="AF36" s="701"/>
      <c r="AG36" s="701"/>
      <c r="AH36" s="701"/>
      <c r="AI36" s="701"/>
      <c r="AJ36" s="701"/>
      <c r="AK36" s="701"/>
      <c r="AL36" s="702">
        <v>100</v>
      </c>
      <c r="AM36" s="694"/>
      <c r="AN36" s="694"/>
      <c r="AO36" s="703"/>
      <c r="AQ36" s="704" t="s">
        <v>309</v>
      </c>
      <c r="AR36" s="705"/>
      <c r="AS36" s="705"/>
      <c r="AT36" s="705"/>
      <c r="AU36" s="705"/>
      <c r="AV36" s="705"/>
      <c r="AW36" s="705"/>
      <c r="AX36" s="705"/>
      <c r="AY36" s="706"/>
      <c r="AZ36" s="625">
        <v>428632</v>
      </c>
      <c r="BA36" s="626"/>
      <c r="BB36" s="626"/>
      <c r="BC36" s="626"/>
      <c r="BD36" s="657"/>
      <c r="BE36" s="657"/>
      <c r="BF36" s="682"/>
      <c r="BG36" s="639" t="s">
        <v>310</v>
      </c>
      <c r="BH36" s="640"/>
      <c r="BI36" s="640"/>
      <c r="BJ36" s="640"/>
      <c r="BK36" s="640"/>
      <c r="BL36" s="640"/>
      <c r="BM36" s="640"/>
      <c r="BN36" s="640"/>
      <c r="BO36" s="640"/>
      <c r="BP36" s="640"/>
      <c r="BQ36" s="640"/>
      <c r="BR36" s="640"/>
      <c r="BS36" s="640"/>
      <c r="BT36" s="640"/>
      <c r="BU36" s="641"/>
      <c r="BV36" s="625">
        <v>51752</v>
      </c>
      <c r="BW36" s="626"/>
      <c r="BX36" s="626"/>
      <c r="BY36" s="626"/>
      <c r="BZ36" s="626"/>
      <c r="CA36" s="626"/>
      <c r="CB36" s="635"/>
      <c r="CD36" s="639" t="s">
        <v>311</v>
      </c>
      <c r="CE36" s="640"/>
      <c r="CF36" s="640"/>
      <c r="CG36" s="640"/>
      <c r="CH36" s="640"/>
      <c r="CI36" s="640"/>
      <c r="CJ36" s="640"/>
      <c r="CK36" s="640"/>
      <c r="CL36" s="640"/>
      <c r="CM36" s="640"/>
      <c r="CN36" s="640"/>
      <c r="CO36" s="640"/>
      <c r="CP36" s="640"/>
      <c r="CQ36" s="641"/>
      <c r="CR36" s="625">
        <v>1098042</v>
      </c>
      <c r="CS36" s="626"/>
      <c r="CT36" s="626"/>
      <c r="CU36" s="626"/>
      <c r="CV36" s="626"/>
      <c r="CW36" s="626"/>
      <c r="CX36" s="626"/>
      <c r="CY36" s="627"/>
      <c r="CZ36" s="659">
        <v>15.5</v>
      </c>
      <c r="DA36" s="660"/>
      <c r="DB36" s="660"/>
      <c r="DC36" s="661"/>
      <c r="DD36" s="634">
        <v>899698</v>
      </c>
      <c r="DE36" s="626"/>
      <c r="DF36" s="626"/>
      <c r="DG36" s="626"/>
      <c r="DH36" s="626"/>
      <c r="DI36" s="626"/>
      <c r="DJ36" s="626"/>
      <c r="DK36" s="627"/>
      <c r="DL36" s="634">
        <v>629892</v>
      </c>
      <c r="DM36" s="626"/>
      <c r="DN36" s="626"/>
      <c r="DO36" s="626"/>
      <c r="DP36" s="626"/>
      <c r="DQ36" s="626"/>
      <c r="DR36" s="626"/>
      <c r="DS36" s="626"/>
      <c r="DT36" s="626"/>
      <c r="DU36" s="626"/>
      <c r="DV36" s="627"/>
      <c r="DW36" s="630">
        <v>14.9</v>
      </c>
      <c r="DX36" s="655"/>
      <c r="DY36" s="655"/>
      <c r="DZ36" s="655"/>
      <c r="EA36" s="655"/>
      <c r="EB36" s="655"/>
      <c r="EC36" s="656"/>
    </row>
    <row r="37" spans="2:133" ht="11.25" customHeight="1" x14ac:dyDescent="0.15">
      <c r="AQ37" s="704" t="s">
        <v>312</v>
      </c>
      <c r="AR37" s="705"/>
      <c r="AS37" s="705"/>
      <c r="AT37" s="705"/>
      <c r="AU37" s="705"/>
      <c r="AV37" s="705"/>
      <c r="AW37" s="705"/>
      <c r="AX37" s="705"/>
      <c r="AY37" s="706"/>
      <c r="AZ37" s="625">
        <v>258517</v>
      </c>
      <c r="BA37" s="626"/>
      <c r="BB37" s="626"/>
      <c r="BC37" s="626"/>
      <c r="BD37" s="657"/>
      <c r="BE37" s="657"/>
      <c r="BF37" s="682"/>
      <c r="BG37" s="639" t="s">
        <v>313</v>
      </c>
      <c r="BH37" s="640"/>
      <c r="BI37" s="640"/>
      <c r="BJ37" s="640"/>
      <c r="BK37" s="640"/>
      <c r="BL37" s="640"/>
      <c r="BM37" s="640"/>
      <c r="BN37" s="640"/>
      <c r="BO37" s="640"/>
      <c r="BP37" s="640"/>
      <c r="BQ37" s="640"/>
      <c r="BR37" s="640"/>
      <c r="BS37" s="640"/>
      <c r="BT37" s="640"/>
      <c r="BU37" s="641"/>
      <c r="BV37" s="625">
        <v>1285</v>
      </c>
      <c r="BW37" s="626"/>
      <c r="BX37" s="626"/>
      <c r="BY37" s="626"/>
      <c r="BZ37" s="626"/>
      <c r="CA37" s="626"/>
      <c r="CB37" s="635"/>
      <c r="CD37" s="639" t="s">
        <v>314</v>
      </c>
      <c r="CE37" s="640"/>
      <c r="CF37" s="640"/>
      <c r="CG37" s="640"/>
      <c r="CH37" s="640"/>
      <c r="CI37" s="640"/>
      <c r="CJ37" s="640"/>
      <c r="CK37" s="640"/>
      <c r="CL37" s="640"/>
      <c r="CM37" s="640"/>
      <c r="CN37" s="640"/>
      <c r="CO37" s="640"/>
      <c r="CP37" s="640"/>
      <c r="CQ37" s="641"/>
      <c r="CR37" s="625">
        <v>315994</v>
      </c>
      <c r="CS37" s="657"/>
      <c r="CT37" s="657"/>
      <c r="CU37" s="657"/>
      <c r="CV37" s="657"/>
      <c r="CW37" s="657"/>
      <c r="CX37" s="657"/>
      <c r="CY37" s="658"/>
      <c r="CZ37" s="659">
        <v>4.5</v>
      </c>
      <c r="DA37" s="660"/>
      <c r="DB37" s="660"/>
      <c r="DC37" s="661"/>
      <c r="DD37" s="634">
        <v>315990</v>
      </c>
      <c r="DE37" s="657"/>
      <c r="DF37" s="657"/>
      <c r="DG37" s="657"/>
      <c r="DH37" s="657"/>
      <c r="DI37" s="657"/>
      <c r="DJ37" s="657"/>
      <c r="DK37" s="658"/>
      <c r="DL37" s="634">
        <v>312046</v>
      </c>
      <c r="DM37" s="657"/>
      <c r="DN37" s="657"/>
      <c r="DO37" s="657"/>
      <c r="DP37" s="657"/>
      <c r="DQ37" s="657"/>
      <c r="DR37" s="657"/>
      <c r="DS37" s="657"/>
      <c r="DT37" s="657"/>
      <c r="DU37" s="657"/>
      <c r="DV37" s="658"/>
      <c r="DW37" s="630">
        <v>7.4</v>
      </c>
      <c r="DX37" s="655"/>
      <c r="DY37" s="655"/>
      <c r="DZ37" s="655"/>
      <c r="EA37" s="655"/>
      <c r="EB37" s="655"/>
      <c r="EC37" s="656"/>
    </row>
    <row r="38" spans="2:133" ht="11.25" customHeight="1" x14ac:dyDescent="0.15">
      <c r="AQ38" s="704" t="s">
        <v>315</v>
      </c>
      <c r="AR38" s="705"/>
      <c r="AS38" s="705"/>
      <c r="AT38" s="705"/>
      <c r="AU38" s="705"/>
      <c r="AV38" s="705"/>
      <c r="AW38" s="705"/>
      <c r="AX38" s="705"/>
      <c r="AY38" s="706"/>
      <c r="AZ38" s="625">
        <v>61618</v>
      </c>
      <c r="BA38" s="626"/>
      <c r="BB38" s="626"/>
      <c r="BC38" s="626"/>
      <c r="BD38" s="657"/>
      <c r="BE38" s="657"/>
      <c r="BF38" s="682"/>
      <c r="BG38" s="639" t="s">
        <v>316</v>
      </c>
      <c r="BH38" s="640"/>
      <c r="BI38" s="640"/>
      <c r="BJ38" s="640"/>
      <c r="BK38" s="640"/>
      <c r="BL38" s="640"/>
      <c r="BM38" s="640"/>
      <c r="BN38" s="640"/>
      <c r="BO38" s="640"/>
      <c r="BP38" s="640"/>
      <c r="BQ38" s="640"/>
      <c r="BR38" s="640"/>
      <c r="BS38" s="640"/>
      <c r="BT38" s="640"/>
      <c r="BU38" s="641"/>
      <c r="BV38" s="625">
        <v>2384</v>
      </c>
      <c r="BW38" s="626"/>
      <c r="BX38" s="626"/>
      <c r="BY38" s="626"/>
      <c r="BZ38" s="626"/>
      <c r="CA38" s="626"/>
      <c r="CB38" s="635"/>
      <c r="CD38" s="639" t="s">
        <v>317</v>
      </c>
      <c r="CE38" s="640"/>
      <c r="CF38" s="640"/>
      <c r="CG38" s="640"/>
      <c r="CH38" s="640"/>
      <c r="CI38" s="640"/>
      <c r="CJ38" s="640"/>
      <c r="CK38" s="640"/>
      <c r="CL38" s="640"/>
      <c r="CM38" s="640"/>
      <c r="CN38" s="640"/>
      <c r="CO38" s="640"/>
      <c r="CP38" s="640"/>
      <c r="CQ38" s="641"/>
      <c r="CR38" s="625">
        <v>849212</v>
      </c>
      <c r="CS38" s="626"/>
      <c r="CT38" s="626"/>
      <c r="CU38" s="626"/>
      <c r="CV38" s="626"/>
      <c r="CW38" s="626"/>
      <c r="CX38" s="626"/>
      <c r="CY38" s="627"/>
      <c r="CZ38" s="659">
        <v>12</v>
      </c>
      <c r="DA38" s="660"/>
      <c r="DB38" s="660"/>
      <c r="DC38" s="661"/>
      <c r="DD38" s="634">
        <v>783705</v>
      </c>
      <c r="DE38" s="626"/>
      <c r="DF38" s="626"/>
      <c r="DG38" s="626"/>
      <c r="DH38" s="626"/>
      <c r="DI38" s="626"/>
      <c r="DJ38" s="626"/>
      <c r="DK38" s="627"/>
      <c r="DL38" s="634">
        <v>452717</v>
      </c>
      <c r="DM38" s="626"/>
      <c r="DN38" s="626"/>
      <c r="DO38" s="626"/>
      <c r="DP38" s="626"/>
      <c r="DQ38" s="626"/>
      <c r="DR38" s="626"/>
      <c r="DS38" s="626"/>
      <c r="DT38" s="626"/>
      <c r="DU38" s="626"/>
      <c r="DV38" s="627"/>
      <c r="DW38" s="630">
        <v>10.7</v>
      </c>
      <c r="DX38" s="655"/>
      <c r="DY38" s="655"/>
      <c r="DZ38" s="655"/>
      <c r="EA38" s="655"/>
      <c r="EB38" s="655"/>
      <c r="EC38" s="656"/>
    </row>
    <row r="39" spans="2:133" ht="11.25" customHeight="1" x14ac:dyDescent="0.15">
      <c r="AQ39" s="704" t="s">
        <v>318</v>
      </c>
      <c r="AR39" s="705"/>
      <c r="AS39" s="705"/>
      <c r="AT39" s="705"/>
      <c r="AU39" s="705"/>
      <c r="AV39" s="705"/>
      <c r="AW39" s="705"/>
      <c r="AX39" s="705"/>
      <c r="AY39" s="706"/>
      <c r="AZ39" s="625">
        <v>35871</v>
      </c>
      <c r="BA39" s="626"/>
      <c r="BB39" s="626"/>
      <c r="BC39" s="626"/>
      <c r="BD39" s="657"/>
      <c r="BE39" s="657"/>
      <c r="BF39" s="682"/>
      <c r="BG39" s="710" t="s">
        <v>319</v>
      </c>
      <c r="BH39" s="711"/>
      <c r="BI39" s="711"/>
      <c r="BJ39" s="711"/>
      <c r="BK39" s="711"/>
      <c r="BL39" s="189"/>
      <c r="BM39" s="640" t="s">
        <v>320</v>
      </c>
      <c r="BN39" s="640"/>
      <c r="BO39" s="640"/>
      <c r="BP39" s="640"/>
      <c r="BQ39" s="640"/>
      <c r="BR39" s="640"/>
      <c r="BS39" s="640"/>
      <c r="BT39" s="640"/>
      <c r="BU39" s="641"/>
      <c r="BV39" s="625">
        <v>123</v>
      </c>
      <c r="BW39" s="626"/>
      <c r="BX39" s="626"/>
      <c r="BY39" s="626"/>
      <c r="BZ39" s="626"/>
      <c r="CA39" s="626"/>
      <c r="CB39" s="635"/>
      <c r="CD39" s="639" t="s">
        <v>321</v>
      </c>
      <c r="CE39" s="640"/>
      <c r="CF39" s="640"/>
      <c r="CG39" s="640"/>
      <c r="CH39" s="640"/>
      <c r="CI39" s="640"/>
      <c r="CJ39" s="640"/>
      <c r="CK39" s="640"/>
      <c r="CL39" s="640"/>
      <c r="CM39" s="640"/>
      <c r="CN39" s="640"/>
      <c r="CO39" s="640"/>
      <c r="CP39" s="640"/>
      <c r="CQ39" s="641"/>
      <c r="CR39" s="625">
        <v>224017</v>
      </c>
      <c r="CS39" s="657"/>
      <c r="CT39" s="657"/>
      <c r="CU39" s="657"/>
      <c r="CV39" s="657"/>
      <c r="CW39" s="657"/>
      <c r="CX39" s="657"/>
      <c r="CY39" s="658"/>
      <c r="CZ39" s="659">
        <v>3.2</v>
      </c>
      <c r="DA39" s="660"/>
      <c r="DB39" s="660"/>
      <c r="DC39" s="661"/>
      <c r="DD39" s="634">
        <v>175042</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323</v>
      </c>
      <c r="AR40" s="705"/>
      <c r="AS40" s="705"/>
      <c r="AT40" s="705"/>
      <c r="AU40" s="705"/>
      <c r="AV40" s="705"/>
      <c r="AW40" s="705"/>
      <c r="AX40" s="705"/>
      <c r="AY40" s="706"/>
      <c r="AZ40" s="625">
        <v>137625</v>
      </c>
      <c r="BA40" s="626"/>
      <c r="BB40" s="626"/>
      <c r="BC40" s="626"/>
      <c r="BD40" s="657"/>
      <c r="BE40" s="657"/>
      <c r="BF40" s="682"/>
      <c r="BG40" s="710"/>
      <c r="BH40" s="711"/>
      <c r="BI40" s="711"/>
      <c r="BJ40" s="711"/>
      <c r="BK40" s="711"/>
      <c r="BL40" s="189"/>
      <c r="BM40" s="640" t="s">
        <v>324</v>
      </c>
      <c r="BN40" s="640"/>
      <c r="BO40" s="640"/>
      <c r="BP40" s="640"/>
      <c r="BQ40" s="640"/>
      <c r="BR40" s="640"/>
      <c r="BS40" s="640"/>
      <c r="BT40" s="640"/>
      <c r="BU40" s="641"/>
      <c r="BV40" s="625">
        <v>101</v>
      </c>
      <c r="BW40" s="626"/>
      <c r="BX40" s="626"/>
      <c r="BY40" s="626"/>
      <c r="BZ40" s="626"/>
      <c r="CA40" s="626"/>
      <c r="CB40" s="635"/>
      <c r="CD40" s="639" t="s">
        <v>325</v>
      </c>
      <c r="CE40" s="640"/>
      <c r="CF40" s="640"/>
      <c r="CG40" s="640"/>
      <c r="CH40" s="640"/>
      <c r="CI40" s="640"/>
      <c r="CJ40" s="640"/>
      <c r="CK40" s="640"/>
      <c r="CL40" s="640"/>
      <c r="CM40" s="640"/>
      <c r="CN40" s="640"/>
      <c r="CO40" s="640"/>
      <c r="CP40" s="640"/>
      <c r="CQ40" s="641"/>
      <c r="CR40" s="625">
        <v>215107</v>
      </c>
      <c r="CS40" s="626"/>
      <c r="CT40" s="626"/>
      <c r="CU40" s="626"/>
      <c r="CV40" s="626"/>
      <c r="CW40" s="626"/>
      <c r="CX40" s="626"/>
      <c r="CY40" s="627"/>
      <c r="CZ40" s="659">
        <v>3</v>
      </c>
      <c r="DA40" s="660"/>
      <c r="DB40" s="660"/>
      <c r="DC40" s="661"/>
      <c r="DD40" s="634">
        <v>63107</v>
      </c>
      <c r="DE40" s="626"/>
      <c r="DF40" s="626"/>
      <c r="DG40" s="626"/>
      <c r="DH40" s="626"/>
      <c r="DI40" s="626"/>
      <c r="DJ40" s="626"/>
      <c r="DK40" s="627"/>
      <c r="DL40" s="634">
        <v>9970</v>
      </c>
      <c r="DM40" s="626"/>
      <c r="DN40" s="626"/>
      <c r="DO40" s="626"/>
      <c r="DP40" s="626"/>
      <c r="DQ40" s="626"/>
      <c r="DR40" s="626"/>
      <c r="DS40" s="626"/>
      <c r="DT40" s="626"/>
      <c r="DU40" s="626"/>
      <c r="DV40" s="627"/>
      <c r="DW40" s="630">
        <v>0.2</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326</v>
      </c>
      <c r="AR41" s="646"/>
      <c r="AS41" s="646"/>
      <c r="AT41" s="646"/>
      <c r="AU41" s="646"/>
      <c r="AV41" s="646"/>
      <c r="AW41" s="646"/>
      <c r="AX41" s="646"/>
      <c r="AY41" s="647"/>
      <c r="AZ41" s="697">
        <v>383233</v>
      </c>
      <c r="BA41" s="698"/>
      <c r="BB41" s="698"/>
      <c r="BC41" s="698"/>
      <c r="BD41" s="693"/>
      <c r="BE41" s="693"/>
      <c r="BF41" s="695"/>
      <c r="BG41" s="712"/>
      <c r="BH41" s="713"/>
      <c r="BI41" s="713"/>
      <c r="BJ41" s="713"/>
      <c r="BK41" s="713"/>
      <c r="BL41" s="191"/>
      <c r="BM41" s="646" t="s">
        <v>327</v>
      </c>
      <c r="BN41" s="646"/>
      <c r="BO41" s="646"/>
      <c r="BP41" s="646"/>
      <c r="BQ41" s="646"/>
      <c r="BR41" s="646"/>
      <c r="BS41" s="646"/>
      <c r="BT41" s="646"/>
      <c r="BU41" s="647"/>
      <c r="BV41" s="697">
        <v>316</v>
      </c>
      <c r="BW41" s="698"/>
      <c r="BX41" s="698"/>
      <c r="BY41" s="698"/>
      <c r="BZ41" s="698"/>
      <c r="CA41" s="698"/>
      <c r="CB41" s="707"/>
      <c r="CD41" s="639" t="s">
        <v>328</v>
      </c>
      <c r="CE41" s="640"/>
      <c r="CF41" s="640"/>
      <c r="CG41" s="640"/>
      <c r="CH41" s="640"/>
      <c r="CI41" s="640"/>
      <c r="CJ41" s="640"/>
      <c r="CK41" s="640"/>
      <c r="CL41" s="640"/>
      <c r="CM41" s="640"/>
      <c r="CN41" s="640"/>
      <c r="CO41" s="640"/>
      <c r="CP41" s="640"/>
      <c r="CQ41" s="641"/>
      <c r="CR41" s="625" t="s">
        <v>329</v>
      </c>
      <c r="CS41" s="657"/>
      <c r="CT41" s="657"/>
      <c r="CU41" s="657"/>
      <c r="CV41" s="657"/>
      <c r="CW41" s="657"/>
      <c r="CX41" s="657"/>
      <c r="CY41" s="658"/>
      <c r="CZ41" s="659" t="s">
        <v>329</v>
      </c>
      <c r="DA41" s="660"/>
      <c r="DB41" s="660"/>
      <c r="DC41" s="661"/>
      <c r="DD41" s="634" t="s">
        <v>329</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331</v>
      </c>
      <c r="CE42" s="623"/>
      <c r="CF42" s="623"/>
      <c r="CG42" s="623"/>
      <c r="CH42" s="623"/>
      <c r="CI42" s="623"/>
      <c r="CJ42" s="623"/>
      <c r="CK42" s="623"/>
      <c r="CL42" s="623"/>
      <c r="CM42" s="623"/>
      <c r="CN42" s="623"/>
      <c r="CO42" s="623"/>
      <c r="CP42" s="623"/>
      <c r="CQ42" s="624"/>
      <c r="CR42" s="625">
        <v>1197343</v>
      </c>
      <c r="CS42" s="626"/>
      <c r="CT42" s="626"/>
      <c r="CU42" s="626"/>
      <c r="CV42" s="626"/>
      <c r="CW42" s="626"/>
      <c r="CX42" s="626"/>
      <c r="CY42" s="627"/>
      <c r="CZ42" s="659">
        <v>16.899999999999999</v>
      </c>
      <c r="DA42" s="708"/>
      <c r="DB42" s="708"/>
      <c r="DC42" s="709"/>
      <c r="DD42" s="634">
        <v>192118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333</v>
      </c>
      <c r="CE43" s="623"/>
      <c r="CF43" s="623"/>
      <c r="CG43" s="623"/>
      <c r="CH43" s="623"/>
      <c r="CI43" s="623"/>
      <c r="CJ43" s="623"/>
      <c r="CK43" s="623"/>
      <c r="CL43" s="623"/>
      <c r="CM43" s="623"/>
      <c r="CN43" s="623"/>
      <c r="CO43" s="623"/>
      <c r="CP43" s="623"/>
      <c r="CQ43" s="624"/>
      <c r="CR43" s="625">
        <v>949</v>
      </c>
      <c r="CS43" s="657"/>
      <c r="CT43" s="657"/>
      <c r="CU43" s="657"/>
      <c r="CV43" s="657"/>
      <c r="CW43" s="657"/>
      <c r="CX43" s="657"/>
      <c r="CY43" s="658"/>
      <c r="CZ43" s="659">
        <v>0</v>
      </c>
      <c r="DA43" s="660"/>
      <c r="DB43" s="660"/>
      <c r="DC43" s="661"/>
      <c r="DD43" s="634">
        <v>135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334</v>
      </c>
      <c r="CD44" s="731" t="s">
        <v>286</v>
      </c>
      <c r="CE44" s="732"/>
      <c r="CF44" s="622" t="s">
        <v>335</v>
      </c>
      <c r="CG44" s="623"/>
      <c r="CH44" s="623"/>
      <c r="CI44" s="623"/>
      <c r="CJ44" s="623"/>
      <c r="CK44" s="623"/>
      <c r="CL44" s="623"/>
      <c r="CM44" s="623"/>
      <c r="CN44" s="623"/>
      <c r="CO44" s="623"/>
      <c r="CP44" s="623"/>
      <c r="CQ44" s="624"/>
      <c r="CR44" s="625">
        <v>1114361</v>
      </c>
      <c r="CS44" s="626"/>
      <c r="CT44" s="626"/>
      <c r="CU44" s="626"/>
      <c r="CV44" s="626"/>
      <c r="CW44" s="626"/>
      <c r="CX44" s="626"/>
      <c r="CY44" s="627"/>
      <c r="CZ44" s="659">
        <v>15.7</v>
      </c>
      <c r="DA44" s="708"/>
      <c r="DB44" s="708"/>
      <c r="DC44" s="709"/>
      <c r="DD44" s="634">
        <v>190041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336</v>
      </c>
      <c r="CG45" s="623"/>
      <c r="CH45" s="623"/>
      <c r="CI45" s="623"/>
      <c r="CJ45" s="623"/>
      <c r="CK45" s="623"/>
      <c r="CL45" s="623"/>
      <c r="CM45" s="623"/>
      <c r="CN45" s="623"/>
      <c r="CO45" s="623"/>
      <c r="CP45" s="623"/>
      <c r="CQ45" s="624"/>
      <c r="CR45" s="625">
        <v>740673</v>
      </c>
      <c r="CS45" s="657"/>
      <c r="CT45" s="657"/>
      <c r="CU45" s="657"/>
      <c r="CV45" s="657"/>
      <c r="CW45" s="657"/>
      <c r="CX45" s="657"/>
      <c r="CY45" s="658"/>
      <c r="CZ45" s="659">
        <v>10.5</v>
      </c>
      <c r="DA45" s="660"/>
      <c r="DB45" s="660"/>
      <c r="DC45" s="661"/>
      <c r="DD45" s="634">
        <v>44079</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337</v>
      </c>
      <c r="CG46" s="623"/>
      <c r="CH46" s="623"/>
      <c r="CI46" s="623"/>
      <c r="CJ46" s="623"/>
      <c r="CK46" s="623"/>
      <c r="CL46" s="623"/>
      <c r="CM46" s="623"/>
      <c r="CN46" s="623"/>
      <c r="CO46" s="623"/>
      <c r="CP46" s="623"/>
      <c r="CQ46" s="624"/>
      <c r="CR46" s="625">
        <v>201888</v>
      </c>
      <c r="CS46" s="626"/>
      <c r="CT46" s="626"/>
      <c r="CU46" s="626"/>
      <c r="CV46" s="626"/>
      <c r="CW46" s="626"/>
      <c r="CX46" s="626"/>
      <c r="CY46" s="627"/>
      <c r="CZ46" s="659">
        <v>2.9</v>
      </c>
      <c r="DA46" s="708"/>
      <c r="DB46" s="708"/>
      <c r="DC46" s="709"/>
      <c r="DD46" s="634">
        <v>136402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338</v>
      </c>
      <c r="CG47" s="623"/>
      <c r="CH47" s="623"/>
      <c r="CI47" s="623"/>
      <c r="CJ47" s="623"/>
      <c r="CK47" s="623"/>
      <c r="CL47" s="623"/>
      <c r="CM47" s="623"/>
      <c r="CN47" s="623"/>
      <c r="CO47" s="623"/>
      <c r="CP47" s="623"/>
      <c r="CQ47" s="624"/>
      <c r="CR47" s="625">
        <v>82982</v>
      </c>
      <c r="CS47" s="657"/>
      <c r="CT47" s="657"/>
      <c r="CU47" s="657"/>
      <c r="CV47" s="657"/>
      <c r="CW47" s="657"/>
      <c r="CX47" s="657"/>
      <c r="CY47" s="658"/>
      <c r="CZ47" s="659">
        <v>1.2</v>
      </c>
      <c r="DA47" s="660"/>
      <c r="DB47" s="660"/>
      <c r="DC47" s="661"/>
      <c r="DD47" s="634">
        <v>2077</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339</v>
      </c>
      <c r="CG48" s="623"/>
      <c r="CH48" s="623"/>
      <c r="CI48" s="623"/>
      <c r="CJ48" s="623"/>
      <c r="CK48" s="623"/>
      <c r="CL48" s="623"/>
      <c r="CM48" s="623"/>
      <c r="CN48" s="623"/>
      <c r="CO48" s="623"/>
      <c r="CP48" s="623"/>
      <c r="CQ48" s="624"/>
      <c r="CR48" s="625" t="s">
        <v>110</v>
      </c>
      <c r="CS48" s="626"/>
      <c r="CT48" s="626"/>
      <c r="CU48" s="626"/>
      <c r="CV48" s="626"/>
      <c r="CW48" s="626"/>
      <c r="CX48" s="626"/>
      <c r="CY48" s="627"/>
      <c r="CZ48" s="659" t="s">
        <v>110</v>
      </c>
      <c r="DA48" s="708"/>
      <c r="DB48" s="708"/>
      <c r="DC48" s="709"/>
      <c r="DD48" s="634" t="s">
        <v>110</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340</v>
      </c>
      <c r="CE49" s="669"/>
      <c r="CF49" s="669"/>
      <c r="CG49" s="669"/>
      <c r="CH49" s="669"/>
      <c r="CI49" s="669"/>
      <c r="CJ49" s="669"/>
      <c r="CK49" s="669"/>
      <c r="CL49" s="669"/>
      <c r="CM49" s="669"/>
      <c r="CN49" s="669"/>
      <c r="CO49" s="669"/>
      <c r="CP49" s="669"/>
      <c r="CQ49" s="670"/>
      <c r="CR49" s="697">
        <v>7083629</v>
      </c>
      <c r="CS49" s="693"/>
      <c r="CT49" s="693"/>
      <c r="CU49" s="693"/>
      <c r="CV49" s="693"/>
      <c r="CW49" s="693"/>
      <c r="CX49" s="693"/>
      <c r="CY49" s="720"/>
      <c r="CZ49" s="721">
        <v>100</v>
      </c>
      <c r="DA49" s="722"/>
      <c r="DB49" s="722"/>
      <c r="DC49" s="723"/>
      <c r="DD49" s="724">
        <v>4870684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342</v>
      </c>
      <c r="DK2" s="767"/>
      <c r="DL2" s="767"/>
      <c r="DM2" s="767"/>
      <c r="DN2" s="767"/>
      <c r="DO2" s="768"/>
      <c r="DP2" s="202"/>
      <c r="DQ2" s="766" t="s">
        <v>343</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344</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346</v>
      </c>
      <c r="B5" s="761"/>
      <c r="C5" s="761"/>
      <c r="D5" s="761"/>
      <c r="E5" s="761"/>
      <c r="F5" s="761"/>
      <c r="G5" s="761"/>
      <c r="H5" s="761"/>
      <c r="I5" s="761"/>
      <c r="J5" s="761"/>
      <c r="K5" s="761"/>
      <c r="L5" s="761"/>
      <c r="M5" s="761"/>
      <c r="N5" s="761"/>
      <c r="O5" s="761"/>
      <c r="P5" s="762"/>
      <c r="Q5" s="737" t="s">
        <v>347</v>
      </c>
      <c r="R5" s="738"/>
      <c r="S5" s="738"/>
      <c r="T5" s="738"/>
      <c r="U5" s="739"/>
      <c r="V5" s="737" t="s">
        <v>348</v>
      </c>
      <c r="W5" s="738"/>
      <c r="X5" s="738"/>
      <c r="Y5" s="738"/>
      <c r="Z5" s="739"/>
      <c r="AA5" s="737" t="s">
        <v>349</v>
      </c>
      <c r="AB5" s="738"/>
      <c r="AC5" s="738"/>
      <c r="AD5" s="738"/>
      <c r="AE5" s="738"/>
      <c r="AF5" s="770" t="s">
        <v>350</v>
      </c>
      <c r="AG5" s="738"/>
      <c r="AH5" s="738"/>
      <c r="AI5" s="738"/>
      <c r="AJ5" s="749"/>
      <c r="AK5" s="738" t="s">
        <v>351</v>
      </c>
      <c r="AL5" s="738"/>
      <c r="AM5" s="738"/>
      <c r="AN5" s="738"/>
      <c r="AO5" s="739"/>
      <c r="AP5" s="737" t="s">
        <v>352</v>
      </c>
      <c r="AQ5" s="738"/>
      <c r="AR5" s="738"/>
      <c r="AS5" s="738"/>
      <c r="AT5" s="739"/>
      <c r="AU5" s="737" t="s">
        <v>353</v>
      </c>
      <c r="AV5" s="738"/>
      <c r="AW5" s="738"/>
      <c r="AX5" s="738"/>
      <c r="AY5" s="749"/>
      <c r="AZ5" s="209"/>
      <c r="BA5" s="209"/>
      <c r="BB5" s="209"/>
      <c r="BC5" s="209"/>
      <c r="BD5" s="209"/>
      <c r="BE5" s="210"/>
      <c r="BF5" s="210"/>
      <c r="BG5" s="210"/>
      <c r="BH5" s="210"/>
      <c r="BI5" s="210"/>
      <c r="BJ5" s="210"/>
      <c r="BK5" s="210"/>
      <c r="BL5" s="210"/>
      <c r="BM5" s="210"/>
      <c r="BN5" s="210"/>
      <c r="BO5" s="210"/>
      <c r="BP5" s="210"/>
      <c r="BQ5" s="760" t="s">
        <v>354</v>
      </c>
      <c r="BR5" s="761"/>
      <c r="BS5" s="761"/>
      <c r="BT5" s="761"/>
      <c r="BU5" s="761"/>
      <c r="BV5" s="761"/>
      <c r="BW5" s="761"/>
      <c r="BX5" s="761"/>
      <c r="BY5" s="761"/>
      <c r="BZ5" s="761"/>
      <c r="CA5" s="761"/>
      <c r="CB5" s="761"/>
      <c r="CC5" s="761"/>
      <c r="CD5" s="761"/>
      <c r="CE5" s="761"/>
      <c r="CF5" s="761"/>
      <c r="CG5" s="762"/>
      <c r="CH5" s="737" t="s">
        <v>355</v>
      </c>
      <c r="CI5" s="738"/>
      <c r="CJ5" s="738"/>
      <c r="CK5" s="738"/>
      <c r="CL5" s="739"/>
      <c r="CM5" s="737" t="s">
        <v>356</v>
      </c>
      <c r="CN5" s="738"/>
      <c r="CO5" s="738"/>
      <c r="CP5" s="738"/>
      <c r="CQ5" s="739"/>
      <c r="CR5" s="737" t="s">
        <v>357</v>
      </c>
      <c r="CS5" s="738"/>
      <c r="CT5" s="738"/>
      <c r="CU5" s="738"/>
      <c r="CV5" s="739"/>
      <c r="CW5" s="737" t="s">
        <v>358</v>
      </c>
      <c r="CX5" s="738"/>
      <c r="CY5" s="738"/>
      <c r="CZ5" s="738"/>
      <c r="DA5" s="739"/>
      <c r="DB5" s="737" t="s">
        <v>359</v>
      </c>
      <c r="DC5" s="738"/>
      <c r="DD5" s="738"/>
      <c r="DE5" s="738"/>
      <c r="DF5" s="739"/>
      <c r="DG5" s="743" t="s">
        <v>360</v>
      </c>
      <c r="DH5" s="744"/>
      <c r="DI5" s="744"/>
      <c r="DJ5" s="744"/>
      <c r="DK5" s="745"/>
      <c r="DL5" s="743" t="s">
        <v>361</v>
      </c>
      <c r="DM5" s="744"/>
      <c r="DN5" s="744"/>
      <c r="DO5" s="744"/>
      <c r="DP5" s="745"/>
      <c r="DQ5" s="737" t="s">
        <v>362</v>
      </c>
      <c r="DR5" s="738"/>
      <c r="DS5" s="738"/>
      <c r="DT5" s="738"/>
      <c r="DU5" s="739"/>
      <c r="DV5" s="737" t="s">
        <v>353</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363</v>
      </c>
      <c r="C7" s="752"/>
      <c r="D7" s="752"/>
      <c r="E7" s="752"/>
      <c r="F7" s="752"/>
      <c r="G7" s="752"/>
      <c r="H7" s="752"/>
      <c r="I7" s="752"/>
      <c r="J7" s="752"/>
      <c r="K7" s="752"/>
      <c r="L7" s="752"/>
      <c r="M7" s="752"/>
      <c r="N7" s="752"/>
      <c r="O7" s="752"/>
      <c r="P7" s="753"/>
      <c r="Q7" s="754">
        <v>7211</v>
      </c>
      <c r="R7" s="755"/>
      <c r="S7" s="755"/>
      <c r="T7" s="755"/>
      <c r="U7" s="755"/>
      <c r="V7" s="755">
        <v>7097</v>
      </c>
      <c r="W7" s="755"/>
      <c r="X7" s="755"/>
      <c r="Y7" s="755"/>
      <c r="Z7" s="755"/>
      <c r="AA7" s="755">
        <v>114</v>
      </c>
      <c r="AB7" s="755"/>
      <c r="AC7" s="755"/>
      <c r="AD7" s="755"/>
      <c r="AE7" s="756"/>
      <c r="AF7" s="757">
        <v>101</v>
      </c>
      <c r="AG7" s="758"/>
      <c r="AH7" s="758"/>
      <c r="AI7" s="758"/>
      <c r="AJ7" s="759"/>
      <c r="AK7" s="794">
        <v>257</v>
      </c>
      <c r="AL7" s="795"/>
      <c r="AM7" s="795"/>
      <c r="AN7" s="795"/>
      <c r="AO7" s="795"/>
      <c r="AP7" s="795">
        <v>6621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534</v>
      </c>
      <c r="BT7" s="799"/>
      <c r="BU7" s="799"/>
      <c r="BV7" s="799"/>
      <c r="BW7" s="799"/>
      <c r="BX7" s="799"/>
      <c r="BY7" s="799"/>
      <c r="BZ7" s="799"/>
      <c r="CA7" s="799"/>
      <c r="CB7" s="799"/>
      <c r="CC7" s="799"/>
      <c r="CD7" s="799"/>
      <c r="CE7" s="799"/>
      <c r="CF7" s="799"/>
      <c r="CG7" s="800"/>
      <c r="CH7" s="791">
        <v>1</v>
      </c>
      <c r="CI7" s="792"/>
      <c r="CJ7" s="792"/>
      <c r="CK7" s="792"/>
      <c r="CL7" s="793"/>
      <c r="CM7" s="791">
        <v>8</v>
      </c>
      <c r="CN7" s="792"/>
      <c r="CO7" s="792"/>
      <c r="CP7" s="792"/>
      <c r="CQ7" s="793"/>
      <c r="CR7" s="791">
        <v>3</v>
      </c>
      <c r="CS7" s="792"/>
      <c r="CT7" s="792"/>
      <c r="CU7" s="792"/>
      <c r="CV7" s="793"/>
      <c r="CW7" s="791" t="s">
        <v>543</v>
      </c>
      <c r="CX7" s="792"/>
      <c r="CY7" s="792"/>
      <c r="CZ7" s="792"/>
      <c r="DA7" s="793"/>
      <c r="DB7" s="791" t="s">
        <v>543</v>
      </c>
      <c r="DC7" s="792"/>
      <c r="DD7" s="792"/>
      <c r="DE7" s="792"/>
      <c r="DF7" s="793"/>
      <c r="DG7" s="791" t="s">
        <v>543</v>
      </c>
      <c r="DH7" s="792"/>
      <c r="DI7" s="792"/>
      <c r="DJ7" s="792"/>
      <c r="DK7" s="793"/>
      <c r="DL7" s="791" t="s">
        <v>543</v>
      </c>
      <c r="DM7" s="792"/>
      <c r="DN7" s="792"/>
      <c r="DO7" s="792"/>
      <c r="DP7" s="793"/>
      <c r="DQ7" s="791" t="s">
        <v>543</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535</v>
      </c>
      <c r="BT8" s="789"/>
      <c r="BU8" s="789"/>
      <c r="BV8" s="789"/>
      <c r="BW8" s="789"/>
      <c r="BX8" s="789"/>
      <c r="BY8" s="789"/>
      <c r="BZ8" s="789"/>
      <c r="CA8" s="789"/>
      <c r="CB8" s="789"/>
      <c r="CC8" s="789"/>
      <c r="CD8" s="789"/>
      <c r="CE8" s="789"/>
      <c r="CF8" s="789"/>
      <c r="CG8" s="790"/>
      <c r="CH8" s="801">
        <v>0</v>
      </c>
      <c r="CI8" s="802"/>
      <c r="CJ8" s="802"/>
      <c r="CK8" s="802"/>
      <c r="CL8" s="803"/>
      <c r="CM8" s="801">
        <v>16</v>
      </c>
      <c r="CN8" s="802"/>
      <c r="CO8" s="802"/>
      <c r="CP8" s="802"/>
      <c r="CQ8" s="803"/>
      <c r="CR8" s="801">
        <v>5</v>
      </c>
      <c r="CS8" s="802"/>
      <c r="CT8" s="802"/>
      <c r="CU8" s="802"/>
      <c r="CV8" s="803"/>
      <c r="CW8" s="801" t="s">
        <v>543</v>
      </c>
      <c r="CX8" s="802"/>
      <c r="CY8" s="802"/>
      <c r="CZ8" s="802"/>
      <c r="DA8" s="803"/>
      <c r="DB8" s="801" t="s">
        <v>543</v>
      </c>
      <c r="DC8" s="802"/>
      <c r="DD8" s="802"/>
      <c r="DE8" s="802"/>
      <c r="DF8" s="803"/>
      <c r="DG8" s="801" t="s">
        <v>543</v>
      </c>
      <c r="DH8" s="802"/>
      <c r="DI8" s="802"/>
      <c r="DJ8" s="802"/>
      <c r="DK8" s="803"/>
      <c r="DL8" s="801" t="s">
        <v>543</v>
      </c>
      <c r="DM8" s="802"/>
      <c r="DN8" s="802"/>
      <c r="DO8" s="802"/>
      <c r="DP8" s="803"/>
      <c r="DQ8" s="801" t="s">
        <v>543</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364</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365</v>
      </c>
      <c r="B23" s="810" t="s">
        <v>366</v>
      </c>
      <c r="C23" s="811"/>
      <c r="D23" s="811"/>
      <c r="E23" s="811"/>
      <c r="F23" s="811"/>
      <c r="G23" s="811"/>
      <c r="H23" s="811"/>
      <c r="I23" s="811"/>
      <c r="J23" s="811"/>
      <c r="K23" s="811"/>
      <c r="L23" s="811"/>
      <c r="M23" s="811"/>
      <c r="N23" s="811"/>
      <c r="O23" s="811"/>
      <c r="P23" s="812"/>
      <c r="Q23" s="813">
        <v>7211</v>
      </c>
      <c r="R23" s="814"/>
      <c r="S23" s="814"/>
      <c r="T23" s="814"/>
      <c r="U23" s="814"/>
      <c r="V23" s="814">
        <v>7097</v>
      </c>
      <c r="W23" s="814"/>
      <c r="X23" s="814"/>
      <c r="Y23" s="814"/>
      <c r="Z23" s="814"/>
      <c r="AA23" s="814">
        <v>114</v>
      </c>
      <c r="AB23" s="814"/>
      <c r="AC23" s="814"/>
      <c r="AD23" s="814"/>
      <c r="AE23" s="815"/>
      <c r="AF23" s="816">
        <v>101</v>
      </c>
      <c r="AG23" s="814"/>
      <c r="AH23" s="814"/>
      <c r="AI23" s="814"/>
      <c r="AJ23" s="817"/>
      <c r="AK23" s="818"/>
      <c r="AL23" s="819"/>
      <c r="AM23" s="819"/>
      <c r="AN23" s="819"/>
      <c r="AO23" s="819"/>
      <c r="AP23" s="814">
        <v>6621</v>
      </c>
      <c r="AQ23" s="814"/>
      <c r="AR23" s="814"/>
      <c r="AS23" s="814"/>
      <c r="AT23" s="814"/>
      <c r="AU23" s="820"/>
      <c r="AV23" s="820"/>
      <c r="AW23" s="820"/>
      <c r="AX23" s="820"/>
      <c r="AY23" s="821"/>
      <c r="AZ23" s="829" t="s">
        <v>110</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367</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368</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346</v>
      </c>
      <c r="B26" s="761"/>
      <c r="C26" s="761"/>
      <c r="D26" s="761"/>
      <c r="E26" s="761"/>
      <c r="F26" s="761"/>
      <c r="G26" s="761"/>
      <c r="H26" s="761"/>
      <c r="I26" s="761"/>
      <c r="J26" s="761"/>
      <c r="K26" s="761"/>
      <c r="L26" s="761"/>
      <c r="M26" s="761"/>
      <c r="N26" s="761"/>
      <c r="O26" s="761"/>
      <c r="P26" s="762"/>
      <c r="Q26" s="737" t="s">
        <v>369</v>
      </c>
      <c r="R26" s="738"/>
      <c r="S26" s="738"/>
      <c r="T26" s="738"/>
      <c r="U26" s="739"/>
      <c r="V26" s="737" t="s">
        <v>370</v>
      </c>
      <c r="W26" s="738"/>
      <c r="X26" s="738"/>
      <c r="Y26" s="738"/>
      <c r="Z26" s="739"/>
      <c r="AA26" s="737" t="s">
        <v>371</v>
      </c>
      <c r="AB26" s="738"/>
      <c r="AC26" s="738"/>
      <c r="AD26" s="738"/>
      <c r="AE26" s="738"/>
      <c r="AF26" s="832" t="s">
        <v>372</v>
      </c>
      <c r="AG26" s="833"/>
      <c r="AH26" s="833"/>
      <c r="AI26" s="833"/>
      <c r="AJ26" s="834"/>
      <c r="AK26" s="738" t="s">
        <v>373</v>
      </c>
      <c r="AL26" s="738"/>
      <c r="AM26" s="738"/>
      <c r="AN26" s="738"/>
      <c r="AO26" s="739"/>
      <c r="AP26" s="737" t="s">
        <v>374</v>
      </c>
      <c r="AQ26" s="738"/>
      <c r="AR26" s="738"/>
      <c r="AS26" s="738"/>
      <c r="AT26" s="739"/>
      <c r="AU26" s="737" t="s">
        <v>375</v>
      </c>
      <c r="AV26" s="738"/>
      <c r="AW26" s="738"/>
      <c r="AX26" s="738"/>
      <c r="AY26" s="739"/>
      <c r="AZ26" s="737" t="s">
        <v>376</v>
      </c>
      <c r="BA26" s="738"/>
      <c r="BB26" s="738"/>
      <c r="BC26" s="738"/>
      <c r="BD26" s="739"/>
      <c r="BE26" s="737" t="s">
        <v>353</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377</v>
      </c>
      <c r="C28" s="752"/>
      <c r="D28" s="752"/>
      <c r="E28" s="752"/>
      <c r="F28" s="752"/>
      <c r="G28" s="752"/>
      <c r="H28" s="752"/>
      <c r="I28" s="752"/>
      <c r="J28" s="752"/>
      <c r="K28" s="752"/>
      <c r="L28" s="752"/>
      <c r="M28" s="752"/>
      <c r="N28" s="752"/>
      <c r="O28" s="752"/>
      <c r="P28" s="753"/>
      <c r="Q28" s="842">
        <v>1445</v>
      </c>
      <c r="R28" s="843"/>
      <c r="S28" s="843"/>
      <c r="T28" s="843"/>
      <c r="U28" s="843"/>
      <c r="V28" s="843">
        <v>1390</v>
      </c>
      <c r="W28" s="843"/>
      <c r="X28" s="843"/>
      <c r="Y28" s="843"/>
      <c r="Z28" s="843"/>
      <c r="AA28" s="843">
        <v>55</v>
      </c>
      <c r="AB28" s="843"/>
      <c r="AC28" s="843"/>
      <c r="AD28" s="843"/>
      <c r="AE28" s="844"/>
      <c r="AF28" s="845">
        <v>55</v>
      </c>
      <c r="AG28" s="843"/>
      <c r="AH28" s="843"/>
      <c r="AI28" s="843"/>
      <c r="AJ28" s="846"/>
      <c r="AK28" s="847">
        <v>174</v>
      </c>
      <c r="AL28" s="838"/>
      <c r="AM28" s="838"/>
      <c r="AN28" s="838"/>
      <c r="AO28" s="838"/>
      <c r="AP28" s="838" t="s">
        <v>537</v>
      </c>
      <c r="AQ28" s="838"/>
      <c r="AR28" s="838"/>
      <c r="AS28" s="838"/>
      <c r="AT28" s="838"/>
      <c r="AU28" s="838" t="s">
        <v>536</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378</v>
      </c>
      <c r="C29" s="776"/>
      <c r="D29" s="776"/>
      <c r="E29" s="776"/>
      <c r="F29" s="776"/>
      <c r="G29" s="776"/>
      <c r="H29" s="776"/>
      <c r="I29" s="776"/>
      <c r="J29" s="776"/>
      <c r="K29" s="776"/>
      <c r="L29" s="776"/>
      <c r="M29" s="776"/>
      <c r="N29" s="776"/>
      <c r="O29" s="776"/>
      <c r="P29" s="777"/>
      <c r="Q29" s="778">
        <v>119</v>
      </c>
      <c r="R29" s="779"/>
      <c r="S29" s="779"/>
      <c r="T29" s="779"/>
      <c r="U29" s="779"/>
      <c r="V29" s="779">
        <v>119</v>
      </c>
      <c r="W29" s="779"/>
      <c r="X29" s="779"/>
      <c r="Y29" s="779"/>
      <c r="Z29" s="779"/>
      <c r="AA29" s="779">
        <v>0</v>
      </c>
      <c r="AB29" s="779"/>
      <c r="AC29" s="779"/>
      <c r="AD29" s="779"/>
      <c r="AE29" s="780"/>
      <c r="AF29" s="781">
        <v>0</v>
      </c>
      <c r="AG29" s="782"/>
      <c r="AH29" s="782"/>
      <c r="AI29" s="782"/>
      <c r="AJ29" s="783"/>
      <c r="AK29" s="850">
        <v>38</v>
      </c>
      <c r="AL29" s="851"/>
      <c r="AM29" s="851"/>
      <c r="AN29" s="851"/>
      <c r="AO29" s="851"/>
      <c r="AP29" s="851" t="s">
        <v>478</v>
      </c>
      <c r="AQ29" s="851"/>
      <c r="AR29" s="851"/>
      <c r="AS29" s="851"/>
      <c r="AT29" s="851"/>
      <c r="AU29" s="851" t="s">
        <v>478</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379</v>
      </c>
      <c r="C30" s="776"/>
      <c r="D30" s="776"/>
      <c r="E30" s="776"/>
      <c r="F30" s="776"/>
      <c r="G30" s="776"/>
      <c r="H30" s="776"/>
      <c r="I30" s="776"/>
      <c r="J30" s="776"/>
      <c r="K30" s="776"/>
      <c r="L30" s="776"/>
      <c r="M30" s="776"/>
      <c r="N30" s="776"/>
      <c r="O30" s="776"/>
      <c r="P30" s="777"/>
      <c r="Q30" s="778">
        <v>982</v>
      </c>
      <c r="R30" s="779"/>
      <c r="S30" s="779"/>
      <c r="T30" s="779"/>
      <c r="U30" s="779"/>
      <c r="V30" s="779">
        <v>942</v>
      </c>
      <c r="W30" s="779"/>
      <c r="X30" s="779"/>
      <c r="Y30" s="779"/>
      <c r="Z30" s="779"/>
      <c r="AA30" s="779">
        <v>40</v>
      </c>
      <c r="AB30" s="779"/>
      <c r="AC30" s="779"/>
      <c r="AD30" s="779"/>
      <c r="AE30" s="780"/>
      <c r="AF30" s="781">
        <v>40</v>
      </c>
      <c r="AG30" s="782"/>
      <c r="AH30" s="782"/>
      <c r="AI30" s="782"/>
      <c r="AJ30" s="783"/>
      <c r="AK30" s="850">
        <v>194</v>
      </c>
      <c r="AL30" s="851"/>
      <c r="AM30" s="851"/>
      <c r="AN30" s="851"/>
      <c r="AO30" s="851"/>
      <c r="AP30" s="851" t="s">
        <v>478</v>
      </c>
      <c r="AQ30" s="851"/>
      <c r="AR30" s="851"/>
      <c r="AS30" s="851"/>
      <c r="AT30" s="851"/>
      <c r="AU30" s="851" t="s">
        <v>478</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380</v>
      </c>
      <c r="C31" s="776"/>
      <c r="D31" s="776"/>
      <c r="E31" s="776"/>
      <c r="F31" s="776"/>
      <c r="G31" s="776"/>
      <c r="H31" s="776"/>
      <c r="I31" s="776"/>
      <c r="J31" s="776"/>
      <c r="K31" s="776"/>
      <c r="L31" s="776"/>
      <c r="M31" s="776"/>
      <c r="N31" s="776"/>
      <c r="O31" s="776"/>
      <c r="P31" s="777"/>
      <c r="Q31" s="778">
        <v>278</v>
      </c>
      <c r="R31" s="779"/>
      <c r="S31" s="779"/>
      <c r="T31" s="779"/>
      <c r="U31" s="779"/>
      <c r="V31" s="779">
        <v>273</v>
      </c>
      <c r="W31" s="779"/>
      <c r="X31" s="779"/>
      <c r="Y31" s="779"/>
      <c r="Z31" s="779"/>
      <c r="AA31" s="779">
        <v>5</v>
      </c>
      <c r="AB31" s="779"/>
      <c r="AC31" s="779"/>
      <c r="AD31" s="779"/>
      <c r="AE31" s="780"/>
      <c r="AF31" s="781">
        <v>5</v>
      </c>
      <c r="AG31" s="782"/>
      <c r="AH31" s="782"/>
      <c r="AI31" s="782"/>
      <c r="AJ31" s="783"/>
      <c r="AK31" s="850">
        <v>12</v>
      </c>
      <c r="AL31" s="851"/>
      <c r="AM31" s="851"/>
      <c r="AN31" s="851"/>
      <c r="AO31" s="851"/>
      <c r="AP31" s="851" t="s">
        <v>478</v>
      </c>
      <c r="AQ31" s="851"/>
      <c r="AR31" s="851"/>
      <c r="AS31" s="851"/>
      <c r="AT31" s="851"/>
      <c r="AU31" s="851" t="s">
        <v>478</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381</v>
      </c>
      <c r="C32" s="776"/>
      <c r="D32" s="776"/>
      <c r="E32" s="776"/>
      <c r="F32" s="776"/>
      <c r="G32" s="776"/>
      <c r="H32" s="776"/>
      <c r="I32" s="776"/>
      <c r="J32" s="776"/>
      <c r="K32" s="776"/>
      <c r="L32" s="776"/>
      <c r="M32" s="776"/>
      <c r="N32" s="776"/>
      <c r="O32" s="776"/>
      <c r="P32" s="777"/>
      <c r="Q32" s="778">
        <v>155</v>
      </c>
      <c r="R32" s="779"/>
      <c r="S32" s="779"/>
      <c r="T32" s="779"/>
      <c r="U32" s="779"/>
      <c r="V32" s="779">
        <v>163</v>
      </c>
      <c r="W32" s="779"/>
      <c r="X32" s="779"/>
      <c r="Y32" s="779"/>
      <c r="Z32" s="779"/>
      <c r="AA32" s="779">
        <v>-8</v>
      </c>
      <c r="AB32" s="779"/>
      <c r="AC32" s="779"/>
      <c r="AD32" s="779"/>
      <c r="AE32" s="780"/>
      <c r="AF32" s="781">
        <v>142</v>
      </c>
      <c r="AG32" s="782"/>
      <c r="AH32" s="782"/>
      <c r="AI32" s="782"/>
      <c r="AJ32" s="783"/>
      <c r="AK32" s="850">
        <v>28</v>
      </c>
      <c r="AL32" s="851"/>
      <c r="AM32" s="851"/>
      <c r="AN32" s="851"/>
      <c r="AO32" s="851"/>
      <c r="AP32" s="851">
        <v>959</v>
      </c>
      <c r="AQ32" s="851"/>
      <c r="AR32" s="851"/>
      <c r="AS32" s="851"/>
      <c r="AT32" s="851"/>
      <c r="AU32" s="851" t="s">
        <v>536</v>
      </c>
      <c r="AV32" s="851"/>
      <c r="AW32" s="851"/>
      <c r="AX32" s="851"/>
      <c r="AY32" s="851"/>
      <c r="AZ32" s="852"/>
      <c r="BA32" s="852"/>
      <c r="BB32" s="852"/>
      <c r="BC32" s="852"/>
      <c r="BD32" s="852"/>
      <c r="BE32" s="848" t="s">
        <v>382</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383</v>
      </c>
      <c r="C33" s="776"/>
      <c r="D33" s="776"/>
      <c r="E33" s="776"/>
      <c r="F33" s="776"/>
      <c r="G33" s="776"/>
      <c r="H33" s="776"/>
      <c r="I33" s="776"/>
      <c r="J33" s="776"/>
      <c r="K33" s="776"/>
      <c r="L33" s="776"/>
      <c r="M33" s="776"/>
      <c r="N33" s="776"/>
      <c r="O33" s="776"/>
      <c r="P33" s="777"/>
      <c r="Q33" s="778">
        <v>1164</v>
      </c>
      <c r="R33" s="779"/>
      <c r="S33" s="779"/>
      <c r="T33" s="779"/>
      <c r="U33" s="779"/>
      <c r="V33" s="779">
        <v>1212</v>
      </c>
      <c r="W33" s="779"/>
      <c r="X33" s="779"/>
      <c r="Y33" s="779"/>
      <c r="Z33" s="779"/>
      <c r="AA33" s="779">
        <v>-48</v>
      </c>
      <c r="AB33" s="779"/>
      <c r="AC33" s="779"/>
      <c r="AD33" s="779"/>
      <c r="AE33" s="780"/>
      <c r="AF33" s="781">
        <v>105</v>
      </c>
      <c r="AG33" s="782"/>
      <c r="AH33" s="782"/>
      <c r="AI33" s="782"/>
      <c r="AJ33" s="783"/>
      <c r="AK33" s="850">
        <v>443</v>
      </c>
      <c r="AL33" s="851"/>
      <c r="AM33" s="851"/>
      <c r="AN33" s="851"/>
      <c r="AO33" s="851"/>
      <c r="AP33" s="851">
        <v>1117</v>
      </c>
      <c r="AQ33" s="851"/>
      <c r="AR33" s="851"/>
      <c r="AS33" s="851"/>
      <c r="AT33" s="851"/>
      <c r="AU33" s="851">
        <v>812</v>
      </c>
      <c r="AV33" s="851"/>
      <c r="AW33" s="851"/>
      <c r="AX33" s="851"/>
      <c r="AY33" s="851"/>
      <c r="AZ33" s="852"/>
      <c r="BA33" s="852"/>
      <c r="BB33" s="852"/>
      <c r="BC33" s="852"/>
      <c r="BD33" s="852"/>
      <c r="BE33" s="848" t="s">
        <v>382</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384</v>
      </c>
      <c r="C34" s="776"/>
      <c r="D34" s="776"/>
      <c r="E34" s="776"/>
      <c r="F34" s="776"/>
      <c r="G34" s="776"/>
      <c r="H34" s="776"/>
      <c r="I34" s="776"/>
      <c r="J34" s="776"/>
      <c r="K34" s="776"/>
      <c r="L34" s="776"/>
      <c r="M34" s="776"/>
      <c r="N34" s="776"/>
      <c r="O34" s="776"/>
      <c r="P34" s="777"/>
      <c r="Q34" s="778">
        <v>131</v>
      </c>
      <c r="R34" s="779"/>
      <c r="S34" s="779"/>
      <c r="T34" s="779"/>
      <c r="U34" s="779"/>
      <c r="V34" s="779">
        <v>128</v>
      </c>
      <c r="W34" s="779"/>
      <c r="X34" s="779"/>
      <c r="Y34" s="779"/>
      <c r="Z34" s="779"/>
      <c r="AA34" s="779">
        <v>3</v>
      </c>
      <c r="AB34" s="779"/>
      <c r="AC34" s="779"/>
      <c r="AD34" s="779"/>
      <c r="AE34" s="780"/>
      <c r="AF34" s="781">
        <v>2</v>
      </c>
      <c r="AG34" s="782"/>
      <c r="AH34" s="782"/>
      <c r="AI34" s="782"/>
      <c r="AJ34" s="783"/>
      <c r="AK34" s="850">
        <v>62</v>
      </c>
      <c r="AL34" s="851"/>
      <c r="AM34" s="851"/>
      <c r="AN34" s="851"/>
      <c r="AO34" s="851"/>
      <c r="AP34" s="851">
        <v>608</v>
      </c>
      <c r="AQ34" s="851"/>
      <c r="AR34" s="851"/>
      <c r="AS34" s="851"/>
      <c r="AT34" s="851"/>
      <c r="AU34" s="851">
        <v>463</v>
      </c>
      <c r="AV34" s="851"/>
      <c r="AW34" s="851"/>
      <c r="AX34" s="851"/>
      <c r="AY34" s="851"/>
      <c r="AZ34" s="852"/>
      <c r="BA34" s="852"/>
      <c r="BB34" s="852"/>
      <c r="BC34" s="852"/>
      <c r="BD34" s="852"/>
      <c r="BE34" s="848" t="s">
        <v>385</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386</v>
      </c>
      <c r="C35" s="776"/>
      <c r="D35" s="776"/>
      <c r="E35" s="776"/>
      <c r="F35" s="776"/>
      <c r="G35" s="776"/>
      <c r="H35" s="776"/>
      <c r="I35" s="776"/>
      <c r="J35" s="776"/>
      <c r="K35" s="776"/>
      <c r="L35" s="776"/>
      <c r="M35" s="776"/>
      <c r="N35" s="776"/>
      <c r="O35" s="776"/>
      <c r="P35" s="777"/>
      <c r="Q35" s="778">
        <v>550</v>
      </c>
      <c r="R35" s="779"/>
      <c r="S35" s="779"/>
      <c r="T35" s="779"/>
      <c r="U35" s="779"/>
      <c r="V35" s="779">
        <v>547</v>
      </c>
      <c r="W35" s="779"/>
      <c r="X35" s="779"/>
      <c r="Y35" s="779"/>
      <c r="Z35" s="779"/>
      <c r="AA35" s="779">
        <v>3</v>
      </c>
      <c r="AB35" s="779"/>
      <c r="AC35" s="779"/>
      <c r="AD35" s="779"/>
      <c r="AE35" s="780"/>
      <c r="AF35" s="781">
        <v>3</v>
      </c>
      <c r="AG35" s="782"/>
      <c r="AH35" s="782"/>
      <c r="AI35" s="782"/>
      <c r="AJ35" s="783"/>
      <c r="AK35" s="850">
        <v>259</v>
      </c>
      <c r="AL35" s="851"/>
      <c r="AM35" s="851"/>
      <c r="AN35" s="851"/>
      <c r="AO35" s="851"/>
      <c r="AP35" s="851">
        <v>2768</v>
      </c>
      <c r="AQ35" s="851"/>
      <c r="AR35" s="851"/>
      <c r="AS35" s="851"/>
      <c r="AT35" s="851"/>
      <c r="AU35" s="851">
        <v>2480</v>
      </c>
      <c r="AV35" s="851"/>
      <c r="AW35" s="851"/>
      <c r="AX35" s="851"/>
      <c r="AY35" s="851"/>
      <c r="AZ35" s="852"/>
      <c r="BA35" s="852"/>
      <c r="BB35" s="852"/>
      <c r="BC35" s="852"/>
      <c r="BD35" s="852"/>
      <c r="BE35" s="848" t="s">
        <v>385</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365</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353</v>
      </c>
      <c r="AG63" s="862"/>
      <c r="AH63" s="862"/>
      <c r="AI63" s="862"/>
      <c r="AJ63" s="863"/>
      <c r="AK63" s="864"/>
      <c r="AL63" s="859"/>
      <c r="AM63" s="859"/>
      <c r="AN63" s="859"/>
      <c r="AO63" s="859"/>
      <c r="AP63" s="862">
        <v>5452</v>
      </c>
      <c r="AQ63" s="862"/>
      <c r="AR63" s="862"/>
      <c r="AS63" s="862"/>
      <c r="AT63" s="862"/>
      <c r="AU63" s="862">
        <v>3755</v>
      </c>
      <c r="AV63" s="862"/>
      <c r="AW63" s="862"/>
      <c r="AX63" s="862"/>
      <c r="AY63" s="862"/>
      <c r="AZ63" s="866"/>
      <c r="BA63" s="866"/>
      <c r="BB63" s="866"/>
      <c r="BC63" s="866"/>
      <c r="BD63" s="866"/>
      <c r="BE63" s="867"/>
      <c r="BF63" s="867"/>
      <c r="BG63" s="867"/>
      <c r="BH63" s="867"/>
      <c r="BI63" s="868"/>
      <c r="BJ63" s="869" t="s">
        <v>110</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390</v>
      </c>
      <c r="B66" s="761"/>
      <c r="C66" s="761"/>
      <c r="D66" s="761"/>
      <c r="E66" s="761"/>
      <c r="F66" s="761"/>
      <c r="G66" s="761"/>
      <c r="H66" s="761"/>
      <c r="I66" s="761"/>
      <c r="J66" s="761"/>
      <c r="K66" s="761"/>
      <c r="L66" s="761"/>
      <c r="M66" s="761"/>
      <c r="N66" s="761"/>
      <c r="O66" s="761"/>
      <c r="P66" s="762"/>
      <c r="Q66" s="737" t="s">
        <v>369</v>
      </c>
      <c r="R66" s="738"/>
      <c r="S66" s="738"/>
      <c r="T66" s="738"/>
      <c r="U66" s="739"/>
      <c r="V66" s="737" t="s">
        <v>370</v>
      </c>
      <c r="W66" s="738"/>
      <c r="X66" s="738"/>
      <c r="Y66" s="738"/>
      <c r="Z66" s="739"/>
      <c r="AA66" s="737" t="s">
        <v>371</v>
      </c>
      <c r="AB66" s="738"/>
      <c r="AC66" s="738"/>
      <c r="AD66" s="738"/>
      <c r="AE66" s="739"/>
      <c r="AF66" s="872" t="s">
        <v>372</v>
      </c>
      <c r="AG66" s="833"/>
      <c r="AH66" s="833"/>
      <c r="AI66" s="833"/>
      <c r="AJ66" s="873"/>
      <c r="AK66" s="737" t="s">
        <v>373</v>
      </c>
      <c r="AL66" s="761"/>
      <c r="AM66" s="761"/>
      <c r="AN66" s="761"/>
      <c r="AO66" s="762"/>
      <c r="AP66" s="737" t="s">
        <v>374</v>
      </c>
      <c r="AQ66" s="738"/>
      <c r="AR66" s="738"/>
      <c r="AS66" s="738"/>
      <c r="AT66" s="739"/>
      <c r="AU66" s="737" t="s">
        <v>391</v>
      </c>
      <c r="AV66" s="738"/>
      <c r="AW66" s="738"/>
      <c r="AX66" s="738"/>
      <c r="AY66" s="739"/>
      <c r="AZ66" s="737" t="s">
        <v>353</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538</v>
      </c>
      <c r="C68" s="890"/>
      <c r="D68" s="890"/>
      <c r="E68" s="890"/>
      <c r="F68" s="890"/>
      <c r="G68" s="890"/>
      <c r="H68" s="890"/>
      <c r="I68" s="890"/>
      <c r="J68" s="890"/>
      <c r="K68" s="890"/>
      <c r="L68" s="890"/>
      <c r="M68" s="890"/>
      <c r="N68" s="890"/>
      <c r="O68" s="890"/>
      <c r="P68" s="891"/>
      <c r="Q68" s="892">
        <v>6063</v>
      </c>
      <c r="R68" s="886"/>
      <c r="S68" s="886"/>
      <c r="T68" s="886"/>
      <c r="U68" s="886"/>
      <c r="V68" s="886">
        <v>5978</v>
      </c>
      <c r="W68" s="886"/>
      <c r="X68" s="886"/>
      <c r="Y68" s="886"/>
      <c r="Z68" s="886"/>
      <c r="AA68" s="886">
        <v>84</v>
      </c>
      <c r="AB68" s="886"/>
      <c r="AC68" s="886"/>
      <c r="AD68" s="886"/>
      <c r="AE68" s="886"/>
      <c r="AF68" s="886">
        <v>84</v>
      </c>
      <c r="AG68" s="886"/>
      <c r="AH68" s="886"/>
      <c r="AI68" s="886"/>
      <c r="AJ68" s="886"/>
      <c r="AK68" s="886" t="s">
        <v>543</v>
      </c>
      <c r="AL68" s="886"/>
      <c r="AM68" s="886"/>
      <c r="AN68" s="886"/>
      <c r="AO68" s="886"/>
      <c r="AP68" s="886">
        <v>222</v>
      </c>
      <c r="AQ68" s="886"/>
      <c r="AR68" s="886"/>
      <c r="AS68" s="886"/>
      <c r="AT68" s="886"/>
      <c r="AU68" s="886" t="s">
        <v>543</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539</v>
      </c>
      <c r="C69" s="894"/>
      <c r="D69" s="894"/>
      <c r="E69" s="894"/>
      <c r="F69" s="894"/>
      <c r="G69" s="894"/>
      <c r="H69" s="894"/>
      <c r="I69" s="894"/>
      <c r="J69" s="894"/>
      <c r="K69" s="894"/>
      <c r="L69" s="894"/>
      <c r="M69" s="894"/>
      <c r="N69" s="894"/>
      <c r="O69" s="894"/>
      <c r="P69" s="895"/>
      <c r="Q69" s="896">
        <v>2834</v>
      </c>
      <c r="R69" s="851"/>
      <c r="S69" s="851"/>
      <c r="T69" s="851"/>
      <c r="U69" s="851"/>
      <c r="V69" s="851">
        <v>2694</v>
      </c>
      <c r="W69" s="851"/>
      <c r="X69" s="851"/>
      <c r="Y69" s="851"/>
      <c r="Z69" s="851"/>
      <c r="AA69" s="851">
        <v>140</v>
      </c>
      <c r="AB69" s="851"/>
      <c r="AC69" s="851"/>
      <c r="AD69" s="851"/>
      <c r="AE69" s="851"/>
      <c r="AF69" s="851">
        <v>140</v>
      </c>
      <c r="AG69" s="851"/>
      <c r="AH69" s="851"/>
      <c r="AI69" s="851"/>
      <c r="AJ69" s="851"/>
      <c r="AK69" s="851" t="s">
        <v>543</v>
      </c>
      <c r="AL69" s="851"/>
      <c r="AM69" s="851"/>
      <c r="AN69" s="851"/>
      <c r="AO69" s="851"/>
      <c r="AP69" s="851">
        <v>1701</v>
      </c>
      <c r="AQ69" s="851"/>
      <c r="AR69" s="851"/>
      <c r="AS69" s="851"/>
      <c r="AT69" s="851"/>
      <c r="AU69" s="851" t="s">
        <v>543</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540</v>
      </c>
      <c r="C70" s="894"/>
      <c r="D70" s="894"/>
      <c r="E70" s="894"/>
      <c r="F70" s="894"/>
      <c r="G70" s="894"/>
      <c r="H70" s="894"/>
      <c r="I70" s="894"/>
      <c r="J70" s="894"/>
      <c r="K70" s="894"/>
      <c r="L70" s="894"/>
      <c r="M70" s="894"/>
      <c r="N70" s="894"/>
      <c r="O70" s="894"/>
      <c r="P70" s="895"/>
      <c r="Q70" s="896">
        <v>265</v>
      </c>
      <c r="R70" s="851"/>
      <c r="S70" s="851"/>
      <c r="T70" s="851"/>
      <c r="U70" s="851"/>
      <c r="V70" s="851">
        <v>206</v>
      </c>
      <c r="W70" s="851"/>
      <c r="X70" s="851"/>
      <c r="Y70" s="851"/>
      <c r="Z70" s="851"/>
      <c r="AA70" s="851">
        <v>431</v>
      </c>
      <c r="AB70" s="851"/>
      <c r="AC70" s="851"/>
      <c r="AD70" s="851"/>
      <c r="AE70" s="851"/>
      <c r="AF70" s="851">
        <v>431</v>
      </c>
      <c r="AG70" s="851"/>
      <c r="AH70" s="851"/>
      <c r="AI70" s="851"/>
      <c r="AJ70" s="851"/>
      <c r="AK70" s="851" t="s">
        <v>543</v>
      </c>
      <c r="AL70" s="851"/>
      <c r="AM70" s="851"/>
      <c r="AN70" s="851"/>
      <c r="AO70" s="851"/>
      <c r="AP70" s="851">
        <v>0</v>
      </c>
      <c r="AQ70" s="851"/>
      <c r="AR70" s="851"/>
      <c r="AS70" s="851"/>
      <c r="AT70" s="851"/>
      <c r="AU70" s="851" t="s">
        <v>543</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541</v>
      </c>
      <c r="C71" s="894"/>
      <c r="D71" s="894"/>
      <c r="E71" s="894"/>
      <c r="F71" s="894"/>
      <c r="G71" s="894"/>
      <c r="H71" s="894"/>
      <c r="I71" s="894"/>
      <c r="J71" s="894"/>
      <c r="K71" s="894"/>
      <c r="L71" s="894"/>
      <c r="M71" s="894"/>
      <c r="N71" s="894"/>
      <c r="O71" s="894"/>
      <c r="P71" s="895"/>
      <c r="Q71" s="896">
        <v>333</v>
      </c>
      <c r="R71" s="851"/>
      <c r="S71" s="851"/>
      <c r="T71" s="851"/>
      <c r="U71" s="851"/>
      <c r="V71" s="851">
        <v>299</v>
      </c>
      <c r="W71" s="851"/>
      <c r="X71" s="851"/>
      <c r="Y71" s="851"/>
      <c r="Z71" s="851"/>
      <c r="AA71" s="851">
        <v>35</v>
      </c>
      <c r="AB71" s="851"/>
      <c r="AC71" s="851"/>
      <c r="AD71" s="851"/>
      <c r="AE71" s="851"/>
      <c r="AF71" s="851">
        <v>35</v>
      </c>
      <c r="AG71" s="851"/>
      <c r="AH71" s="851"/>
      <c r="AI71" s="851"/>
      <c r="AJ71" s="851"/>
      <c r="AK71" s="851" t="s">
        <v>543</v>
      </c>
      <c r="AL71" s="851"/>
      <c r="AM71" s="851"/>
      <c r="AN71" s="851"/>
      <c r="AO71" s="851"/>
      <c r="AP71" s="851">
        <v>0</v>
      </c>
      <c r="AQ71" s="851"/>
      <c r="AR71" s="851"/>
      <c r="AS71" s="851"/>
      <c r="AT71" s="851"/>
      <c r="AU71" s="851" t="s">
        <v>543</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542</v>
      </c>
      <c r="C72" s="894"/>
      <c r="D72" s="894"/>
      <c r="E72" s="894"/>
      <c r="F72" s="894"/>
      <c r="G72" s="894"/>
      <c r="H72" s="894"/>
      <c r="I72" s="894"/>
      <c r="J72" s="894"/>
      <c r="K72" s="894"/>
      <c r="L72" s="894"/>
      <c r="M72" s="894"/>
      <c r="N72" s="894"/>
      <c r="O72" s="894"/>
      <c r="P72" s="895"/>
      <c r="Q72" s="896">
        <v>317</v>
      </c>
      <c r="R72" s="851"/>
      <c r="S72" s="851"/>
      <c r="T72" s="851"/>
      <c r="U72" s="851"/>
      <c r="V72" s="851">
        <v>315</v>
      </c>
      <c r="W72" s="851"/>
      <c r="X72" s="851"/>
      <c r="Y72" s="851"/>
      <c r="Z72" s="851"/>
      <c r="AA72" s="851">
        <v>2</v>
      </c>
      <c r="AB72" s="851"/>
      <c r="AC72" s="851"/>
      <c r="AD72" s="851"/>
      <c r="AE72" s="851"/>
      <c r="AF72" s="851">
        <v>2</v>
      </c>
      <c r="AG72" s="851"/>
      <c r="AH72" s="851"/>
      <c r="AI72" s="851"/>
      <c r="AJ72" s="851"/>
      <c r="AK72" s="851" t="s">
        <v>543</v>
      </c>
      <c r="AL72" s="851"/>
      <c r="AM72" s="851"/>
      <c r="AN72" s="851"/>
      <c r="AO72" s="851"/>
      <c r="AP72" s="851">
        <v>56</v>
      </c>
      <c r="AQ72" s="851"/>
      <c r="AR72" s="851"/>
      <c r="AS72" s="851"/>
      <c r="AT72" s="851"/>
      <c r="AU72" s="851">
        <v>23</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365</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692</v>
      </c>
      <c r="AG88" s="862"/>
      <c r="AH88" s="862"/>
      <c r="AI88" s="862"/>
      <c r="AJ88" s="862"/>
      <c r="AK88" s="859"/>
      <c r="AL88" s="859"/>
      <c r="AM88" s="859"/>
      <c r="AN88" s="859"/>
      <c r="AO88" s="859"/>
      <c r="AP88" s="862">
        <v>1979</v>
      </c>
      <c r="AQ88" s="862"/>
      <c r="AR88" s="862"/>
      <c r="AS88" s="862"/>
      <c r="AT88" s="862"/>
      <c r="AU88" s="862">
        <v>23</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365</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8</v>
      </c>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285</v>
      </c>
      <c r="AG109" s="915"/>
      <c r="AH109" s="915"/>
      <c r="AI109" s="915"/>
      <c r="AJ109" s="916"/>
      <c r="AK109" s="914" t="s">
        <v>284</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285</v>
      </c>
      <c r="BW109" s="915"/>
      <c r="BX109" s="915"/>
      <c r="BY109" s="915"/>
      <c r="BZ109" s="916"/>
      <c r="CA109" s="914" t="s">
        <v>284</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285</v>
      </c>
      <c r="DM109" s="915"/>
      <c r="DN109" s="915"/>
      <c r="DO109" s="915"/>
      <c r="DP109" s="916"/>
      <c r="DQ109" s="914" t="s">
        <v>284</v>
      </c>
      <c r="DR109" s="915"/>
      <c r="DS109" s="915"/>
      <c r="DT109" s="915"/>
      <c r="DU109" s="916"/>
      <c r="DV109" s="914" t="s">
        <v>402</v>
      </c>
      <c r="DW109" s="915"/>
      <c r="DX109" s="915"/>
      <c r="DY109" s="915"/>
      <c r="DZ109" s="917"/>
    </row>
    <row r="110" spans="1:131" s="199" customFormat="1" ht="26.25" customHeight="1" x14ac:dyDescent="0.15">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735358</v>
      </c>
      <c r="AB110" s="922"/>
      <c r="AC110" s="922"/>
      <c r="AD110" s="922"/>
      <c r="AE110" s="923"/>
      <c r="AF110" s="924">
        <v>688128</v>
      </c>
      <c r="AG110" s="922"/>
      <c r="AH110" s="922"/>
      <c r="AI110" s="922"/>
      <c r="AJ110" s="923"/>
      <c r="AK110" s="924">
        <v>607367</v>
      </c>
      <c r="AL110" s="922"/>
      <c r="AM110" s="922"/>
      <c r="AN110" s="922"/>
      <c r="AO110" s="923"/>
      <c r="AP110" s="925">
        <v>17.399999999999999</v>
      </c>
      <c r="AQ110" s="926"/>
      <c r="AR110" s="926"/>
      <c r="AS110" s="926"/>
      <c r="AT110" s="927"/>
      <c r="AU110" s="928" t="s">
        <v>61</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6451778</v>
      </c>
      <c r="BR110" s="957"/>
      <c r="BS110" s="957"/>
      <c r="BT110" s="957"/>
      <c r="BU110" s="957"/>
      <c r="BV110" s="957">
        <v>6421165</v>
      </c>
      <c r="BW110" s="957"/>
      <c r="BX110" s="957"/>
      <c r="BY110" s="957"/>
      <c r="BZ110" s="957"/>
      <c r="CA110" s="957">
        <v>6620588</v>
      </c>
      <c r="CB110" s="957"/>
      <c r="CC110" s="957"/>
      <c r="CD110" s="957"/>
      <c r="CE110" s="957"/>
      <c r="CF110" s="971">
        <v>189.7</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9" customFormat="1" ht="26.25" customHeight="1" x14ac:dyDescent="0.15">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v>114107</v>
      </c>
      <c r="BR111" s="950"/>
      <c r="BS111" s="950"/>
      <c r="BT111" s="950"/>
      <c r="BU111" s="950"/>
      <c r="BV111" s="950">
        <v>639117</v>
      </c>
      <c r="BW111" s="950"/>
      <c r="BX111" s="950"/>
      <c r="BY111" s="950"/>
      <c r="BZ111" s="950"/>
      <c r="CA111" s="950">
        <v>620614</v>
      </c>
      <c r="CB111" s="950"/>
      <c r="CC111" s="950"/>
      <c r="CD111" s="950"/>
      <c r="CE111" s="950"/>
      <c r="CF111" s="944">
        <v>17.8</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110</v>
      </c>
      <c r="DH111" s="950"/>
      <c r="DI111" s="950"/>
      <c r="DJ111" s="950"/>
      <c r="DK111" s="950"/>
      <c r="DL111" s="950" t="s">
        <v>110</v>
      </c>
      <c r="DM111" s="950"/>
      <c r="DN111" s="950"/>
      <c r="DO111" s="950"/>
      <c r="DP111" s="950"/>
      <c r="DQ111" s="950" t="s">
        <v>110</v>
      </c>
      <c r="DR111" s="950"/>
      <c r="DS111" s="950"/>
      <c r="DT111" s="950"/>
      <c r="DU111" s="950"/>
      <c r="DV111" s="951" t="s">
        <v>110</v>
      </c>
      <c r="DW111" s="951"/>
      <c r="DX111" s="951"/>
      <c r="DY111" s="951"/>
      <c r="DZ111" s="952"/>
    </row>
    <row r="112" spans="1:131" s="199" customFormat="1" ht="26.25" customHeight="1" x14ac:dyDescent="0.15">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4004419</v>
      </c>
      <c r="BR112" s="950"/>
      <c r="BS112" s="950"/>
      <c r="BT112" s="950"/>
      <c r="BU112" s="950"/>
      <c r="BV112" s="950">
        <v>3881251</v>
      </c>
      <c r="BW112" s="950"/>
      <c r="BX112" s="950"/>
      <c r="BY112" s="950"/>
      <c r="BZ112" s="950"/>
      <c r="CA112" s="950">
        <v>3754633</v>
      </c>
      <c r="CB112" s="950"/>
      <c r="CC112" s="950"/>
      <c r="CD112" s="950"/>
      <c r="CE112" s="950"/>
      <c r="CF112" s="944">
        <v>107.6</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9" customFormat="1" ht="26.25" customHeight="1" x14ac:dyDescent="0.15">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324095</v>
      </c>
      <c r="AB113" s="964"/>
      <c r="AC113" s="964"/>
      <c r="AD113" s="964"/>
      <c r="AE113" s="965"/>
      <c r="AF113" s="966">
        <v>319793</v>
      </c>
      <c r="AG113" s="964"/>
      <c r="AH113" s="964"/>
      <c r="AI113" s="964"/>
      <c r="AJ113" s="965"/>
      <c r="AK113" s="966">
        <v>326257</v>
      </c>
      <c r="AL113" s="964"/>
      <c r="AM113" s="964"/>
      <c r="AN113" s="964"/>
      <c r="AO113" s="965"/>
      <c r="AP113" s="967">
        <v>9.4</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v>149744</v>
      </c>
      <c r="BR113" s="950"/>
      <c r="BS113" s="950"/>
      <c r="BT113" s="950"/>
      <c r="BU113" s="950"/>
      <c r="BV113" s="950">
        <v>86341</v>
      </c>
      <c r="BW113" s="950"/>
      <c r="BX113" s="950"/>
      <c r="BY113" s="950"/>
      <c r="BZ113" s="950"/>
      <c r="CA113" s="950">
        <v>22692</v>
      </c>
      <c r="CB113" s="950"/>
      <c r="CC113" s="950"/>
      <c r="CD113" s="950"/>
      <c r="CE113" s="950"/>
      <c r="CF113" s="944">
        <v>0.7</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110</v>
      </c>
      <c r="DH113" s="989"/>
      <c r="DI113" s="989"/>
      <c r="DJ113" s="989"/>
      <c r="DK113" s="990"/>
      <c r="DL113" s="991" t="s">
        <v>110</v>
      </c>
      <c r="DM113" s="989"/>
      <c r="DN113" s="989"/>
      <c r="DO113" s="989"/>
      <c r="DP113" s="990"/>
      <c r="DQ113" s="991" t="s">
        <v>110</v>
      </c>
      <c r="DR113" s="989"/>
      <c r="DS113" s="989"/>
      <c r="DT113" s="989"/>
      <c r="DU113" s="990"/>
      <c r="DV113" s="992" t="s">
        <v>110</v>
      </c>
      <c r="DW113" s="993"/>
      <c r="DX113" s="993"/>
      <c r="DY113" s="993"/>
      <c r="DZ113" s="994"/>
    </row>
    <row r="114" spans="1:130" s="199" customFormat="1" ht="26.25" customHeight="1" x14ac:dyDescent="0.15">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64954</v>
      </c>
      <c r="AB114" s="989"/>
      <c r="AC114" s="989"/>
      <c r="AD114" s="989"/>
      <c r="AE114" s="990"/>
      <c r="AF114" s="991">
        <v>64609</v>
      </c>
      <c r="AG114" s="989"/>
      <c r="AH114" s="989"/>
      <c r="AI114" s="989"/>
      <c r="AJ114" s="990"/>
      <c r="AK114" s="991">
        <v>64364</v>
      </c>
      <c r="AL114" s="989"/>
      <c r="AM114" s="989"/>
      <c r="AN114" s="989"/>
      <c r="AO114" s="990"/>
      <c r="AP114" s="992">
        <v>1.8</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v>927856</v>
      </c>
      <c r="BR114" s="950"/>
      <c r="BS114" s="950"/>
      <c r="BT114" s="950"/>
      <c r="BU114" s="950"/>
      <c r="BV114" s="950">
        <v>805140</v>
      </c>
      <c r="BW114" s="950"/>
      <c r="BX114" s="950"/>
      <c r="BY114" s="950"/>
      <c r="BZ114" s="950"/>
      <c r="CA114" s="950">
        <v>741129</v>
      </c>
      <c r="CB114" s="950"/>
      <c r="CC114" s="950"/>
      <c r="CD114" s="950"/>
      <c r="CE114" s="950"/>
      <c r="CF114" s="944">
        <v>21.2</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v>72440</v>
      </c>
      <c r="DH114" s="989"/>
      <c r="DI114" s="989"/>
      <c r="DJ114" s="989"/>
      <c r="DK114" s="990"/>
      <c r="DL114" s="991">
        <v>54171</v>
      </c>
      <c r="DM114" s="989"/>
      <c r="DN114" s="989"/>
      <c r="DO114" s="989"/>
      <c r="DP114" s="990"/>
      <c r="DQ114" s="991">
        <v>35927</v>
      </c>
      <c r="DR114" s="989"/>
      <c r="DS114" s="989"/>
      <c r="DT114" s="989"/>
      <c r="DU114" s="990"/>
      <c r="DV114" s="992">
        <v>1</v>
      </c>
      <c r="DW114" s="993"/>
      <c r="DX114" s="993"/>
      <c r="DY114" s="993"/>
      <c r="DZ114" s="994"/>
    </row>
    <row r="115" spans="1:130" s="199" customFormat="1" ht="26.25" customHeight="1" x14ac:dyDescent="0.15">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59879</v>
      </c>
      <c r="AB115" s="964"/>
      <c r="AC115" s="964"/>
      <c r="AD115" s="964"/>
      <c r="AE115" s="965"/>
      <c r="AF115" s="966">
        <v>23929</v>
      </c>
      <c r="AG115" s="964"/>
      <c r="AH115" s="964"/>
      <c r="AI115" s="964"/>
      <c r="AJ115" s="965"/>
      <c r="AK115" s="966">
        <v>22513</v>
      </c>
      <c r="AL115" s="964"/>
      <c r="AM115" s="964"/>
      <c r="AN115" s="964"/>
      <c r="AO115" s="965"/>
      <c r="AP115" s="967">
        <v>0.6</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110</v>
      </c>
      <c r="BR115" s="950"/>
      <c r="BS115" s="950"/>
      <c r="BT115" s="950"/>
      <c r="BU115" s="950"/>
      <c r="BV115" s="950" t="s">
        <v>110</v>
      </c>
      <c r="BW115" s="950"/>
      <c r="BX115" s="950"/>
      <c r="BY115" s="950"/>
      <c r="BZ115" s="950"/>
      <c r="CA115" s="950" t="s">
        <v>110</v>
      </c>
      <c r="CB115" s="950"/>
      <c r="CC115" s="950"/>
      <c r="CD115" s="950"/>
      <c r="CE115" s="950"/>
      <c r="CF115" s="944" t="s">
        <v>110</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110</v>
      </c>
      <c r="DH115" s="989"/>
      <c r="DI115" s="989"/>
      <c r="DJ115" s="989"/>
      <c r="DK115" s="990"/>
      <c r="DL115" s="991" t="s">
        <v>110</v>
      </c>
      <c r="DM115" s="989"/>
      <c r="DN115" s="989"/>
      <c r="DO115" s="989"/>
      <c r="DP115" s="990"/>
      <c r="DQ115" s="991" t="s">
        <v>110</v>
      </c>
      <c r="DR115" s="989"/>
      <c r="DS115" s="989"/>
      <c r="DT115" s="989"/>
      <c r="DU115" s="990"/>
      <c r="DV115" s="992" t="s">
        <v>110</v>
      </c>
      <c r="DW115" s="993"/>
      <c r="DX115" s="993"/>
      <c r="DY115" s="993"/>
      <c r="DZ115" s="994"/>
    </row>
    <row r="116" spans="1:130" s="199" customFormat="1" ht="26.25" customHeight="1" x14ac:dyDescent="0.15">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149</v>
      </c>
      <c r="AB116" s="989"/>
      <c r="AC116" s="989"/>
      <c r="AD116" s="989"/>
      <c r="AE116" s="990"/>
      <c r="AF116" s="991">
        <v>133</v>
      </c>
      <c r="AG116" s="989"/>
      <c r="AH116" s="989"/>
      <c r="AI116" s="989"/>
      <c r="AJ116" s="990"/>
      <c r="AK116" s="991">
        <v>129</v>
      </c>
      <c r="AL116" s="989"/>
      <c r="AM116" s="989"/>
      <c r="AN116" s="989"/>
      <c r="AO116" s="990"/>
      <c r="AP116" s="992">
        <v>0</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24961</v>
      </c>
      <c r="DH116" s="989"/>
      <c r="DI116" s="989"/>
      <c r="DJ116" s="989"/>
      <c r="DK116" s="990"/>
      <c r="DL116" s="991">
        <v>22543</v>
      </c>
      <c r="DM116" s="989"/>
      <c r="DN116" s="989"/>
      <c r="DO116" s="989"/>
      <c r="DP116" s="990"/>
      <c r="DQ116" s="991">
        <v>20387</v>
      </c>
      <c r="DR116" s="989"/>
      <c r="DS116" s="989"/>
      <c r="DT116" s="989"/>
      <c r="DU116" s="990"/>
      <c r="DV116" s="992">
        <v>0.6</v>
      </c>
      <c r="DW116" s="993"/>
      <c r="DX116" s="993"/>
      <c r="DY116" s="993"/>
      <c r="DZ116" s="994"/>
    </row>
    <row r="117" spans="1:130" s="199" customFormat="1" ht="26.25" customHeight="1" x14ac:dyDescent="0.15">
      <c r="A117" s="934" t="s">
        <v>168</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1184435</v>
      </c>
      <c r="AB117" s="1007"/>
      <c r="AC117" s="1007"/>
      <c r="AD117" s="1007"/>
      <c r="AE117" s="1008"/>
      <c r="AF117" s="1009">
        <v>1096592</v>
      </c>
      <c r="AG117" s="1007"/>
      <c r="AH117" s="1007"/>
      <c r="AI117" s="1007"/>
      <c r="AJ117" s="1008"/>
      <c r="AK117" s="1009">
        <v>1020630</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110</v>
      </c>
      <c r="BR117" s="950"/>
      <c r="BS117" s="950"/>
      <c r="BT117" s="950"/>
      <c r="BU117" s="950"/>
      <c r="BV117" s="950" t="s">
        <v>110</v>
      </c>
      <c r="BW117" s="950"/>
      <c r="BX117" s="950"/>
      <c r="BY117" s="950"/>
      <c r="BZ117" s="950"/>
      <c r="CA117" s="950" t="s">
        <v>110</v>
      </c>
      <c r="CB117" s="950"/>
      <c r="CC117" s="950"/>
      <c r="CD117" s="950"/>
      <c r="CE117" s="950"/>
      <c r="CF117" s="944" t="s">
        <v>110</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9" customFormat="1" ht="26.25" customHeight="1" x14ac:dyDescent="0.15">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285</v>
      </c>
      <c r="AG118" s="915"/>
      <c r="AH118" s="915"/>
      <c r="AI118" s="915"/>
      <c r="AJ118" s="916"/>
      <c r="AK118" s="914" t="s">
        <v>284</v>
      </c>
      <c r="AL118" s="915"/>
      <c r="AM118" s="915"/>
      <c r="AN118" s="915"/>
      <c r="AO118" s="916"/>
      <c r="AP118" s="1001" t="s">
        <v>402</v>
      </c>
      <c r="AQ118" s="1002"/>
      <c r="AR118" s="1002"/>
      <c r="AS118" s="1002"/>
      <c r="AT118" s="1003"/>
      <c r="AU118" s="930"/>
      <c r="AV118" s="931"/>
      <c r="AW118" s="931"/>
      <c r="AX118" s="931"/>
      <c r="AY118" s="931"/>
      <c r="AZ118" s="1004" t="s">
        <v>430</v>
      </c>
      <c r="BA118" s="995"/>
      <c r="BB118" s="995"/>
      <c r="BC118" s="995"/>
      <c r="BD118" s="995"/>
      <c r="BE118" s="995"/>
      <c r="BF118" s="995"/>
      <c r="BG118" s="995"/>
      <c r="BH118" s="995"/>
      <c r="BI118" s="995"/>
      <c r="BJ118" s="995"/>
      <c r="BK118" s="995"/>
      <c r="BL118" s="995"/>
      <c r="BM118" s="995"/>
      <c r="BN118" s="995"/>
      <c r="BO118" s="995"/>
      <c r="BP118" s="996"/>
      <c r="BQ118" s="1027" t="s">
        <v>110</v>
      </c>
      <c r="BR118" s="1028"/>
      <c r="BS118" s="1028"/>
      <c r="BT118" s="1028"/>
      <c r="BU118" s="1028"/>
      <c r="BV118" s="1028" t="s">
        <v>110</v>
      </c>
      <c r="BW118" s="1028"/>
      <c r="BX118" s="1028"/>
      <c r="BY118" s="1028"/>
      <c r="BZ118" s="1028"/>
      <c r="CA118" s="1028" t="s">
        <v>110</v>
      </c>
      <c r="CB118" s="1028"/>
      <c r="CC118" s="1028"/>
      <c r="CD118" s="1028"/>
      <c r="CE118" s="1028"/>
      <c r="CF118" s="944" t="s">
        <v>110</v>
      </c>
      <c r="CG118" s="945"/>
      <c r="CH118" s="945"/>
      <c r="CI118" s="945"/>
      <c r="CJ118" s="945"/>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9" customFormat="1" ht="26.25" customHeight="1" x14ac:dyDescent="0.15">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110</v>
      </c>
      <c r="AB119" s="922"/>
      <c r="AC119" s="922"/>
      <c r="AD119" s="922"/>
      <c r="AE119" s="923"/>
      <c r="AF119" s="924" t="s">
        <v>110</v>
      </c>
      <c r="AG119" s="922"/>
      <c r="AH119" s="922"/>
      <c r="AI119" s="922"/>
      <c r="AJ119" s="923"/>
      <c r="AK119" s="924" t="s">
        <v>110</v>
      </c>
      <c r="AL119" s="922"/>
      <c r="AM119" s="922"/>
      <c r="AN119" s="922"/>
      <c r="AO119" s="923"/>
      <c r="AP119" s="925" t="s">
        <v>110</v>
      </c>
      <c r="AQ119" s="926"/>
      <c r="AR119" s="926"/>
      <c r="AS119" s="926"/>
      <c r="AT119" s="927"/>
      <c r="AU119" s="932"/>
      <c r="AV119" s="933"/>
      <c r="AW119" s="933"/>
      <c r="AX119" s="933"/>
      <c r="AY119" s="933"/>
      <c r="AZ119" s="230" t="s">
        <v>168</v>
      </c>
      <c r="BA119" s="230"/>
      <c r="BB119" s="230"/>
      <c r="BC119" s="230"/>
      <c r="BD119" s="230"/>
      <c r="BE119" s="230"/>
      <c r="BF119" s="230"/>
      <c r="BG119" s="230"/>
      <c r="BH119" s="230"/>
      <c r="BI119" s="230"/>
      <c r="BJ119" s="230"/>
      <c r="BK119" s="230"/>
      <c r="BL119" s="230"/>
      <c r="BM119" s="230"/>
      <c r="BN119" s="230"/>
      <c r="BO119" s="1005" t="s">
        <v>432</v>
      </c>
      <c r="BP119" s="1036"/>
      <c r="BQ119" s="1027">
        <v>11647904</v>
      </c>
      <c r="BR119" s="1028"/>
      <c r="BS119" s="1028"/>
      <c r="BT119" s="1028"/>
      <c r="BU119" s="1028"/>
      <c r="BV119" s="1028">
        <v>11833014</v>
      </c>
      <c r="BW119" s="1028"/>
      <c r="BX119" s="1028"/>
      <c r="BY119" s="1028"/>
      <c r="BZ119" s="1028"/>
      <c r="CA119" s="1028">
        <v>11759656</v>
      </c>
      <c r="CB119" s="1028"/>
      <c r="CC119" s="1028"/>
      <c r="CD119" s="1028"/>
      <c r="CE119" s="1028"/>
      <c r="CF119" s="1029"/>
      <c r="CG119" s="1030"/>
      <c r="CH119" s="1030"/>
      <c r="CI119" s="1030"/>
      <c r="CJ119" s="1031"/>
      <c r="CK119" s="977"/>
      <c r="CL119" s="978"/>
      <c r="CM119" s="1032" t="s">
        <v>433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16706</v>
      </c>
      <c r="DH119" s="1014"/>
      <c r="DI119" s="1014"/>
      <c r="DJ119" s="1014"/>
      <c r="DK119" s="1015"/>
      <c r="DL119" s="1013">
        <v>562403</v>
      </c>
      <c r="DM119" s="1014"/>
      <c r="DN119" s="1014"/>
      <c r="DO119" s="1014"/>
      <c r="DP119" s="1015"/>
      <c r="DQ119" s="1013">
        <v>564300</v>
      </c>
      <c r="DR119" s="1014"/>
      <c r="DS119" s="1014"/>
      <c r="DT119" s="1014"/>
      <c r="DU119" s="1015"/>
      <c r="DV119" s="1016">
        <v>16.2</v>
      </c>
      <c r="DW119" s="1017"/>
      <c r="DX119" s="1017"/>
      <c r="DY119" s="1017"/>
      <c r="DZ119" s="1018"/>
    </row>
    <row r="120" spans="1:130" s="199" customFormat="1" ht="26.25" customHeight="1" x14ac:dyDescent="0.15">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9" t="s">
        <v>434</v>
      </c>
      <c r="AV120" s="1020"/>
      <c r="AW120" s="1020"/>
      <c r="AX120" s="1020"/>
      <c r="AY120" s="1021"/>
      <c r="AZ120" s="970" t="s">
        <v>435</v>
      </c>
      <c r="BA120" s="919"/>
      <c r="BB120" s="919"/>
      <c r="BC120" s="919"/>
      <c r="BD120" s="919"/>
      <c r="BE120" s="919"/>
      <c r="BF120" s="919"/>
      <c r="BG120" s="919"/>
      <c r="BH120" s="919"/>
      <c r="BI120" s="919"/>
      <c r="BJ120" s="919"/>
      <c r="BK120" s="919"/>
      <c r="BL120" s="919"/>
      <c r="BM120" s="919"/>
      <c r="BN120" s="919"/>
      <c r="BO120" s="919"/>
      <c r="BP120" s="920"/>
      <c r="BQ120" s="956">
        <v>3551187</v>
      </c>
      <c r="BR120" s="957"/>
      <c r="BS120" s="957"/>
      <c r="BT120" s="957"/>
      <c r="BU120" s="957"/>
      <c r="BV120" s="957">
        <v>3666964</v>
      </c>
      <c r="BW120" s="957"/>
      <c r="BX120" s="957"/>
      <c r="BY120" s="957"/>
      <c r="BZ120" s="957"/>
      <c r="CA120" s="957">
        <v>3672172</v>
      </c>
      <c r="CB120" s="957"/>
      <c r="CC120" s="957"/>
      <c r="CD120" s="957"/>
      <c r="CE120" s="957"/>
      <c r="CF120" s="971">
        <v>105.2</v>
      </c>
      <c r="CG120" s="972"/>
      <c r="CH120" s="972"/>
      <c r="CI120" s="972"/>
      <c r="CJ120" s="972"/>
      <c r="CK120" s="1037" t="s">
        <v>436</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2699985</v>
      </c>
      <c r="DH120" s="957"/>
      <c r="DI120" s="957"/>
      <c r="DJ120" s="957"/>
      <c r="DK120" s="957"/>
      <c r="DL120" s="957">
        <v>2573865</v>
      </c>
      <c r="DM120" s="957"/>
      <c r="DN120" s="957"/>
      <c r="DO120" s="957"/>
      <c r="DP120" s="957"/>
      <c r="DQ120" s="957">
        <v>2479908</v>
      </c>
      <c r="DR120" s="957"/>
      <c r="DS120" s="957"/>
      <c r="DT120" s="957"/>
      <c r="DU120" s="957"/>
      <c r="DV120" s="958">
        <v>71.099999999999994</v>
      </c>
      <c r="DW120" s="958"/>
      <c r="DX120" s="958"/>
      <c r="DY120" s="958"/>
      <c r="DZ120" s="959"/>
    </row>
    <row r="121" spans="1:130" s="199" customFormat="1" ht="26.25" customHeight="1" x14ac:dyDescent="0.15">
      <c r="A121" s="1089"/>
      <c r="B121" s="976"/>
      <c r="C121" s="997" t="s">
        <v>437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22"/>
      <c r="AV121" s="1023"/>
      <c r="AW121" s="1023"/>
      <c r="AX121" s="1023"/>
      <c r="AY121" s="1024"/>
      <c r="AZ121" s="979" t="s">
        <v>438</v>
      </c>
      <c r="BA121" s="980"/>
      <c r="BB121" s="980"/>
      <c r="BC121" s="980"/>
      <c r="BD121" s="980"/>
      <c r="BE121" s="980"/>
      <c r="BF121" s="980"/>
      <c r="BG121" s="980"/>
      <c r="BH121" s="980"/>
      <c r="BI121" s="980"/>
      <c r="BJ121" s="980"/>
      <c r="BK121" s="980"/>
      <c r="BL121" s="980"/>
      <c r="BM121" s="980"/>
      <c r="BN121" s="980"/>
      <c r="BO121" s="980"/>
      <c r="BP121" s="981"/>
      <c r="BQ121" s="949">
        <v>663192</v>
      </c>
      <c r="BR121" s="950"/>
      <c r="BS121" s="950"/>
      <c r="BT121" s="950"/>
      <c r="BU121" s="950"/>
      <c r="BV121" s="950">
        <v>697024</v>
      </c>
      <c r="BW121" s="950"/>
      <c r="BX121" s="950"/>
      <c r="BY121" s="950"/>
      <c r="BZ121" s="950"/>
      <c r="CA121" s="950">
        <v>723079</v>
      </c>
      <c r="CB121" s="950"/>
      <c r="CC121" s="950"/>
      <c r="CD121" s="950"/>
      <c r="CE121" s="950"/>
      <c r="CF121" s="944">
        <v>20.7</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v>863069</v>
      </c>
      <c r="DH121" s="950"/>
      <c r="DI121" s="950"/>
      <c r="DJ121" s="950"/>
      <c r="DK121" s="950"/>
      <c r="DL121" s="950">
        <v>858946</v>
      </c>
      <c r="DM121" s="950"/>
      <c r="DN121" s="950"/>
      <c r="DO121" s="950"/>
      <c r="DP121" s="950"/>
      <c r="DQ121" s="950">
        <v>812201</v>
      </c>
      <c r="DR121" s="950"/>
      <c r="DS121" s="950"/>
      <c r="DT121" s="950"/>
      <c r="DU121" s="950"/>
      <c r="DV121" s="951">
        <v>23.3</v>
      </c>
      <c r="DW121" s="951"/>
      <c r="DX121" s="951"/>
      <c r="DY121" s="951"/>
      <c r="DZ121" s="952"/>
    </row>
    <row r="122" spans="1:130" s="199" customFormat="1" ht="26.25" customHeight="1" x14ac:dyDescent="0.15">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v>17030</v>
      </c>
      <c r="AB122" s="989"/>
      <c r="AC122" s="989"/>
      <c r="AD122" s="989"/>
      <c r="AE122" s="990"/>
      <c r="AF122" s="991">
        <v>15003</v>
      </c>
      <c r="AG122" s="989"/>
      <c r="AH122" s="989"/>
      <c r="AI122" s="989"/>
      <c r="AJ122" s="990"/>
      <c r="AK122" s="991">
        <v>16111</v>
      </c>
      <c r="AL122" s="989"/>
      <c r="AM122" s="989"/>
      <c r="AN122" s="989"/>
      <c r="AO122" s="990"/>
      <c r="AP122" s="992">
        <v>0.5</v>
      </c>
      <c r="AQ122" s="993"/>
      <c r="AR122" s="993"/>
      <c r="AS122" s="993"/>
      <c r="AT122" s="994"/>
      <c r="AU122" s="1022"/>
      <c r="AV122" s="1023"/>
      <c r="AW122" s="1023"/>
      <c r="AX122" s="1023"/>
      <c r="AY122" s="1024"/>
      <c r="AZ122" s="1004" t="s">
        <v>439</v>
      </c>
      <c r="BA122" s="995"/>
      <c r="BB122" s="995"/>
      <c r="BC122" s="995"/>
      <c r="BD122" s="995"/>
      <c r="BE122" s="995"/>
      <c r="BF122" s="995"/>
      <c r="BG122" s="995"/>
      <c r="BH122" s="995"/>
      <c r="BI122" s="995"/>
      <c r="BJ122" s="995"/>
      <c r="BK122" s="995"/>
      <c r="BL122" s="995"/>
      <c r="BM122" s="995"/>
      <c r="BN122" s="995"/>
      <c r="BO122" s="995"/>
      <c r="BP122" s="996"/>
      <c r="BQ122" s="1027">
        <v>6905427</v>
      </c>
      <c r="BR122" s="1028"/>
      <c r="BS122" s="1028"/>
      <c r="BT122" s="1028"/>
      <c r="BU122" s="1028"/>
      <c r="BV122" s="1028">
        <v>6725823</v>
      </c>
      <c r="BW122" s="1028"/>
      <c r="BX122" s="1028"/>
      <c r="BY122" s="1028"/>
      <c r="BZ122" s="1028"/>
      <c r="CA122" s="1028">
        <v>6662353</v>
      </c>
      <c r="CB122" s="1028"/>
      <c r="CC122" s="1028"/>
      <c r="CD122" s="1028"/>
      <c r="CE122" s="1028"/>
      <c r="CF122" s="1048">
        <v>190.9</v>
      </c>
      <c r="CG122" s="1049"/>
      <c r="CH122" s="1049"/>
      <c r="CI122" s="1049"/>
      <c r="CJ122" s="1049"/>
      <c r="CK122" s="1040"/>
      <c r="CL122" s="1041"/>
      <c r="CM122" s="1041"/>
      <c r="CN122" s="1041"/>
      <c r="CO122" s="1042"/>
      <c r="CP122" s="1050" t="s">
        <v>384</v>
      </c>
      <c r="CQ122" s="1051"/>
      <c r="CR122" s="1051"/>
      <c r="CS122" s="1051"/>
      <c r="CT122" s="1051"/>
      <c r="CU122" s="1051"/>
      <c r="CV122" s="1051"/>
      <c r="CW122" s="1051"/>
      <c r="CX122" s="1051"/>
      <c r="CY122" s="1051"/>
      <c r="CZ122" s="1051"/>
      <c r="DA122" s="1051"/>
      <c r="DB122" s="1051"/>
      <c r="DC122" s="1051"/>
      <c r="DD122" s="1051"/>
      <c r="DE122" s="1051"/>
      <c r="DF122" s="1052"/>
      <c r="DG122" s="949">
        <v>441365</v>
      </c>
      <c r="DH122" s="950"/>
      <c r="DI122" s="950"/>
      <c r="DJ122" s="950"/>
      <c r="DK122" s="950"/>
      <c r="DL122" s="950">
        <v>448440</v>
      </c>
      <c r="DM122" s="950"/>
      <c r="DN122" s="950"/>
      <c r="DO122" s="950"/>
      <c r="DP122" s="950"/>
      <c r="DQ122" s="950">
        <v>462524</v>
      </c>
      <c r="DR122" s="950"/>
      <c r="DS122" s="950"/>
      <c r="DT122" s="950"/>
      <c r="DU122" s="950"/>
      <c r="DV122" s="951">
        <v>13.3</v>
      </c>
      <c r="DW122" s="951"/>
      <c r="DX122" s="951"/>
      <c r="DY122" s="951"/>
      <c r="DZ122" s="952"/>
    </row>
    <row r="123" spans="1:130" s="199" customFormat="1" ht="26.25" customHeight="1" x14ac:dyDescent="0.15">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2681</v>
      </c>
      <c r="AB123" s="989"/>
      <c r="AC123" s="989"/>
      <c r="AD123" s="989"/>
      <c r="AE123" s="990"/>
      <c r="AF123" s="991">
        <v>2418</v>
      </c>
      <c r="AG123" s="989"/>
      <c r="AH123" s="989"/>
      <c r="AI123" s="989"/>
      <c r="AJ123" s="990"/>
      <c r="AK123" s="991">
        <v>2156</v>
      </c>
      <c r="AL123" s="989"/>
      <c r="AM123" s="989"/>
      <c r="AN123" s="989"/>
      <c r="AO123" s="990"/>
      <c r="AP123" s="992">
        <v>0.1</v>
      </c>
      <c r="AQ123" s="993"/>
      <c r="AR123" s="993"/>
      <c r="AS123" s="993"/>
      <c r="AT123" s="994"/>
      <c r="AU123" s="1025"/>
      <c r="AV123" s="1026"/>
      <c r="AW123" s="1026"/>
      <c r="AX123" s="1026"/>
      <c r="AY123" s="1026"/>
      <c r="AZ123" s="230" t="s">
        <v>168</v>
      </c>
      <c r="BA123" s="230"/>
      <c r="BB123" s="230"/>
      <c r="BC123" s="230"/>
      <c r="BD123" s="230"/>
      <c r="BE123" s="230"/>
      <c r="BF123" s="230"/>
      <c r="BG123" s="230"/>
      <c r="BH123" s="230"/>
      <c r="BI123" s="230"/>
      <c r="BJ123" s="230"/>
      <c r="BK123" s="230"/>
      <c r="BL123" s="230"/>
      <c r="BM123" s="230"/>
      <c r="BN123" s="230"/>
      <c r="BO123" s="1005" t="s">
        <v>440</v>
      </c>
      <c r="BP123" s="1036"/>
      <c r="BQ123" s="1095">
        <v>11119806</v>
      </c>
      <c r="BR123" s="1096"/>
      <c r="BS123" s="1096"/>
      <c r="BT123" s="1096"/>
      <c r="BU123" s="1096"/>
      <c r="BV123" s="1096">
        <v>11089811</v>
      </c>
      <c r="BW123" s="1096"/>
      <c r="BX123" s="1096"/>
      <c r="BY123" s="1096"/>
      <c r="BZ123" s="1096"/>
      <c r="CA123" s="1096">
        <v>11057604</v>
      </c>
      <c r="CB123" s="1096"/>
      <c r="CC123" s="1096"/>
      <c r="CD123" s="1096"/>
      <c r="CE123" s="1096"/>
      <c r="CF123" s="1029"/>
      <c r="CG123" s="1030"/>
      <c r="CH123" s="1030"/>
      <c r="CI123" s="1030"/>
      <c r="CJ123" s="1031"/>
      <c r="CK123" s="1040"/>
      <c r="CL123" s="1041"/>
      <c r="CM123" s="1041"/>
      <c r="CN123" s="1041"/>
      <c r="CO123" s="1042"/>
      <c r="CP123" s="1050" t="s">
        <v>380</v>
      </c>
      <c r="CQ123" s="1051"/>
      <c r="CR123" s="1051"/>
      <c r="CS123" s="1051"/>
      <c r="CT123" s="1051"/>
      <c r="CU123" s="1051"/>
      <c r="CV123" s="1051"/>
      <c r="CW123" s="1051"/>
      <c r="CX123" s="1051"/>
      <c r="CY123" s="1051"/>
      <c r="CZ123" s="1051"/>
      <c r="DA123" s="1051"/>
      <c r="DB123" s="1051"/>
      <c r="DC123" s="1051"/>
      <c r="DD123" s="1051"/>
      <c r="DE123" s="1051"/>
      <c r="DF123" s="1052"/>
      <c r="DG123" s="988" t="s">
        <v>110</v>
      </c>
      <c r="DH123" s="989"/>
      <c r="DI123" s="989"/>
      <c r="DJ123" s="989"/>
      <c r="DK123" s="990"/>
      <c r="DL123" s="991" t="s">
        <v>110</v>
      </c>
      <c r="DM123" s="989"/>
      <c r="DN123" s="989"/>
      <c r="DO123" s="989"/>
      <c r="DP123" s="990"/>
      <c r="DQ123" s="991" t="s">
        <v>110</v>
      </c>
      <c r="DR123" s="989"/>
      <c r="DS123" s="989"/>
      <c r="DT123" s="989"/>
      <c r="DU123" s="990"/>
      <c r="DV123" s="992" t="s">
        <v>110</v>
      </c>
      <c r="DW123" s="993"/>
      <c r="DX123" s="993"/>
      <c r="DY123" s="993"/>
      <c r="DZ123" s="994"/>
    </row>
    <row r="124" spans="1:130" s="199" customFormat="1" ht="26.25" customHeight="1" thickBot="1" x14ac:dyDescent="0.2">
      <c r="A124" s="1089"/>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110</v>
      </c>
      <c r="AB124" s="989"/>
      <c r="AC124" s="989"/>
      <c r="AD124" s="989"/>
      <c r="AE124" s="990"/>
      <c r="AF124" s="991" t="s">
        <v>110</v>
      </c>
      <c r="AG124" s="989"/>
      <c r="AH124" s="989"/>
      <c r="AI124" s="989"/>
      <c r="AJ124" s="990"/>
      <c r="AK124" s="991" t="s">
        <v>110</v>
      </c>
      <c r="AL124" s="989"/>
      <c r="AM124" s="989"/>
      <c r="AN124" s="989"/>
      <c r="AO124" s="990"/>
      <c r="AP124" s="992" t="s">
        <v>110</v>
      </c>
      <c r="AQ124" s="993"/>
      <c r="AR124" s="993"/>
      <c r="AS124" s="993"/>
      <c r="AT124" s="994"/>
      <c r="AU124" s="1091" t="s">
        <v>441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14.8</v>
      </c>
      <c r="BR124" s="1058"/>
      <c r="BS124" s="1058"/>
      <c r="BT124" s="1058"/>
      <c r="BU124" s="1058"/>
      <c r="BV124" s="1058">
        <v>20.6</v>
      </c>
      <c r="BW124" s="1058"/>
      <c r="BX124" s="1058"/>
      <c r="BY124" s="1058"/>
      <c r="BZ124" s="1058"/>
      <c r="CA124" s="1058">
        <v>20.100000000000001</v>
      </c>
      <c r="CB124" s="1058"/>
      <c r="CC124" s="1058"/>
      <c r="CD124" s="1058"/>
      <c r="CE124" s="1058"/>
      <c r="CF124" s="1059"/>
      <c r="CG124" s="1060"/>
      <c r="CH124" s="1060"/>
      <c r="CI124" s="1060"/>
      <c r="CJ124" s="1061"/>
      <c r="CK124" s="1043"/>
      <c r="CL124" s="1043"/>
      <c r="CM124" s="1043"/>
      <c r="CN124" s="1043"/>
      <c r="CO124" s="1044"/>
      <c r="CP124" s="1050" t="s">
        <v>442</v>
      </c>
      <c r="CQ124" s="1051"/>
      <c r="CR124" s="1051"/>
      <c r="CS124" s="1051"/>
      <c r="CT124" s="1051"/>
      <c r="CU124" s="1051"/>
      <c r="CV124" s="1051"/>
      <c r="CW124" s="1051"/>
      <c r="CX124" s="1051"/>
      <c r="CY124" s="1051"/>
      <c r="CZ124" s="1051"/>
      <c r="DA124" s="1051"/>
      <c r="DB124" s="1051"/>
      <c r="DC124" s="1051"/>
      <c r="DD124" s="1051"/>
      <c r="DE124" s="1051"/>
      <c r="DF124" s="1052"/>
      <c r="DG124" s="1035" t="s">
        <v>110</v>
      </c>
      <c r="DH124" s="1014"/>
      <c r="DI124" s="1014"/>
      <c r="DJ124" s="1014"/>
      <c r="DK124" s="1015"/>
      <c r="DL124" s="1013" t="s">
        <v>110</v>
      </c>
      <c r="DM124" s="1014"/>
      <c r="DN124" s="1014"/>
      <c r="DO124" s="1014"/>
      <c r="DP124" s="1015"/>
      <c r="DQ124" s="1013" t="s">
        <v>110</v>
      </c>
      <c r="DR124" s="1014"/>
      <c r="DS124" s="1014"/>
      <c r="DT124" s="1014"/>
      <c r="DU124" s="1015"/>
      <c r="DV124" s="1016" t="s">
        <v>110</v>
      </c>
      <c r="DW124" s="1017"/>
      <c r="DX124" s="1017"/>
      <c r="DY124" s="1017"/>
      <c r="DZ124" s="1018"/>
    </row>
    <row r="125" spans="1:130" s="199" customFormat="1" ht="26.25" customHeight="1" x14ac:dyDescent="0.15">
      <c r="A125" s="1089"/>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110</v>
      </c>
      <c r="AB125" s="989"/>
      <c r="AC125" s="989"/>
      <c r="AD125" s="989"/>
      <c r="AE125" s="990"/>
      <c r="AF125" s="991" t="s">
        <v>110</v>
      </c>
      <c r="AG125" s="989"/>
      <c r="AH125" s="989"/>
      <c r="AI125" s="989"/>
      <c r="AJ125" s="990"/>
      <c r="AK125" s="991" t="s">
        <v>110</v>
      </c>
      <c r="AL125" s="989"/>
      <c r="AM125" s="989"/>
      <c r="AN125" s="989"/>
      <c r="AO125" s="990"/>
      <c r="AP125" s="992" t="s">
        <v>110</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443</v>
      </c>
      <c r="CL125" s="1038"/>
      <c r="CM125" s="1038"/>
      <c r="CN125" s="1038"/>
      <c r="CO125" s="1039"/>
      <c r="CP125" s="970" t="s">
        <v>444</v>
      </c>
      <c r="CQ125" s="919"/>
      <c r="CR125" s="919"/>
      <c r="CS125" s="919"/>
      <c r="CT125" s="919"/>
      <c r="CU125" s="919"/>
      <c r="CV125" s="919"/>
      <c r="CW125" s="919"/>
      <c r="CX125" s="919"/>
      <c r="CY125" s="919"/>
      <c r="CZ125" s="919"/>
      <c r="DA125" s="919"/>
      <c r="DB125" s="919"/>
      <c r="DC125" s="919"/>
      <c r="DD125" s="919"/>
      <c r="DE125" s="919"/>
      <c r="DF125" s="920"/>
      <c r="DG125" s="956" t="s">
        <v>110</v>
      </c>
      <c r="DH125" s="957"/>
      <c r="DI125" s="957"/>
      <c r="DJ125" s="957"/>
      <c r="DK125" s="957"/>
      <c r="DL125" s="957" t="s">
        <v>110</v>
      </c>
      <c r="DM125" s="957"/>
      <c r="DN125" s="957"/>
      <c r="DO125" s="957"/>
      <c r="DP125" s="957"/>
      <c r="DQ125" s="957" t="s">
        <v>110</v>
      </c>
      <c r="DR125" s="957"/>
      <c r="DS125" s="957"/>
      <c r="DT125" s="957"/>
      <c r="DU125" s="957"/>
      <c r="DV125" s="958" t="s">
        <v>110</v>
      </c>
      <c r="DW125" s="958"/>
      <c r="DX125" s="958"/>
      <c r="DY125" s="958"/>
      <c r="DZ125" s="959"/>
    </row>
    <row r="126" spans="1:130" s="199" customFormat="1" ht="26.25" customHeight="1" thickBot="1" x14ac:dyDescent="0.2">
      <c r="A126" s="1089"/>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39421</v>
      </c>
      <c r="AB126" s="989"/>
      <c r="AC126" s="989"/>
      <c r="AD126" s="989"/>
      <c r="AE126" s="990"/>
      <c r="AF126" s="991">
        <v>5950</v>
      </c>
      <c r="AG126" s="989"/>
      <c r="AH126" s="989"/>
      <c r="AI126" s="989"/>
      <c r="AJ126" s="990"/>
      <c r="AK126" s="991">
        <v>3933</v>
      </c>
      <c r="AL126" s="989"/>
      <c r="AM126" s="989"/>
      <c r="AN126" s="989"/>
      <c r="AO126" s="990"/>
      <c r="AP126" s="992">
        <v>0.1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445</v>
      </c>
      <c r="CQ126" s="980"/>
      <c r="CR126" s="980"/>
      <c r="CS126" s="980"/>
      <c r="CT126" s="980"/>
      <c r="CU126" s="980"/>
      <c r="CV126" s="980"/>
      <c r="CW126" s="980"/>
      <c r="CX126" s="980"/>
      <c r="CY126" s="980"/>
      <c r="CZ126" s="980"/>
      <c r="DA126" s="980"/>
      <c r="DB126" s="980"/>
      <c r="DC126" s="980"/>
      <c r="DD126" s="980"/>
      <c r="DE126" s="980"/>
      <c r="DF126" s="981"/>
      <c r="DG126" s="949" t="s">
        <v>110</v>
      </c>
      <c r="DH126" s="950"/>
      <c r="DI126" s="950"/>
      <c r="DJ126" s="950"/>
      <c r="DK126" s="950"/>
      <c r="DL126" s="950" t="s">
        <v>110</v>
      </c>
      <c r="DM126" s="950"/>
      <c r="DN126" s="950"/>
      <c r="DO126" s="950"/>
      <c r="DP126" s="950"/>
      <c r="DQ126" s="950" t="s">
        <v>110</v>
      </c>
      <c r="DR126" s="950"/>
      <c r="DS126" s="950"/>
      <c r="DT126" s="950"/>
      <c r="DU126" s="950"/>
      <c r="DV126" s="951" t="s">
        <v>110</v>
      </c>
      <c r="DW126" s="951"/>
      <c r="DX126" s="951"/>
      <c r="DY126" s="951"/>
      <c r="DZ126" s="952"/>
    </row>
    <row r="127" spans="1:130" s="199" customFormat="1" ht="26.25" customHeight="1" x14ac:dyDescent="0.15">
      <c r="A127" s="1090"/>
      <c r="B127" s="978"/>
      <c r="C127" s="1032" t="s">
        <v>446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747</v>
      </c>
      <c r="AB127" s="989"/>
      <c r="AC127" s="989"/>
      <c r="AD127" s="989"/>
      <c r="AE127" s="990"/>
      <c r="AF127" s="991">
        <v>558</v>
      </c>
      <c r="AG127" s="989"/>
      <c r="AH127" s="989"/>
      <c r="AI127" s="989"/>
      <c r="AJ127" s="990"/>
      <c r="AK127" s="991">
        <v>313</v>
      </c>
      <c r="AL127" s="989"/>
      <c r="AM127" s="989"/>
      <c r="AN127" s="989"/>
      <c r="AO127" s="990"/>
      <c r="AP127" s="992">
        <v>0</v>
      </c>
      <c r="AQ127" s="993"/>
      <c r="AR127" s="993"/>
      <c r="AS127" s="993"/>
      <c r="AT127" s="994"/>
      <c r="AU127" s="235"/>
      <c r="AV127" s="235"/>
      <c r="AW127" s="235"/>
      <c r="AX127" s="1062" t="s">
        <v>447</v>
      </c>
      <c r="AY127" s="1063"/>
      <c r="AZ127" s="1063"/>
      <c r="BA127" s="1063"/>
      <c r="BB127" s="1063"/>
      <c r="BC127" s="1063"/>
      <c r="BD127" s="1063"/>
      <c r="BE127" s="1064"/>
      <c r="BF127" s="1065" t="s">
        <v>448</v>
      </c>
      <c r="BG127" s="1063"/>
      <c r="BH127" s="1063"/>
      <c r="BI127" s="1063"/>
      <c r="BJ127" s="1063"/>
      <c r="BK127" s="1063"/>
      <c r="BL127" s="1064"/>
      <c r="BM127" s="1065" t="s">
        <v>449</v>
      </c>
      <c r="BN127" s="1063"/>
      <c r="BO127" s="1063"/>
      <c r="BP127" s="1063"/>
      <c r="BQ127" s="1063"/>
      <c r="BR127" s="1063"/>
      <c r="BS127" s="1064"/>
      <c r="BT127" s="1065" t="s">
        <v>450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451</v>
      </c>
      <c r="CQ127" s="980"/>
      <c r="CR127" s="980"/>
      <c r="CS127" s="980"/>
      <c r="CT127" s="980"/>
      <c r="CU127" s="980"/>
      <c r="CV127" s="980"/>
      <c r="CW127" s="980"/>
      <c r="CX127" s="980"/>
      <c r="CY127" s="980"/>
      <c r="CZ127" s="980"/>
      <c r="DA127" s="980"/>
      <c r="DB127" s="980"/>
      <c r="DC127" s="980"/>
      <c r="DD127" s="980"/>
      <c r="DE127" s="980"/>
      <c r="DF127" s="981"/>
      <c r="DG127" s="949" t="s">
        <v>110</v>
      </c>
      <c r="DH127" s="950"/>
      <c r="DI127" s="950"/>
      <c r="DJ127" s="950"/>
      <c r="DK127" s="950"/>
      <c r="DL127" s="950" t="s">
        <v>110</v>
      </c>
      <c r="DM127" s="950"/>
      <c r="DN127" s="950"/>
      <c r="DO127" s="950"/>
      <c r="DP127" s="950"/>
      <c r="DQ127" s="950" t="s">
        <v>110</v>
      </c>
      <c r="DR127" s="950"/>
      <c r="DS127" s="950"/>
      <c r="DT127" s="950"/>
      <c r="DU127" s="950"/>
      <c r="DV127" s="951" t="s">
        <v>110</v>
      </c>
      <c r="DW127" s="951"/>
      <c r="DX127" s="951"/>
      <c r="DY127" s="951"/>
      <c r="DZ127" s="952"/>
    </row>
    <row r="128" spans="1:130" s="199" customFormat="1" ht="26.25" customHeight="1" thickBot="1" x14ac:dyDescent="0.2">
      <c r="A128" s="1073" t="s">
        <v>452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453</v>
      </c>
      <c r="X128" s="1075"/>
      <c r="Y128" s="1075"/>
      <c r="Z128" s="1076"/>
      <c r="AA128" s="1077">
        <v>59228</v>
      </c>
      <c r="AB128" s="1078"/>
      <c r="AC128" s="1078"/>
      <c r="AD128" s="1078"/>
      <c r="AE128" s="1079"/>
      <c r="AF128" s="1080">
        <v>63933</v>
      </c>
      <c r="AG128" s="1078"/>
      <c r="AH128" s="1078"/>
      <c r="AI128" s="1078"/>
      <c r="AJ128" s="1079"/>
      <c r="AK128" s="1080">
        <v>63819</v>
      </c>
      <c r="AL128" s="1078"/>
      <c r="AM128" s="1078"/>
      <c r="AN128" s="1078"/>
      <c r="AO128" s="1079"/>
      <c r="AP128" s="1081"/>
      <c r="AQ128" s="1082"/>
      <c r="AR128" s="1082"/>
      <c r="AS128" s="1082"/>
      <c r="AT128" s="1083"/>
      <c r="AU128" s="235"/>
      <c r="AV128" s="235"/>
      <c r="AW128" s="235"/>
      <c r="AX128" s="918" t="s">
        <v>454</v>
      </c>
      <c r="AY128" s="919"/>
      <c r="AZ128" s="919"/>
      <c r="BA128" s="919"/>
      <c r="BB128" s="919"/>
      <c r="BC128" s="919"/>
      <c r="BD128" s="919"/>
      <c r="BE128" s="920"/>
      <c r="BF128" s="1084" t="s">
        <v>110</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455</v>
      </c>
      <c r="CQ128" s="1067"/>
      <c r="CR128" s="1067"/>
      <c r="CS128" s="1067"/>
      <c r="CT128" s="1067"/>
      <c r="CU128" s="1067"/>
      <c r="CV128" s="1067"/>
      <c r="CW128" s="1067"/>
      <c r="CX128" s="1067"/>
      <c r="CY128" s="1067"/>
      <c r="CZ128" s="1067"/>
      <c r="DA128" s="1067"/>
      <c r="DB128" s="1067"/>
      <c r="DC128" s="1067"/>
      <c r="DD128" s="1067"/>
      <c r="DE128" s="1067"/>
      <c r="DF128" s="1068"/>
      <c r="DG128" s="1069" t="s">
        <v>110</v>
      </c>
      <c r="DH128" s="1070"/>
      <c r="DI128" s="1070"/>
      <c r="DJ128" s="1070"/>
      <c r="DK128" s="1070"/>
      <c r="DL128" s="1070" t="s">
        <v>110</v>
      </c>
      <c r="DM128" s="1070"/>
      <c r="DN128" s="1070"/>
      <c r="DO128" s="1070"/>
      <c r="DP128" s="1070"/>
      <c r="DQ128" s="1070" t="s">
        <v>110</v>
      </c>
      <c r="DR128" s="1070"/>
      <c r="DS128" s="1070"/>
      <c r="DT128" s="1070"/>
      <c r="DU128" s="1070"/>
      <c r="DV128" s="1071" t="s">
        <v>110</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456</v>
      </c>
      <c r="X129" s="1104"/>
      <c r="Y129" s="1104"/>
      <c r="Z129" s="1105"/>
      <c r="AA129" s="988">
        <v>4319388</v>
      </c>
      <c r="AB129" s="989"/>
      <c r="AC129" s="989"/>
      <c r="AD129" s="989"/>
      <c r="AE129" s="990"/>
      <c r="AF129" s="991">
        <v>4341404</v>
      </c>
      <c r="AG129" s="989"/>
      <c r="AH129" s="989"/>
      <c r="AI129" s="989"/>
      <c r="AJ129" s="990"/>
      <c r="AK129" s="991">
        <v>4172731</v>
      </c>
      <c r="AL129" s="989"/>
      <c r="AM129" s="989"/>
      <c r="AN129" s="989"/>
      <c r="AO129" s="990"/>
      <c r="AP129" s="1106"/>
      <c r="AQ129" s="1107"/>
      <c r="AR129" s="1107"/>
      <c r="AS129" s="1107"/>
      <c r="AT129" s="1108"/>
      <c r="AU129" s="237"/>
      <c r="AV129" s="237"/>
      <c r="AW129" s="237"/>
      <c r="AX129" s="1097" t="s">
        <v>457</v>
      </c>
      <c r="AY129" s="980"/>
      <c r="AZ129" s="980"/>
      <c r="BA129" s="980"/>
      <c r="BB129" s="980"/>
      <c r="BC129" s="980"/>
      <c r="BD129" s="980"/>
      <c r="BE129" s="981"/>
      <c r="BF129" s="1098" t="s">
        <v>110</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459</v>
      </c>
      <c r="X130" s="1104"/>
      <c r="Y130" s="1104"/>
      <c r="Z130" s="1105"/>
      <c r="AA130" s="988">
        <v>761664</v>
      </c>
      <c r="AB130" s="989"/>
      <c r="AC130" s="989"/>
      <c r="AD130" s="989"/>
      <c r="AE130" s="990"/>
      <c r="AF130" s="991">
        <v>734306</v>
      </c>
      <c r="AG130" s="989"/>
      <c r="AH130" s="989"/>
      <c r="AI130" s="989"/>
      <c r="AJ130" s="990"/>
      <c r="AK130" s="991">
        <v>683620</v>
      </c>
      <c r="AL130" s="989"/>
      <c r="AM130" s="989"/>
      <c r="AN130" s="989"/>
      <c r="AO130" s="990"/>
      <c r="AP130" s="1106"/>
      <c r="AQ130" s="1107"/>
      <c r="AR130" s="1107"/>
      <c r="AS130" s="1107"/>
      <c r="AT130" s="1108"/>
      <c r="AU130" s="237"/>
      <c r="AV130" s="237"/>
      <c r="AW130" s="237"/>
      <c r="AX130" s="1097" t="s">
        <v>460</v>
      </c>
      <c r="AY130" s="980"/>
      <c r="AZ130" s="980"/>
      <c r="BA130" s="980"/>
      <c r="BB130" s="980"/>
      <c r="BC130" s="980"/>
      <c r="BD130" s="980"/>
      <c r="BE130" s="981"/>
      <c r="BF130" s="1134">
        <v>8.6999999999999993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461</v>
      </c>
      <c r="X131" s="1142"/>
      <c r="Y131" s="1142"/>
      <c r="Z131" s="1143"/>
      <c r="AA131" s="1035">
        <v>3557724</v>
      </c>
      <c r="AB131" s="1014"/>
      <c r="AC131" s="1014"/>
      <c r="AD131" s="1014"/>
      <c r="AE131" s="1015"/>
      <c r="AF131" s="1013">
        <v>3607098</v>
      </c>
      <c r="AG131" s="1014"/>
      <c r="AH131" s="1014"/>
      <c r="AI131" s="1014"/>
      <c r="AJ131" s="1015"/>
      <c r="AK131" s="1013">
        <v>3489111</v>
      </c>
      <c r="AL131" s="1014"/>
      <c r="AM131" s="1014"/>
      <c r="AN131" s="1014"/>
      <c r="AO131" s="1015"/>
      <c r="AP131" s="1144"/>
      <c r="AQ131" s="1145"/>
      <c r="AR131" s="1145"/>
      <c r="AS131" s="1145"/>
      <c r="AT131" s="1146"/>
      <c r="AU131" s="237"/>
      <c r="AV131" s="237"/>
      <c r="AW131" s="237"/>
      <c r="AX131" s="1116" t="s">
        <v>462</v>
      </c>
      <c r="AY131" s="1067"/>
      <c r="AZ131" s="1067"/>
      <c r="BA131" s="1067"/>
      <c r="BB131" s="1067"/>
      <c r="BC131" s="1067"/>
      <c r="BD131" s="1067"/>
      <c r="BE131" s="1068"/>
      <c r="BF131" s="1117">
        <v>20.100000000000001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464</v>
      </c>
      <c r="W132" s="1127"/>
      <c r="X132" s="1127"/>
      <c r="Y132" s="1127"/>
      <c r="Z132" s="1128"/>
      <c r="AA132" s="1129">
        <v>10.218414920000001</v>
      </c>
      <c r="AB132" s="1130"/>
      <c r="AC132" s="1130"/>
      <c r="AD132" s="1130"/>
      <c r="AE132" s="1131"/>
      <c r="AF132" s="1132">
        <v>8.2712751359999999</v>
      </c>
      <c r="AG132" s="1130"/>
      <c r="AH132" s="1130"/>
      <c r="AI132" s="1130"/>
      <c r="AJ132" s="1131"/>
      <c r="AK132" s="1132">
        <v>7.8298168219999997</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465</v>
      </c>
      <c r="W133" s="1110"/>
      <c r="X133" s="1110"/>
      <c r="Y133" s="1110"/>
      <c r="Z133" s="1111"/>
      <c r="AA133" s="1112">
        <v>10.199999999999999</v>
      </c>
      <c r="AB133" s="1113"/>
      <c r="AC133" s="1113"/>
      <c r="AD133" s="1113"/>
      <c r="AE133" s="1114"/>
      <c r="AF133" s="1112">
        <v>9.5</v>
      </c>
      <c r="AG133" s="1113"/>
      <c r="AH133" s="1113"/>
      <c r="AI133" s="1113"/>
      <c r="AJ133" s="1114"/>
      <c r="AK133" s="1112">
        <v>8.6999999999999993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0" t="s">
        <v>468</v>
      </c>
      <c r="L7" s="256"/>
      <c r="M7" s="257" t="s">
        <v>469</v>
      </c>
      <c r="N7" s="258"/>
    </row>
    <row r="8" spans="1:16" x14ac:dyDescent="0.15">
      <c r="A8" s="250"/>
      <c r="B8" s="246"/>
      <c r="C8" s="246"/>
      <c r="D8" s="246"/>
      <c r="E8" s="246"/>
      <c r="F8" s="246"/>
      <c r="G8" s="259"/>
      <c r="H8" s="260"/>
      <c r="I8" s="260"/>
      <c r="J8" s="261"/>
      <c r="K8" s="1151"/>
      <c r="L8" s="262" t="s">
        <v>470</v>
      </c>
      <c r="M8" s="263" t="s">
        <v>471</v>
      </c>
      <c r="N8" s="264" t="s">
        <v>472</v>
      </c>
    </row>
    <row r="9" spans="1:16" x14ac:dyDescent="0.15">
      <c r="A9" s="250"/>
      <c r="B9" s="246"/>
      <c r="C9" s="246"/>
      <c r="D9" s="246"/>
      <c r="E9" s="246"/>
      <c r="F9" s="246"/>
      <c r="G9" s="1152" t="s">
        <v>473</v>
      </c>
      <c r="H9" s="1153"/>
      <c r="I9" s="1153"/>
      <c r="J9" s="1154"/>
      <c r="K9" s="265">
        <v>1323158</v>
      </c>
      <c r="L9" s="266">
        <v>178660</v>
      </c>
      <c r="M9" s="267">
        <v>134601</v>
      </c>
      <c r="N9" s="268">
        <v>32.700000000000003</v>
      </c>
    </row>
    <row r="10" spans="1:16" x14ac:dyDescent="0.15">
      <c r="A10" s="250"/>
      <c r="B10" s="246"/>
      <c r="C10" s="246"/>
      <c r="D10" s="246"/>
      <c r="E10" s="246"/>
      <c r="F10" s="246"/>
      <c r="G10" s="1152" t="s">
        <v>474</v>
      </c>
      <c r="H10" s="1153"/>
      <c r="I10" s="1153"/>
      <c r="J10" s="1154"/>
      <c r="K10" s="269">
        <v>204893</v>
      </c>
      <c r="L10" s="270">
        <v>27666</v>
      </c>
      <c r="M10" s="271">
        <v>15652</v>
      </c>
      <c r="N10" s="272">
        <v>76.8</v>
      </c>
    </row>
    <row r="11" spans="1:16" ht="13.5" customHeight="1" x14ac:dyDescent="0.15">
      <c r="A11" s="250"/>
      <c r="B11" s="246"/>
      <c r="C11" s="246"/>
      <c r="D11" s="246"/>
      <c r="E11" s="246"/>
      <c r="F11" s="246"/>
      <c r="G11" s="1152" t="s">
        <v>475</v>
      </c>
      <c r="H11" s="1153"/>
      <c r="I11" s="1153"/>
      <c r="J11" s="1154"/>
      <c r="K11" s="269">
        <v>174355</v>
      </c>
      <c r="L11" s="270">
        <v>23542</v>
      </c>
      <c r="M11" s="271">
        <v>22688</v>
      </c>
      <c r="N11" s="272">
        <v>3.8</v>
      </c>
    </row>
    <row r="12" spans="1:16" ht="13.5" customHeight="1" x14ac:dyDescent="0.15">
      <c r="A12" s="250"/>
      <c r="B12" s="246"/>
      <c r="C12" s="246"/>
      <c r="D12" s="246"/>
      <c r="E12" s="246"/>
      <c r="F12" s="246"/>
      <c r="G12" s="1152" t="s">
        <v>476</v>
      </c>
      <c r="H12" s="1153"/>
      <c r="I12" s="1153"/>
      <c r="J12" s="1154"/>
      <c r="K12" s="269">
        <v>164571</v>
      </c>
      <c r="L12" s="270">
        <v>22221</v>
      </c>
      <c r="M12" s="271">
        <v>3308</v>
      </c>
      <c r="N12" s="272">
        <v>571.70000000000005</v>
      </c>
    </row>
    <row r="13" spans="1:16" ht="13.5" customHeight="1" x14ac:dyDescent="0.15">
      <c r="A13" s="250"/>
      <c r="B13" s="246"/>
      <c r="C13" s="246"/>
      <c r="D13" s="246"/>
      <c r="E13" s="246"/>
      <c r="F13" s="246"/>
      <c r="G13" s="1152" t="s">
        <v>477</v>
      </c>
      <c r="H13" s="1153"/>
      <c r="I13" s="1153"/>
      <c r="J13" s="1154"/>
      <c r="K13" s="269" t="s">
        <v>478</v>
      </c>
      <c r="L13" s="270" t="s">
        <v>478</v>
      </c>
      <c r="M13" s="271">
        <v>1</v>
      </c>
      <c r="N13" s="272" t="s">
        <v>478</v>
      </c>
    </row>
    <row r="14" spans="1:16" ht="13.5" customHeight="1" x14ac:dyDescent="0.15">
      <c r="A14" s="250"/>
      <c r="B14" s="246"/>
      <c r="C14" s="246"/>
      <c r="D14" s="246"/>
      <c r="E14" s="246"/>
      <c r="F14" s="246"/>
      <c r="G14" s="1152" t="s">
        <v>479</v>
      </c>
      <c r="H14" s="1153"/>
      <c r="I14" s="1153"/>
      <c r="J14" s="1154"/>
      <c r="K14" s="269">
        <v>45073</v>
      </c>
      <c r="L14" s="270">
        <v>6086</v>
      </c>
      <c r="M14" s="271">
        <v>6215</v>
      </c>
      <c r="N14" s="272">
        <v>-2.1</v>
      </c>
    </row>
    <row r="15" spans="1:16" ht="13.5" customHeight="1" x14ac:dyDescent="0.15">
      <c r="A15" s="250"/>
      <c r="B15" s="246"/>
      <c r="C15" s="246"/>
      <c r="D15" s="246"/>
      <c r="E15" s="246"/>
      <c r="F15" s="246"/>
      <c r="G15" s="1152" t="s">
        <v>480</v>
      </c>
      <c r="H15" s="1153"/>
      <c r="I15" s="1153"/>
      <c r="J15" s="1154"/>
      <c r="K15" s="269">
        <v>949</v>
      </c>
      <c r="L15" s="270">
        <v>128</v>
      </c>
      <c r="M15" s="271">
        <v>3213</v>
      </c>
      <c r="N15" s="272">
        <v>-96</v>
      </c>
    </row>
    <row r="16" spans="1:16" x14ac:dyDescent="0.15">
      <c r="A16" s="250"/>
      <c r="B16" s="246"/>
      <c r="C16" s="246"/>
      <c r="D16" s="246"/>
      <c r="E16" s="246"/>
      <c r="F16" s="246"/>
      <c r="G16" s="1155" t="s">
        <v>481</v>
      </c>
      <c r="H16" s="1156"/>
      <c r="I16" s="1156"/>
      <c r="J16" s="1157"/>
      <c r="K16" s="270">
        <v>-175375</v>
      </c>
      <c r="L16" s="270">
        <v>-23680</v>
      </c>
      <c r="M16" s="271">
        <v>-15018</v>
      </c>
      <c r="N16" s="272">
        <v>57.7</v>
      </c>
    </row>
    <row r="17" spans="1:16" x14ac:dyDescent="0.15">
      <c r="A17" s="250"/>
      <c r="B17" s="246"/>
      <c r="C17" s="246"/>
      <c r="D17" s="246"/>
      <c r="E17" s="246"/>
      <c r="F17" s="246"/>
      <c r="G17" s="1155" t="s">
        <v>168</v>
      </c>
      <c r="H17" s="1156"/>
      <c r="I17" s="1156"/>
      <c r="J17" s="1157"/>
      <c r="K17" s="270">
        <v>1737624</v>
      </c>
      <c r="L17" s="270">
        <v>234624</v>
      </c>
      <c r="M17" s="271">
        <v>170662</v>
      </c>
      <c r="N17" s="272">
        <v>37.5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47" t="s">
        <v>486</v>
      </c>
      <c r="H21" s="1148"/>
      <c r="I21" s="1148"/>
      <c r="J21" s="1149"/>
      <c r="K21" s="282">
        <v>18.36</v>
      </c>
      <c r="L21" s="283">
        <v>15.35</v>
      </c>
      <c r="M21" s="284">
        <v>3.01</v>
      </c>
      <c r="N21" s="251"/>
      <c r="O21" s="285"/>
      <c r="P21" s="281"/>
    </row>
    <row r="22" spans="1:16" s="286" customFormat="1" x14ac:dyDescent="0.15">
      <c r="A22" s="281"/>
      <c r="B22" s="251"/>
      <c r="C22" s="251"/>
      <c r="D22" s="251"/>
      <c r="E22" s="251"/>
      <c r="F22" s="251"/>
      <c r="G22" s="1147" t="s">
        <v>487</v>
      </c>
      <c r="H22" s="1148"/>
      <c r="I22" s="1148"/>
      <c r="J22" s="1149"/>
      <c r="K22" s="287">
        <v>95.6</v>
      </c>
      <c r="L22" s="288">
        <v>96.1</v>
      </c>
      <c r="M22" s="289">
        <v>-0.5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0" t="s">
        <v>468</v>
      </c>
      <c r="L30" s="256"/>
      <c r="M30" s="257" t="s">
        <v>469</v>
      </c>
      <c r="N30" s="258"/>
    </row>
    <row r="31" spans="1:16" x14ac:dyDescent="0.15">
      <c r="A31" s="250"/>
      <c r="B31" s="246"/>
      <c r="C31" s="246"/>
      <c r="D31" s="246"/>
      <c r="E31" s="246"/>
      <c r="F31" s="246"/>
      <c r="G31" s="259"/>
      <c r="H31" s="260"/>
      <c r="I31" s="260"/>
      <c r="J31" s="261"/>
      <c r="K31" s="1151"/>
      <c r="L31" s="262" t="s">
        <v>470</v>
      </c>
      <c r="M31" s="263" t="s">
        <v>471</v>
      </c>
      <c r="N31" s="264" t="s">
        <v>472</v>
      </c>
    </row>
    <row r="32" spans="1:16" ht="27" customHeight="1" x14ac:dyDescent="0.15">
      <c r="A32" s="250"/>
      <c r="B32" s="246"/>
      <c r="C32" s="246"/>
      <c r="D32" s="246"/>
      <c r="E32" s="246"/>
      <c r="F32" s="246"/>
      <c r="G32" s="1163" t="s">
        <v>491</v>
      </c>
      <c r="H32" s="1164"/>
      <c r="I32" s="1164"/>
      <c r="J32" s="1165"/>
      <c r="K32" s="296">
        <v>607367</v>
      </c>
      <c r="L32" s="296">
        <v>82010</v>
      </c>
      <c r="M32" s="297">
        <v>102910</v>
      </c>
      <c r="N32" s="298">
        <v>-20.3</v>
      </c>
    </row>
    <row r="33" spans="1:16" ht="13.5" customHeight="1" x14ac:dyDescent="0.15">
      <c r="A33" s="250"/>
      <c r="B33" s="246"/>
      <c r="C33" s="246"/>
      <c r="D33" s="246"/>
      <c r="E33" s="246"/>
      <c r="F33" s="246"/>
      <c r="G33" s="1163" t="s">
        <v>492</v>
      </c>
      <c r="H33" s="1164"/>
      <c r="I33" s="1164"/>
      <c r="J33" s="1165"/>
      <c r="K33" s="296" t="s">
        <v>478</v>
      </c>
      <c r="L33" s="296" t="s">
        <v>478</v>
      </c>
      <c r="M33" s="297">
        <v>73</v>
      </c>
      <c r="N33" s="298" t="s">
        <v>478</v>
      </c>
    </row>
    <row r="34" spans="1:16" ht="27" customHeight="1" x14ac:dyDescent="0.15">
      <c r="A34" s="250"/>
      <c r="B34" s="246"/>
      <c r="C34" s="246"/>
      <c r="D34" s="246"/>
      <c r="E34" s="246"/>
      <c r="F34" s="246"/>
      <c r="G34" s="1163" t="s">
        <v>493</v>
      </c>
      <c r="H34" s="1164"/>
      <c r="I34" s="1164"/>
      <c r="J34" s="1165"/>
      <c r="K34" s="296" t="s">
        <v>478</v>
      </c>
      <c r="L34" s="296" t="s">
        <v>478</v>
      </c>
      <c r="M34" s="297">
        <v>271</v>
      </c>
      <c r="N34" s="298" t="s">
        <v>478</v>
      </c>
    </row>
    <row r="35" spans="1:16" ht="27" customHeight="1" x14ac:dyDescent="0.15">
      <c r="A35" s="250"/>
      <c r="B35" s="246"/>
      <c r="C35" s="246"/>
      <c r="D35" s="246"/>
      <c r="E35" s="246"/>
      <c r="F35" s="246"/>
      <c r="G35" s="1163" t="s">
        <v>494</v>
      </c>
      <c r="H35" s="1164"/>
      <c r="I35" s="1164"/>
      <c r="J35" s="1165"/>
      <c r="K35" s="296">
        <v>326257</v>
      </c>
      <c r="L35" s="296">
        <v>44053</v>
      </c>
      <c r="M35" s="297">
        <v>22640</v>
      </c>
      <c r="N35" s="298">
        <v>94.6</v>
      </c>
    </row>
    <row r="36" spans="1:16" ht="27" customHeight="1" x14ac:dyDescent="0.15">
      <c r="A36" s="250"/>
      <c r="B36" s="246"/>
      <c r="C36" s="246"/>
      <c r="D36" s="246"/>
      <c r="E36" s="246"/>
      <c r="F36" s="246"/>
      <c r="G36" s="1163" t="s">
        <v>495</v>
      </c>
      <c r="H36" s="1164"/>
      <c r="I36" s="1164"/>
      <c r="J36" s="1165"/>
      <c r="K36" s="296">
        <v>64364</v>
      </c>
      <c r="L36" s="296">
        <v>8691</v>
      </c>
      <c r="M36" s="297">
        <v>4886</v>
      </c>
      <c r="N36" s="298">
        <v>77.900000000000006</v>
      </c>
    </row>
    <row r="37" spans="1:16" ht="13.5" customHeight="1" x14ac:dyDescent="0.15">
      <c r="A37" s="250"/>
      <c r="B37" s="246"/>
      <c r="C37" s="246"/>
      <c r="D37" s="246"/>
      <c r="E37" s="246"/>
      <c r="F37" s="246"/>
      <c r="G37" s="1163" t="s">
        <v>496</v>
      </c>
      <c r="H37" s="1164"/>
      <c r="I37" s="1164"/>
      <c r="J37" s="1165"/>
      <c r="K37" s="296">
        <v>22513</v>
      </c>
      <c r="L37" s="296">
        <v>3040</v>
      </c>
      <c r="M37" s="297">
        <v>1587</v>
      </c>
      <c r="N37" s="298">
        <v>91.6</v>
      </c>
    </row>
    <row r="38" spans="1:16" ht="27" customHeight="1" x14ac:dyDescent="0.15">
      <c r="A38" s="250"/>
      <c r="B38" s="246"/>
      <c r="C38" s="246"/>
      <c r="D38" s="246"/>
      <c r="E38" s="246"/>
      <c r="F38" s="246"/>
      <c r="G38" s="1166" t="s">
        <v>497</v>
      </c>
      <c r="H38" s="1167"/>
      <c r="I38" s="1167"/>
      <c r="J38" s="1168"/>
      <c r="K38" s="299">
        <v>129</v>
      </c>
      <c r="L38" s="299">
        <v>17</v>
      </c>
      <c r="M38" s="300">
        <v>17</v>
      </c>
      <c r="N38" s="301">
        <v>0</v>
      </c>
      <c r="O38" s="295"/>
    </row>
    <row r="39" spans="1:16" x14ac:dyDescent="0.15">
      <c r="A39" s="250"/>
      <c r="B39" s="246"/>
      <c r="C39" s="246"/>
      <c r="D39" s="246"/>
      <c r="E39" s="246"/>
      <c r="F39" s="246"/>
      <c r="G39" s="1166" t="s">
        <v>498</v>
      </c>
      <c r="H39" s="1167"/>
      <c r="I39" s="1167"/>
      <c r="J39" s="1168"/>
      <c r="K39" s="302">
        <v>-63819</v>
      </c>
      <c r="L39" s="302">
        <v>-8617</v>
      </c>
      <c r="M39" s="303">
        <v>-4567</v>
      </c>
      <c r="N39" s="304">
        <v>88.7</v>
      </c>
      <c r="O39" s="295"/>
    </row>
    <row r="40" spans="1:16" ht="27" customHeight="1" x14ac:dyDescent="0.15">
      <c r="A40" s="250"/>
      <c r="B40" s="246"/>
      <c r="C40" s="246"/>
      <c r="D40" s="246"/>
      <c r="E40" s="246"/>
      <c r="F40" s="246"/>
      <c r="G40" s="1163" t="s">
        <v>499</v>
      </c>
      <c r="H40" s="1164"/>
      <c r="I40" s="1164"/>
      <c r="J40" s="1165"/>
      <c r="K40" s="302">
        <v>-683620</v>
      </c>
      <c r="L40" s="302">
        <v>-92306</v>
      </c>
      <c r="M40" s="303">
        <v>-91042</v>
      </c>
      <c r="N40" s="304">
        <v>1.4</v>
      </c>
      <c r="O40" s="295"/>
    </row>
    <row r="41" spans="1:16" x14ac:dyDescent="0.15">
      <c r="A41" s="250"/>
      <c r="B41" s="246"/>
      <c r="C41" s="246"/>
      <c r="D41" s="246"/>
      <c r="E41" s="246"/>
      <c r="F41" s="246"/>
      <c r="G41" s="1169" t="s">
        <v>279</v>
      </c>
      <c r="H41" s="1170"/>
      <c r="I41" s="1170"/>
      <c r="J41" s="1171"/>
      <c r="K41" s="296">
        <v>273191</v>
      </c>
      <c r="L41" s="302">
        <v>36888</v>
      </c>
      <c r="M41" s="303">
        <v>36776</v>
      </c>
      <c r="N41" s="304">
        <v>0.3</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58" t="s">
        <v>468</v>
      </c>
      <c r="J49" s="1160" t="s">
        <v>503</v>
      </c>
      <c r="K49" s="1161"/>
      <c r="L49" s="1161"/>
      <c r="M49" s="1161"/>
      <c r="N49" s="1162"/>
    </row>
    <row r="50" spans="1:14" x14ac:dyDescent="0.15">
      <c r="A50" s="250"/>
      <c r="B50" s="246"/>
      <c r="C50" s="246"/>
      <c r="D50" s="246"/>
      <c r="E50" s="246"/>
      <c r="F50" s="246"/>
      <c r="G50" s="314"/>
      <c r="H50" s="315"/>
      <c r="I50" s="1159"/>
      <c r="J50" s="316" t="s">
        <v>504</v>
      </c>
      <c r="K50" s="317" t="s">
        <v>505</v>
      </c>
      <c r="L50" s="318" t="s">
        <v>506</v>
      </c>
      <c r="M50" s="319" t="s">
        <v>507</v>
      </c>
      <c r="N50" s="320" t="s">
        <v>508</v>
      </c>
    </row>
    <row r="51" spans="1:14" x14ac:dyDescent="0.15">
      <c r="A51" s="250"/>
      <c r="B51" s="246"/>
      <c r="C51" s="246"/>
      <c r="D51" s="246"/>
      <c r="E51" s="246"/>
      <c r="F51" s="246"/>
      <c r="G51" s="312" t="s">
        <v>509</v>
      </c>
      <c r="H51" s="313"/>
      <c r="I51" s="321">
        <v>1300057</v>
      </c>
      <c r="J51" s="322">
        <v>163324</v>
      </c>
      <c r="K51" s="323">
        <v>14.3</v>
      </c>
      <c r="L51" s="324">
        <v>146641</v>
      </c>
      <c r="M51" s="325">
        <v>0.3</v>
      </c>
      <c r="N51" s="326">
        <v>14</v>
      </c>
    </row>
    <row r="52" spans="1:14" x14ac:dyDescent="0.15">
      <c r="A52" s="250"/>
      <c r="B52" s="246"/>
      <c r="C52" s="246"/>
      <c r="D52" s="246"/>
      <c r="E52" s="246"/>
      <c r="F52" s="246"/>
      <c r="G52" s="327"/>
      <c r="H52" s="328" t="s">
        <v>510</v>
      </c>
      <c r="I52" s="329">
        <v>449900</v>
      </c>
      <c r="J52" s="330">
        <v>56520</v>
      </c>
      <c r="K52" s="331">
        <v>25.4</v>
      </c>
      <c r="L52" s="332">
        <v>68142</v>
      </c>
      <c r="M52" s="333">
        <v>-9.6999999999999993</v>
      </c>
      <c r="N52" s="334">
        <v>35.1</v>
      </c>
    </row>
    <row r="53" spans="1:14" x14ac:dyDescent="0.15">
      <c r="A53" s="250"/>
      <c r="B53" s="246"/>
      <c r="C53" s="246"/>
      <c r="D53" s="246"/>
      <c r="E53" s="246"/>
      <c r="F53" s="246"/>
      <c r="G53" s="312" t="s">
        <v>511</v>
      </c>
      <c r="H53" s="313"/>
      <c r="I53" s="321">
        <v>1969269</v>
      </c>
      <c r="J53" s="322">
        <v>248802</v>
      </c>
      <c r="K53" s="323">
        <v>52.3</v>
      </c>
      <c r="L53" s="324">
        <v>174587</v>
      </c>
      <c r="M53" s="325">
        <v>19.100000000000001</v>
      </c>
      <c r="N53" s="326">
        <v>33.200000000000003</v>
      </c>
    </row>
    <row r="54" spans="1:14" x14ac:dyDescent="0.15">
      <c r="A54" s="250"/>
      <c r="B54" s="246"/>
      <c r="C54" s="246"/>
      <c r="D54" s="246"/>
      <c r="E54" s="246"/>
      <c r="F54" s="246"/>
      <c r="G54" s="327"/>
      <c r="H54" s="328" t="s">
        <v>510</v>
      </c>
      <c r="I54" s="329">
        <v>452718</v>
      </c>
      <c r="J54" s="330">
        <v>57197</v>
      </c>
      <c r="K54" s="331">
        <v>1.2</v>
      </c>
      <c r="L54" s="332">
        <v>79695</v>
      </c>
      <c r="M54" s="333">
        <v>17</v>
      </c>
      <c r="N54" s="334">
        <v>-15.8</v>
      </c>
    </row>
    <row r="55" spans="1:14" x14ac:dyDescent="0.15">
      <c r="A55" s="250"/>
      <c r="B55" s="246"/>
      <c r="C55" s="246"/>
      <c r="D55" s="246"/>
      <c r="E55" s="246"/>
      <c r="F55" s="246"/>
      <c r="G55" s="312" t="s">
        <v>512</v>
      </c>
      <c r="H55" s="313"/>
      <c r="I55" s="321">
        <v>1132676</v>
      </c>
      <c r="J55" s="322">
        <v>146473</v>
      </c>
      <c r="K55" s="323">
        <v>-41.1</v>
      </c>
      <c r="L55" s="324">
        <v>175675</v>
      </c>
      <c r="M55" s="325">
        <v>0.6</v>
      </c>
      <c r="N55" s="326">
        <v>-41.7</v>
      </c>
    </row>
    <row r="56" spans="1:14" x14ac:dyDescent="0.15">
      <c r="A56" s="250"/>
      <c r="B56" s="246"/>
      <c r="C56" s="246"/>
      <c r="D56" s="246"/>
      <c r="E56" s="246"/>
      <c r="F56" s="246"/>
      <c r="G56" s="327"/>
      <c r="H56" s="328" t="s">
        <v>510</v>
      </c>
      <c r="I56" s="329">
        <v>368573</v>
      </c>
      <c r="J56" s="330">
        <v>47662</v>
      </c>
      <c r="K56" s="331">
        <v>-16.7</v>
      </c>
      <c r="L56" s="332">
        <v>87698</v>
      </c>
      <c r="M56" s="333">
        <v>10</v>
      </c>
      <c r="N56" s="334">
        <v>-26.7</v>
      </c>
    </row>
    <row r="57" spans="1:14" x14ac:dyDescent="0.15">
      <c r="A57" s="250"/>
      <c r="B57" s="246"/>
      <c r="C57" s="246"/>
      <c r="D57" s="246"/>
      <c r="E57" s="246"/>
      <c r="F57" s="246"/>
      <c r="G57" s="312" t="s">
        <v>513</v>
      </c>
      <c r="H57" s="313"/>
      <c r="I57" s="321">
        <v>637020</v>
      </c>
      <c r="J57" s="322">
        <v>84340</v>
      </c>
      <c r="K57" s="323">
        <v>-42.4</v>
      </c>
      <c r="L57" s="324">
        <v>162193</v>
      </c>
      <c r="M57" s="325">
        <v>-7.7</v>
      </c>
      <c r="N57" s="326">
        <v>-34.700000000000003</v>
      </c>
    </row>
    <row r="58" spans="1:14" x14ac:dyDescent="0.15">
      <c r="A58" s="250"/>
      <c r="B58" s="246"/>
      <c r="C58" s="246"/>
      <c r="D58" s="246"/>
      <c r="E58" s="246"/>
      <c r="F58" s="246"/>
      <c r="G58" s="327"/>
      <c r="H58" s="328" t="s">
        <v>510</v>
      </c>
      <c r="I58" s="329">
        <v>235820</v>
      </c>
      <c r="J58" s="330">
        <v>31222</v>
      </c>
      <c r="K58" s="331">
        <v>-34.5</v>
      </c>
      <c r="L58" s="332">
        <v>79985</v>
      </c>
      <c r="M58" s="333">
        <v>-8.8000000000000007</v>
      </c>
      <c r="N58" s="334">
        <v>-25.7</v>
      </c>
    </row>
    <row r="59" spans="1:14" x14ac:dyDescent="0.15">
      <c r="A59" s="250"/>
      <c r="B59" s="246"/>
      <c r="C59" s="246"/>
      <c r="D59" s="246"/>
      <c r="E59" s="246"/>
      <c r="F59" s="246"/>
      <c r="G59" s="312" t="s">
        <v>514</v>
      </c>
      <c r="H59" s="313"/>
      <c r="I59" s="321">
        <v>1114361</v>
      </c>
      <c r="J59" s="322">
        <v>150467</v>
      </c>
      <c r="K59" s="323">
        <v>78.400000000000006</v>
      </c>
      <c r="L59" s="324">
        <v>168868</v>
      </c>
      <c r="M59" s="325">
        <v>4.0999999999999996</v>
      </c>
      <c r="N59" s="326">
        <v>74.3</v>
      </c>
    </row>
    <row r="60" spans="1:14" x14ac:dyDescent="0.15">
      <c r="A60" s="250"/>
      <c r="B60" s="246"/>
      <c r="C60" s="246"/>
      <c r="D60" s="246"/>
      <c r="E60" s="246"/>
      <c r="F60" s="246"/>
      <c r="G60" s="327"/>
      <c r="H60" s="328" t="s">
        <v>510</v>
      </c>
      <c r="I60" s="335">
        <v>201888</v>
      </c>
      <c r="J60" s="330">
        <v>27260</v>
      </c>
      <c r="K60" s="331">
        <v>-12.7</v>
      </c>
      <c r="L60" s="332">
        <v>79360</v>
      </c>
      <c r="M60" s="333">
        <v>-0.8</v>
      </c>
      <c r="N60" s="334">
        <v>-11.9</v>
      </c>
    </row>
    <row r="61" spans="1:14" x14ac:dyDescent="0.15">
      <c r="A61" s="250"/>
      <c r="B61" s="246"/>
      <c r="C61" s="246"/>
      <c r="D61" s="246"/>
      <c r="E61" s="246"/>
      <c r="F61" s="246"/>
      <c r="G61" s="312" t="s">
        <v>515</v>
      </c>
      <c r="H61" s="336"/>
      <c r="I61" s="337">
        <v>1230677</v>
      </c>
      <c r="J61" s="338">
        <v>158681</v>
      </c>
      <c r="K61" s="339">
        <v>12.3</v>
      </c>
      <c r="L61" s="340">
        <v>165593</v>
      </c>
      <c r="M61" s="341">
        <v>3.3</v>
      </c>
      <c r="N61" s="326">
        <v>9</v>
      </c>
    </row>
    <row r="62" spans="1:14" x14ac:dyDescent="0.15">
      <c r="A62" s="250"/>
      <c r="B62" s="246"/>
      <c r="C62" s="246"/>
      <c r="D62" s="246"/>
      <c r="E62" s="246"/>
      <c r="F62" s="246"/>
      <c r="G62" s="327"/>
      <c r="H62" s="328" t="s">
        <v>510</v>
      </c>
      <c r="I62" s="329">
        <v>341780</v>
      </c>
      <c r="J62" s="330">
        <v>43972</v>
      </c>
      <c r="K62" s="331">
        <v>-7.5</v>
      </c>
      <c r="L62" s="332">
        <v>78976</v>
      </c>
      <c r="M62" s="333">
        <v>1.5</v>
      </c>
      <c r="N62" s="334">
        <v>-9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2" t="s">
        <v>3</v>
      </c>
      <c r="D47" s="1172"/>
      <c r="E47" s="1173"/>
      <c r="F47" s="11">
        <v>35.85</v>
      </c>
      <c r="G47" s="12">
        <v>36.25</v>
      </c>
      <c r="H47" s="12">
        <v>35.11</v>
      </c>
      <c r="I47" s="12">
        <v>36.76</v>
      </c>
      <c r="J47" s="13">
        <v>37.409999999999997</v>
      </c>
    </row>
    <row r="48" spans="2:10" ht="57.75" customHeight="1" x14ac:dyDescent="0.15">
      <c r="B48" s="14"/>
      <c r="C48" s="1174" t="s">
        <v>4</v>
      </c>
      <c r="D48" s="1174"/>
      <c r="E48" s="1175"/>
      <c r="F48" s="15">
        <v>1.98</v>
      </c>
      <c r="G48" s="16">
        <v>2.0699999999999998</v>
      </c>
      <c r="H48" s="16">
        <v>2.95</v>
      </c>
      <c r="I48" s="16">
        <v>2.41</v>
      </c>
      <c r="J48" s="17">
        <v>2.42</v>
      </c>
    </row>
    <row r="49" spans="2:10" ht="57.75" customHeight="1" thickBot="1" x14ac:dyDescent="0.2">
      <c r="B49" s="18"/>
      <c r="C49" s="1176" t="s">
        <v>5</v>
      </c>
      <c r="D49" s="1176"/>
      <c r="E49" s="1177"/>
      <c r="F49" s="19">
        <v>2.79</v>
      </c>
      <c r="G49" s="20">
        <v>0.28000000000000003</v>
      </c>
      <c r="H49" s="20" t="s">
        <v>522</v>
      </c>
      <c r="I49" s="20">
        <v>1.31</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4" t="s">
        <v>524</v>
      </c>
      <c r="D34" s="1184"/>
      <c r="E34" s="1185"/>
      <c r="F34" s="32">
        <v>2.44</v>
      </c>
      <c r="G34" s="33">
        <v>2.9</v>
      </c>
      <c r="H34" s="33">
        <v>3.39</v>
      </c>
      <c r="I34" s="33">
        <v>3.5</v>
      </c>
      <c r="J34" s="34">
        <v>3.4</v>
      </c>
      <c r="K34" s="22"/>
      <c r="L34" s="22"/>
      <c r="M34" s="22"/>
      <c r="N34" s="22"/>
      <c r="O34" s="22"/>
      <c r="P34" s="22"/>
    </row>
    <row r="35" spans="1:16" ht="39" customHeight="1" x14ac:dyDescent="0.15">
      <c r="A35" s="22"/>
      <c r="B35" s="35"/>
      <c r="C35" s="1178" t="s">
        <v>525</v>
      </c>
      <c r="D35" s="1179"/>
      <c r="E35" s="1180"/>
      <c r="F35" s="36">
        <v>4.24</v>
      </c>
      <c r="G35" s="37">
        <v>4.0999999999999996</v>
      </c>
      <c r="H35" s="37">
        <v>2.81</v>
      </c>
      <c r="I35" s="37">
        <v>2.78</v>
      </c>
      <c r="J35" s="38">
        <v>2.5</v>
      </c>
      <c r="K35" s="22"/>
      <c r="L35" s="22"/>
      <c r="M35" s="22"/>
      <c r="N35" s="22"/>
      <c r="O35" s="22"/>
      <c r="P35" s="22"/>
    </row>
    <row r="36" spans="1:16" ht="39" customHeight="1" x14ac:dyDescent="0.15">
      <c r="A36" s="22"/>
      <c r="B36" s="35"/>
      <c r="C36" s="1178" t="s">
        <v>526</v>
      </c>
      <c r="D36" s="1179"/>
      <c r="E36" s="1180"/>
      <c r="F36" s="36">
        <v>1.97</v>
      </c>
      <c r="G36" s="37">
        <v>2.0699999999999998</v>
      </c>
      <c r="H36" s="37">
        <v>2.95</v>
      </c>
      <c r="I36" s="37">
        <v>2.41</v>
      </c>
      <c r="J36" s="38">
        <v>2.42</v>
      </c>
      <c r="K36" s="22"/>
      <c r="L36" s="22"/>
      <c r="M36" s="22"/>
      <c r="N36" s="22"/>
      <c r="O36" s="22"/>
      <c r="P36" s="22"/>
    </row>
    <row r="37" spans="1:16" ht="39" customHeight="1" x14ac:dyDescent="0.15">
      <c r="A37" s="22"/>
      <c r="B37" s="35"/>
      <c r="C37" s="1178" t="s">
        <v>527</v>
      </c>
      <c r="D37" s="1179"/>
      <c r="E37" s="1180"/>
      <c r="F37" s="36">
        <v>2.89</v>
      </c>
      <c r="G37" s="37">
        <v>2.9</v>
      </c>
      <c r="H37" s="37">
        <v>0.83</v>
      </c>
      <c r="I37" s="37">
        <v>1.7</v>
      </c>
      <c r="J37" s="38">
        <v>1.32</v>
      </c>
      <c r="K37" s="22"/>
      <c r="L37" s="22"/>
      <c r="M37" s="22"/>
      <c r="N37" s="22"/>
      <c r="O37" s="22"/>
      <c r="P37" s="22"/>
    </row>
    <row r="38" spans="1:16" ht="39" customHeight="1" x14ac:dyDescent="0.15">
      <c r="A38" s="22"/>
      <c r="B38" s="35"/>
      <c r="C38" s="1178" t="s">
        <v>528</v>
      </c>
      <c r="D38" s="1179"/>
      <c r="E38" s="1180"/>
      <c r="F38" s="36">
        <v>0.04</v>
      </c>
      <c r="G38" s="37">
        <v>0.39</v>
      </c>
      <c r="H38" s="37">
        <v>0.23</v>
      </c>
      <c r="I38" s="37">
        <v>0.51</v>
      </c>
      <c r="J38" s="38">
        <v>0.95</v>
      </c>
      <c r="K38" s="22"/>
      <c r="L38" s="22"/>
      <c r="M38" s="22"/>
      <c r="N38" s="22"/>
      <c r="O38" s="22"/>
      <c r="P38" s="22"/>
    </row>
    <row r="39" spans="1:16" ht="39" customHeight="1" x14ac:dyDescent="0.15">
      <c r="A39" s="22"/>
      <c r="B39" s="35"/>
      <c r="C39" s="1178" t="s">
        <v>529</v>
      </c>
      <c r="D39" s="1179"/>
      <c r="E39" s="1180"/>
      <c r="F39" s="36">
        <v>0.01</v>
      </c>
      <c r="G39" s="37">
        <v>0.13</v>
      </c>
      <c r="H39" s="37">
        <v>0.1</v>
      </c>
      <c r="I39" s="37">
        <v>0.13</v>
      </c>
      <c r="J39" s="38">
        <v>0.11</v>
      </c>
      <c r="K39" s="22"/>
      <c r="L39" s="22"/>
      <c r="M39" s="22"/>
      <c r="N39" s="22"/>
      <c r="O39" s="22"/>
      <c r="P39" s="22"/>
    </row>
    <row r="40" spans="1:16" ht="39" customHeight="1" x14ac:dyDescent="0.15">
      <c r="A40" s="22"/>
      <c r="B40" s="35"/>
      <c r="C40" s="1178" t="s">
        <v>530</v>
      </c>
      <c r="D40" s="1179"/>
      <c r="E40" s="1180"/>
      <c r="F40" s="36">
        <v>0.12</v>
      </c>
      <c r="G40" s="37">
        <v>0.09</v>
      </c>
      <c r="H40" s="37">
        <v>0.08</v>
      </c>
      <c r="I40" s="37">
        <v>0.06</v>
      </c>
      <c r="J40" s="38">
        <v>0.06</v>
      </c>
      <c r="K40" s="22"/>
      <c r="L40" s="22"/>
      <c r="M40" s="22"/>
      <c r="N40" s="22"/>
      <c r="O40" s="22"/>
      <c r="P40" s="22"/>
    </row>
    <row r="41" spans="1:16" ht="39" customHeight="1" x14ac:dyDescent="0.15">
      <c r="A41" s="22"/>
      <c r="B41" s="35"/>
      <c r="C41" s="1178" t="s">
        <v>531</v>
      </c>
      <c r="D41" s="1179"/>
      <c r="E41" s="1180"/>
      <c r="F41" s="36">
        <v>0.02</v>
      </c>
      <c r="G41" s="37">
        <v>0.04</v>
      </c>
      <c r="H41" s="37">
        <v>0.06</v>
      </c>
      <c r="I41" s="37">
        <v>0.04</v>
      </c>
      <c r="J41" s="38">
        <v>0.05</v>
      </c>
      <c r="K41" s="22"/>
      <c r="L41" s="22"/>
      <c r="M41" s="22"/>
      <c r="N41" s="22"/>
      <c r="O41" s="22"/>
      <c r="P41" s="22"/>
    </row>
    <row r="42" spans="1:16" ht="39" customHeight="1" x14ac:dyDescent="0.15">
      <c r="A42" s="22"/>
      <c r="B42" s="39"/>
      <c r="C42" s="1178" t="s">
        <v>532</v>
      </c>
      <c r="D42" s="1179"/>
      <c r="E42" s="1180"/>
      <c r="F42" s="36" t="s">
        <v>478</v>
      </c>
      <c r="G42" s="37" t="s">
        <v>478</v>
      </c>
      <c r="H42" s="37" t="s">
        <v>478</v>
      </c>
      <c r="I42" s="37" t="s">
        <v>478</v>
      </c>
      <c r="J42" s="38" t="s">
        <v>478</v>
      </c>
      <c r="K42" s="22"/>
      <c r="L42" s="22"/>
      <c r="M42" s="22"/>
      <c r="N42" s="22"/>
      <c r="O42" s="22"/>
      <c r="P42" s="22"/>
    </row>
    <row r="43" spans="1:16" ht="39" customHeight="1" thickBot="1" x14ac:dyDescent="0.2">
      <c r="A43" s="22"/>
      <c r="B43" s="40"/>
      <c r="C43" s="1181" t="s">
        <v>533</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763</v>
      </c>
      <c r="L45" s="60">
        <v>737</v>
      </c>
      <c r="M45" s="60">
        <v>735</v>
      </c>
      <c r="N45" s="60">
        <v>688</v>
      </c>
      <c r="O45" s="61">
        <v>607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x14ac:dyDescent="0.15">
      <c r="A48" s="48"/>
      <c r="B48" s="1196"/>
      <c r="C48" s="1197"/>
      <c r="D48" s="62"/>
      <c r="E48" s="1188" t="s">
        <v>15</v>
      </c>
      <c r="F48" s="1188"/>
      <c r="G48" s="1188"/>
      <c r="H48" s="1188"/>
      <c r="I48" s="1188"/>
      <c r="J48" s="1189"/>
      <c r="K48" s="63">
        <v>299</v>
      </c>
      <c r="L48" s="64">
        <v>307</v>
      </c>
      <c r="M48" s="64">
        <v>324</v>
      </c>
      <c r="N48" s="64">
        <v>320</v>
      </c>
      <c r="O48" s="65">
        <v>326</v>
      </c>
      <c r="P48" s="48"/>
      <c r="Q48" s="48"/>
      <c r="R48" s="48"/>
      <c r="S48" s="48"/>
      <c r="T48" s="48"/>
      <c r="U48" s="48"/>
    </row>
    <row r="49" spans="1:21" ht="30.75" customHeight="1" x14ac:dyDescent="0.15">
      <c r="A49" s="48"/>
      <c r="B49" s="1196"/>
      <c r="C49" s="1197"/>
      <c r="D49" s="62"/>
      <c r="E49" s="1188" t="s">
        <v>16</v>
      </c>
      <c r="F49" s="1188"/>
      <c r="G49" s="1188"/>
      <c r="H49" s="1188"/>
      <c r="I49" s="1188"/>
      <c r="J49" s="1189"/>
      <c r="K49" s="63">
        <v>66</v>
      </c>
      <c r="L49" s="64">
        <v>66</v>
      </c>
      <c r="M49" s="64">
        <v>65</v>
      </c>
      <c r="N49" s="64">
        <v>65</v>
      </c>
      <c r="O49" s="65">
        <v>64</v>
      </c>
      <c r="P49" s="48"/>
      <c r="Q49" s="48"/>
      <c r="R49" s="48"/>
      <c r="S49" s="48"/>
      <c r="T49" s="48"/>
      <c r="U49" s="48"/>
    </row>
    <row r="50" spans="1:21" ht="30.75" customHeight="1" x14ac:dyDescent="0.15">
      <c r="A50" s="48"/>
      <c r="B50" s="1196"/>
      <c r="C50" s="1197"/>
      <c r="D50" s="62"/>
      <c r="E50" s="1188" t="s">
        <v>17</v>
      </c>
      <c r="F50" s="1188"/>
      <c r="G50" s="1188"/>
      <c r="H50" s="1188"/>
      <c r="I50" s="1188"/>
      <c r="J50" s="1189"/>
      <c r="K50" s="63">
        <v>68</v>
      </c>
      <c r="L50" s="64">
        <v>62</v>
      </c>
      <c r="M50" s="64">
        <v>60</v>
      </c>
      <c r="N50" s="64">
        <v>24</v>
      </c>
      <c r="O50" s="65">
        <v>23</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478</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811</v>
      </c>
      <c r="L52" s="64">
        <v>800</v>
      </c>
      <c r="M52" s="64">
        <v>821</v>
      </c>
      <c r="N52" s="64">
        <v>798</v>
      </c>
      <c r="O52" s="65">
        <v>748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385</v>
      </c>
      <c r="L53" s="69">
        <v>372</v>
      </c>
      <c r="M53" s="69">
        <v>363</v>
      </c>
      <c r="N53" s="69">
        <v>299</v>
      </c>
      <c r="O53" s="70">
        <v>272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02" t="s">
        <v>24</v>
      </c>
      <c r="C41" s="1203"/>
      <c r="D41" s="81"/>
      <c r="E41" s="1208" t="s">
        <v>25</v>
      </c>
      <c r="F41" s="1208"/>
      <c r="G41" s="1208"/>
      <c r="H41" s="1209"/>
      <c r="I41" s="82">
        <v>6225</v>
      </c>
      <c r="J41" s="83">
        <v>6469</v>
      </c>
      <c r="K41" s="83">
        <v>6452</v>
      </c>
      <c r="L41" s="83">
        <v>6421</v>
      </c>
      <c r="M41" s="84">
        <v>6621</v>
      </c>
    </row>
    <row r="42" spans="2:13" ht="27.75" customHeight="1" x14ac:dyDescent="0.15">
      <c r="B42" s="1204"/>
      <c r="C42" s="1205"/>
      <c r="D42" s="85"/>
      <c r="E42" s="1210" t="s">
        <v>26</v>
      </c>
      <c r="F42" s="1210"/>
      <c r="G42" s="1210"/>
      <c r="H42" s="1211"/>
      <c r="I42" s="86">
        <v>208</v>
      </c>
      <c r="J42" s="87">
        <v>168</v>
      </c>
      <c r="K42" s="87">
        <v>114</v>
      </c>
      <c r="L42" s="87">
        <v>639</v>
      </c>
      <c r="M42" s="88">
        <v>621</v>
      </c>
    </row>
    <row r="43" spans="2:13" ht="27.75" customHeight="1" x14ac:dyDescent="0.15">
      <c r="B43" s="1204"/>
      <c r="C43" s="1205"/>
      <c r="D43" s="85"/>
      <c r="E43" s="1210" t="s">
        <v>27</v>
      </c>
      <c r="F43" s="1210"/>
      <c r="G43" s="1210"/>
      <c r="H43" s="1211"/>
      <c r="I43" s="86">
        <v>4217</v>
      </c>
      <c r="J43" s="87">
        <v>4152</v>
      </c>
      <c r="K43" s="87">
        <v>4004</v>
      </c>
      <c r="L43" s="87">
        <v>3881</v>
      </c>
      <c r="M43" s="88">
        <v>3755</v>
      </c>
    </row>
    <row r="44" spans="2:13" ht="27.75" customHeight="1" x14ac:dyDescent="0.15">
      <c r="B44" s="1204"/>
      <c r="C44" s="1205"/>
      <c r="D44" s="85"/>
      <c r="E44" s="1210" t="s">
        <v>28</v>
      </c>
      <c r="F44" s="1210"/>
      <c r="G44" s="1210"/>
      <c r="H44" s="1211"/>
      <c r="I44" s="86">
        <v>276</v>
      </c>
      <c r="J44" s="87">
        <v>213</v>
      </c>
      <c r="K44" s="87">
        <v>150</v>
      </c>
      <c r="L44" s="87">
        <v>86</v>
      </c>
      <c r="M44" s="88">
        <v>23</v>
      </c>
    </row>
    <row r="45" spans="2:13" ht="27.75" customHeight="1" x14ac:dyDescent="0.15">
      <c r="B45" s="1204"/>
      <c r="C45" s="1205"/>
      <c r="D45" s="85"/>
      <c r="E45" s="1210" t="s">
        <v>29</v>
      </c>
      <c r="F45" s="1210"/>
      <c r="G45" s="1210"/>
      <c r="H45" s="1211"/>
      <c r="I45" s="86">
        <v>1188</v>
      </c>
      <c r="J45" s="87">
        <v>1105</v>
      </c>
      <c r="K45" s="87">
        <v>928</v>
      </c>
      <c r="L45" s="87">
        <v>805</v>
      </c>
      <c r="M45" s="88">
        <v>741</v>
      </c>
    </row>
    <row r="46" spans="2:13" ht="27.75" customHeight="1" x14ac:dyDescent="0.15">
      <c r="B46" s="1204"/>
      <c r="C46" s="1205"/>
      <c r="D46" s="89"/>
      <c r="E46" s="1210" t="s">
        <v>30</v>
      </c>
      <c r="F46" s="1210"/>
      <c r="G46" s="1210"/>
      <c r="H46" s="1211"/>
      <c r="I46" s="86" t="s">
        <v>478</v>
      </c>
      <c r="J46" s="87" t="s">
        <v>478</v>
      </c>
      <c r="K46" s="87" t="s">
        <v>478</v>
      </c>
      <c r="L46" s="87" t="s">
        <v>478</v>
      </c>
      <c r="M46" s="88" t="s">
        <v>478</v>
      </c>
    </row>
    <row r="47" spans="2:13" ht="27.75" customHeight="1" x14ac:dyDescent="0.15">
      <c r="B47" s="1204"/>
      <c r="C47" s="1205"/>
      <c r="D47" s="90"/>
      <c r="E47" s="1212" t="s">
        <v>31</v>
      </c>
      <c r="F47" s="1213"/>
      <c r="G47" s="1213"/>
      <c r="H47" s="1214"/>
      <c r="I47" s="86" t="s">
        <v>478</v>
      </c>
      <c r="J47" s="87" t="s">
        <v>478</v>
      </c>
      <c r="K47" s="87" t="s">
        <v>478</v>
      </c>
      <c r="L47" s="87" t="s">
        <v>478</v>
      </c>
      <c r="M47" s="88" t="s">
        <v>478</v>
      </c>
    </row>
    <row r="48" spans="2:13" ht="27.75" customHeight="1" x14ac:dyDescent="0.15">
      <c r="B48" s="1204"/>
      <c r="C48" s="1205"/>
      <c r="D48" s="85"/>
      <c r="E48" s="1210" t="s">
        <v>32</v>
      </c>
      <c r="F48" s="1210"/>
      <c r="G48" s="1210"/>
      <c r="H48" s="1211"/>
      <c r="I48" s="86" t="s">
        <v>478</v>
      </c>
      <c r="J48" s="87" t="s">
        <v>478</v>
      </c>
      <c r="K48" s="87" t="s">
        <v>478</v>
      </c>
      <c r="L48" s="87" t="s">
        <v>478</v>
      </c>
      <c r="M48" s="88" t="s">
        <v>478</v>
      </c>
    </row>
    <row r="49" spans="2:13" ht="27.75" customHeight="1" x14ac:dyDescent="0.15">
      <c r="B49" s="1206"/>
      <c r="C49" s="1207"/>
      <c r="D49" s="85"/>
      <c r="E49" s="1210" t="s">
        <v>33</v>
      </c>
      <c r="F49" s="1210"/>
      <c r="G49" s="1210"/>
      <c r="H49" s="1211"/>
      <c r="I49" s="86" t="s">
        <v>478</v>
      </c>
      <c r="J49" s="87" t="s">
        <v>478</v>
      </c>
      <c r="K49" s="87" t="s">
        <v>478</v>
      </c>
      <c r="L49" s="87" t="s">
        <v>478</v>
      </c>
      <c r="M49" s="88" t="s">
        <v>478</v>
      </c>
    </row>
    <row r="50" spans="2:13" ht="27.75" customHeight="1" x14ac:dyDescent="0.15">
      <c r="B50" s="1215" t="s">
        <v>34</v>
      </c>
      <c r="C50" s="1216"/>
      <c r="D50" s="91"/>
      <c r="E50" s="1210" t="s">
        <v>35</v>
      </c>
      <c r="F50" s="1210"/>
      <c r="G50" s="1210"/>
      <c r="H50" s="1211"/>
      <c r="I50" s="86">
        <v>3610</v>
      </c>
      <c r="J50" s="87">
        <v>3613</v>
      </c>
      <c r="K50" s="87">
        <v>3551</v>
      </c>
      <c r="L50" s="87">
        <v>3667</v>
      </c>
      <c r="M50" s="88">
        <v>3672</v>
      </c>
    </row>
    <row r="51" spans="2:13" ht="27.75" customHeight="1" x14ac:dyDescent="0.15">
      <c r="B51" s="1204"/>
      <c r="C51" s="1205"/>
      <c r="D51" s="85"/>
      <c r="E51" s="1210" t="s">
        <v>36</v>
      </c>
      <c r="F51" s="1210"/>
      <c r="G51" s="1210"/>
      <c r="H51" s="1211"/>
      <c r="I51" s="86">
        <v>672</v>
      </c>
      <c r="J51" s="87">
        <v>656</v>
      </c>
      <c r="K51" s="87">
        <v>663</v>
      </c>
      <c r="L51" s="87">
        <v>697</v>
      </c>
      <c r="M51" s="88">
        <v>723</v>
      </c>
    </row>
    <row r="52" spans="2:13" ht="27.75" customHeight="1" x14ac:dyDescent="0.15">
      <c r="B52" s="1206"/>
      <c r="C52" s="1207"/>
      <c r="D52" s="85"/>
      <c r="E52" s="1210" t="s">
        <v>37</v>
      </c>
      <c r="F52" s="1210"/>
      <c r="G52" s="1210"/>
      <c r="H52" s="1211"/>
      <c r="I52" s="86">
        <v>6896</v>
      </c>
      <c r="J52" s="87">
        <v>7025</v>
      </c>
      <c r="K52" s="87">
        <v>6905</v>
      </c>
      <c r="L52" s="87">
        <v>6726</v>
      </c>
      <c r="M52" s="88">
        <v>6662</v>
      </c>
    </row>
    <row r="53" spans="2:13" ht="27.75" customHeight="1" thickBot="1" x14ac:dyDescent="0.2">
      <c r="B53" s="1217" t="s">
        <v>38</v>
      </c>
      <c r="C53" s="1218"/>
      <c r="D53" s="92"/>
      <c r="E53" s="1219" t="s">
        <v>39</v>
      </c>
      <c r="F53" s="1219"/>
      <c r="G53" s="1219"/>
      <c r="H53" s="1220"/>
      <c r="I53" s="93">
        <v>937</v>
      </c>
      <c r="J53" s="94">
        <v>813</v>
      </c>
      <c r="K53" s="94">
        <v>528</v>
      </c>
      <c r="L53" s="94">
        <v>743</v>
      </c>
      <c r="M53" s="95">
        <v>702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544</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544</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546</v>
      </c>
      <c r="I42" s="354"/>
      <c r="J42" s="354"/>
      <c r="K42" s="354"/>
      <c r="L42" s="246"/>
      <c r="M42" s="246"/>
      <c r="N42" s="246"/>
      <c r="O42" s="246"/>
    </row>
    <row r="43" spans="2:17" x14ac:dyDescent="0.15">
      <c r="B43" s="250"/>
      <c r="C43" s="246"/>
      <c r="D43" s="246"/>
      <c r="E43" s="246"/>
      <c r="F43" s="246"/>
      <c r="G43" s="1233"/>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547</v>
      </c>
    </row>
    <row r="50" spans="1:17" x14ac:dyDescent="0.15">
      <c r="B50" s="250"/>
      <c r="C50" s="246"/>
      <c r="D50" s="246"/>
      <c r="E50" s="246"/>
      <c r="F50" s="246"/>
      <c r="G50" s="1242"/>
      <c r="H50" s="1243"/>
      <c r="I50" s="1243"/>
      <c r="J50" s="1244"/>
      <c r="K50" s="356" t="s">
        <v>517</v>
      </c>
      <c r="L50" s="356" t="s">
        <v>518</v>
      </c>
      <c r="M50" s="356" t="s">
        <v>519</v>
      </c>
      <c r="N50" s="356" t="s">
        <v>520</v>
      </c>
      <c r="O50" s="356" t="s">
        <v>521</v>
      </c>
    </row>
    <row r="51" spans="1:17" x14ac:dyDescent="0.15">
      <c r="B51" s="250"/>
      <c r="C51" s="246"/>
      <c r="D51" s="246"/>
      <c r="E51" s="246"/>
      <c r="F51" s="246"/>
      <c r="G51" s="1245" t="s">
        <v>548</v>
      </c>
      <c r="H51" s="1246"/>
      <c r="I51" s="1251" t="s">
        <v>549</v>
      </c>
      <c r="J51" s="1251"/>
      <c r="K51" s="1255"/>
      <c r="L51" s="1255"/>
      <c r="M51" s="1255"/>
      <c r="N51" s="1255"/>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550</v>
      </c>
      <c r="J53" s="1231"/>
      <c r="K53" s="1256"/>
      <c r="L53" s="1256"/>
      <c r="M53" s="1256"/>
      <c r="N53" s="1256"/>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551</v>
      </c>
      <c r="H55" s="1226"/>
      <c r="I55" s="1231" t="s">
        <v>549</v>
      </c>
      <c r="J55" s="1231"/>
      <c r="K55" s="1255"/>
      <c r="L55" s="1255"/>
      <c r="M55" s="1255"/>
      <c r="N55" s="1255"/>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550</v>
      </c>
      <c r="J57" s="1223"/>
      <c r="K57" s="1256"/>
      <c r="L57" s="1256"/>
      <c r="M57" s="1256"/>
      <c r="N57" s="1256"/>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552</v>
      </c>
      <c r="C63" s="246"/>
      <c r="D63" s="246"/>
      <c r="E63" s="246"/>
      <c r="F63" s="246"/>
      <c r="G63" s="246"/>
      <c r="H63" s="246"/>
      <c r="I63" s="246"/>
      <c r="J63" s="246"/>
      <c r="K63" s="246"/>
      <c r="L63" s="246"/>
      <c r="M63" s="246"/>
      <c r="N63" s="246"/>
      <c r="O63" s="246"/>
    </row>
    <row r="64" spans="1:17" x14ac:dyDescent="0.15">
      <c r="B64" s="250"/>
      <c r="C64" s="246"/>
      <c r="D64" s="246"/>
      <c r="E64" s="246"/>
      <c r="F64" s="246"/>
      <c r="G64" s="353" t="s">
        <v>546</v>
      </c>
      <c r="I64" s="354"/>
      <c r="J64" s="354"/>
      <c r="K64" s="354"/>
      <c r="L64" s="246"/>
      <c r="M64" s="246"/>
      <c r="N64" s="246"/>
      <c r="O64" s="246"/>
    </row>
    <row r="65" spans="2:30" x14ac:dyDescent="0.15">
      <c r="B65" s="250"/>
      <c r="C65" s="246"/>
      <c r="D65" s="246"/>
      <c r="E65" s="246"/>
      <c r="F65" s="246"/>
      <c r="G65" s="1233" t="s">
        <v>555</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553</v>
      </c>
      <c r="I71" s="370"/>
      <c r="J71" s="366"/>
      <c r="K71" s="366"/>
      <c r="L71" s="367"/>
      <c r="M71" s="366"/>
      <c r="N71" s="367"/>
      <c r="O71" s="368"/>
    </row>
    <row r="72" spans="2:30" x14ac:dyDescent="0.15">
      <c r="B72" s="250"/>
      <c r="C72" s="246"/>
      <c r="D72" s="246"/>
      <c r="E72" s="246"/>
      <c r="F72" s="246"/>
      <c r="G72" s="1242"/>
      <c r="H72" s="1243"/>
      <c r="I72" s="1243"/>
      <c r="J72" s="1244"/>
      <c r="K72" s="356" t="s">
        <v>517</v>
      </c>
      <c r="L72" s="356" t="s">
        <v>518</v>
      </c>
      <c r="M72" s="356" t="s">
        <v>519</v>
      </c>
      <c r="N72" s="356" t="s">
        <v>520</v>
      </c>
      <c r="O72" s="356" t="s">
        <v>521</v>
      </c>
    </row>
    <row r="73" spans="2:30" x14ac:dyDescent="0.15">
      <c r="B73" s="250"/>
      <c r="C73" s="246"/>
      <c r="D73" s="246"/>
      <c r="E73" s="246"/>
      <c r="F73" s="246"/>
      <c r="G73" s="1245" t="s">
        <v>548</v>
      </c>
      <c r="H73" s="1246"/>
      <c r="I73" s="1251" t="s">
        <v>549</v>
      </c>
      <c r="J73" s="1251"/>
      <c r="K73" s="1232">
        <v>25.4</v>
      </c>
      <c r="L73" s="1232">
        <v>22.1</v>
      </c>
      <c r="M73" s="1221">
        <v>14.8</v>
      </c>
      <c r="N73" s="1221">
        <v>20.6</v>
      </c>
      <c r="O73" s="1221">
        <v>20.100000000000001</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554</v>
      </c>
      <c r="J75" s="1231"/>
      <c r="K75" s="1253">
        <v>10.8</v>
      </c>
      <c r="L75" s="1253">
        <v>10.6</v>
      </c>
      <c r="M75" s="1253">
        <v>10.199999999999999</v>
      </c>
      <c r="N75" s="1253">
        <v>9.5</v>
      </c>
      <c r="O75" s="1253">
        <v>8.6999999999999993</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551</v>
      </c>
      <c r="H77" s="1226"/>
      <c r="I77" s="1231" t="s">
        <v>549</v>
      </c>
      <c r="J77" s="1231"/>
      <c r="K77" s="1232">
        <v>5.7</v>
      </c>
      <c r="L77" s="1232">
        <v>0</v>
      </c>
      <c r="M77" s="1221">
        <v>0</v>
      </c>
      <c r="N77" s="1221">
        <v>0</v>
      </c>
      <c r="O77" s="1221">
        <v>0</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554</v>
      </c>
      <c r="J79" s="1223"/>
      <c r="K79" s="1224">
        <v>10.8</v>
      </c>
      <c r="L79" s="1224">
        <v>9.8000000000000007</v>
      </c>
      <c r="M79" s="1224">
        <v>9.1</v>
      </c>
      <c r="N79" s="1224">
        <v>8.6</v>
      </c>
      <c r="O79" s="1224">
        <v>8.5</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516</v>
      </c>
      <c r="G2" s="113"/>
      <c r="H2" s="114"/>
    </row>
    <row r="3" spans="1:8" x14ac:dyDescent="0.15">
      <c r="A3" s="110" t="s">
        <v>509</v>
      </c>
      <c r="B3" s="115"/>
      <c r="C3" s="116"/>
      <c r="D3" s="117">
        <v>163324</v>
      </c>
      <c r="E3" s="118"/>
      <c r="F3" s="119">
        <v>146641</v>
      </c>
      <c r="G3" s="120"/>
      <c r="H3" s="121"/>
    </row>
    <row r="4" spans="1:8" x14ac:dyDescent="0.15">
      <c r="A4" s="122"/>
      <c r="B4" s="123"/>
      <c r="C4" s="124"/>
      <c r="D4" s="125">
        <v>56520</v>
      </c>
      <c r="E4" s="126"/>
      <c r="F4" s="127">
        <v>68142</v>
      </c>
      <c r="G4" s="128"/>
      <c r="H4" s="129"/>
    </row>
    <row r="5" spans="1:8" x14ac:dyDescent="0.15">
      <c r="A5" s="110" t="s">
        <v>511</v>
      </c>
      <c r="B5" s="115"/>
      <c r="C5" s="116"/>
      <c r="D5" s="117">
        <v>248802</v>
      </c>
      <c r="E5" s="118"/>
      <c r="F5" s="119">
        <v>174587</v>
      </c>
      <c r="G5" s="120"/>
      <c r="H5" s="121"/>
    </row>
    <row r="6" spans="1:8" x14ac:dyDescent="0.15">
      <c r="A6" s="122"/>
      <c r="B6" s="123"/>
      <c r="C6" s="124"/>
      <c r="D6" s="125">
        <v>57197</v>
      </c>
      <c r="E6" s="126"/>
      <c r="F6" s="127">
        <v>79695</v>
      </c>
      <c r="G6" s="128"/>
      <c r="H6" s="129"/>
    </row>
    <row r="7" spans="1:8" x14ac:dyDescent="0.15">
      <c r="A7" s="110" t="s">
        <v>512</v>
      </c>
      <c r="B7" s="115"/>
      <c r="C7" s="116"/>
      <c r="D7" s="117">
        <v>146473</v>
      </c>
      <c r="E7" s="118"/>
      <c r="F7" s="119">
        <v>175675</v>
      </c>
      <c r="G7" s="120"/>
      <c r="H7" s="121"/>
    </row>
    <row r="8" spans="1:8" x14ac:dyDescent="0.15">
      <c r="A8" s="122"/>
      <c r="B8" s="123"/>
      <c r="C8" s="124"/>
      <c r="D8" s="125">
        <v>47662</v>
      </c>
      <c r="E8" s="126"/>
      <c r="F8" s="127">
        <v>87698</v>
      </c>
      <c r="G8" s="128"/>
      <c r="H8" s="129"/>
    </row>
    <row r="9" spans="1:8" x14ac:dyDescent="0.15">
      <c r="A9" s="110" t="s">
        <v>513</v>
      </c>
      <c r="B9" s="115"/>
      <c r="C9" s="116"/>
      <c r="D9" s="117">
        <v>84340</v>
      </c>
      <c r="E9" s="118"/>
      <c r="F9" s="119">
        <v>162193</v>
      </c>
      <c r="G9" s="120"/>
      <c r="H9" s="121"/>
    </row>
    <row r="10" spans="1:8" x14ac:dyDescent="0.15">
      <c r="A10" s="122"/>
      <c r="B10" s="123"/>
      <c r="C10" s="124"/>
      <c r="D10" s="125">
        <v>31222</v>
      </c>
      <c r="E10" s="126"/>
      <c r="F10" s="127">
        <v>79985</v>
      </c>
      <c r="G10" s="128"/>
      <c r="H10" s="129"/>
    </row>
    <row r="11" spans="1:8" x14ac:dyDescent="0.15">
      <c r="A11" s="110" t="s">
        <v>514</v>
      </c>
      <c r="B11" s="115"/>
      <c r="C11" s="116"/>
      <c r="D11" s="117">
        <v>150467</v>
      </c>
      <c r="E11" s="118"/>
      <c r="F11" s="119">
        <v>168868</v>
      </c>
      <c r="G11" s="120"/>
      <c r="H11" s="121"/>
    </row>
    <row r="12" spans="1:8" x14ac:dyDescent="0.15">
      <c r="A12" s="122"/>
      <c r="B12" s="123"/>
      <c r="C12" s="130"/>
      <c r="D12" s="125">
        <v>27260</v>
      </c>
      <c r="E12" s="126"/>
      <c r="F12" s="127">
        <v>79360</v>
      </c>
      <c r="G12" s="128"/>
      <c r="H12" s="129"/>
    </row>
    <row r="13" spans="1:8" x14ac:dyDescent="0.15">
      <c r="A13" s="110"/>
      <c r="B13" s="115"/>
      <c r="C13" s="131"/>
      <c r="D13" s="132">
        <v>158681</v>
      </c>
      <c r="E13" s="133"/>
      <c r="F13" s="134">
        <v>165593</v>
      </c>
      <c r="G13" s="135"/>
      <c r="H13" s="121"/>
    </row>
    <row r="14" spans="1:8" x14ac:dyDescent="0.15">
      <c r="A14" s="122"/>
      <c r="B14" s="123"/>
      <c r="C14" s="124"/>
      <c r="D14" s="125">
        <v>43972</v>
      </c>
      <c r="E14" s="126"/>
      <c r="F14" s="127">
        <v>78976</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1.98</v>
      </c>
      <c r="C19" s="136">
        <f>ROUND(VALUE(SUBSTITUTE(実質収支比率等に係る経年分析!G$48,"▲","-")),2)</f>
        <v>2.0699999999999998</v>
      </c>
      <c r="D19" s="136">
        <f>ROUND(VALUE(SUBSTITUTE(実質収支比率等に係る経年分析!H$48,"▲","-")),2)</f>
        <v>2.95</v>
      </c>
      <c r="E19" s="136">
        <f>ROUND(VALUE(SUBSTITUTE(実質収支比率等に係る経年分析!I$48,"▲","-")),2)</f>
        <v>2.41</v>
      </c>
      <c r="F19" s="136">
        <f>ROUND(VALUE(SUBSTITUTE(実質収支比率等に係る経年分析!J$48,"▲","-")),2)</f>
        <v>2.42</v>
      </c>
    </row>
    <row r="20" spans="1:11" x14ac:dyDescent="0.15">
      <c r="A20" s="136" t="s">
        <v>44</v>
      </c>
      <c r="B20" s="136">
        <f>ROUND(VALUE(SUBSTITUTE(実質収支比率等に係る経年分析!F$47,"▲","-")),2)</f>
        <v>35.85</v>
      </c>
      <c r="C20" s="136">
        <f>ROUND(VALUE(SUBSTITUTE(実質収支比率等に係る経年分析!G$47,"▲","-")),2)</f>
        <v>36.25</v>
      </c>
      <c r="D20" s="136">
        <f>ROUND(VALUE(SUBSTITUTE(実質収支比率等に係る経年分析!H$47,"▲","-")),2)</f>
        <v>35.11</v>
      </c>
      <c r="E20" s="136">
        <f>ROUND(VALUE(SUBSTITUTE(実質収支比率等に係る経年分析!I$47,"▲","-")),2)</f>
        <v>36.76</v>
      </c>
      <c r="F20" s="136">
        <f>ROUND(VALUE(SUBSTITUTE(実質収支比率等に係る経年分析!J$47,"▲","-")),2)</f>
        <v>37.409999999999997</v>
      </c>
    </row>
    <row r="21" spans="1:11" x14ac:dyDescent="0.15">
      <c r="A21" s="136" t="s">
        <v>45</v>
      </c>
      <c r="B21" s="136">
        <f>IF(ISNUMBER(VALUE(SUBSTITUTE(実質収支比率等に係る経年分析!F$49,"▲","-"))),ROUND(VALUE(SUBSTITUTE(実質収支比率等に係る経年分析!F$49,"▲","-")),2),NA())</f>
        <v>2.79</v>
      </c>
      <c r="C21" s="136">
        <f>IF(ISNUMBER(VALUE(SUBSTITUTE(実質収支比率等に係る経年分析!G$49,"▲","-"))),ROUND(VALUE(SUBSTITUTE(実質収支比率等に係る経年分析!G$49,"▲","-")),2),NA())</f>
        <v>0.28000000000000003</v>
      </c>
      <c r="D21" s="136">
        <f>IF(ISNUMBER(VALUE(SUBSTITUTE(実質収支比率等に係る経年分析!H$49,"▲","-"))),ROUND(VALUE(SUBSTITUTE(実質収支比率等に係る経年分析!H$49,"▲","-")),2),NA())</f>
        <v>-1.07</v>
      </c>
      <c r="E21" s="136">
        <f>IF(ISNUMBER(VALUE(SUBSTITUTE(実質収支比率等に係る経年分析!I$49,"▲","-"))),ROUND(VALUE(SUBSTITUTE(実質収支比率等に係る経年分析!I$49,"▲","-")),2),NA())</f>
        <v>1.31</v>
      </c>
      <c r="F21" s="136">
        <f>IF(ISNUMBER(VALUE(SUBSTITUTE(実質収支比率等に係る経年分析!J$49,"▲","-"))),ROUND(VALUE(SUBSTITUTE(実質収支比率等に係る経年分析!J$49,"▲","-")),2),NA())</f>
        <v>-0.92</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簡易水道特別会計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0.04</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0.06</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0.05</v>
      </c>
    </row>
    <row r="30" spans="1:11" x14ac:dyDescent="0.15">
      <c r="A30" s="137" t="str">
        <f>IF(連結実質赤字比率に係る赤字・黒字の構成分析!C$40="",NA(),連結実質赤字比率に係る赤字・黒字の構成分析!C$40)</f>
        <v>公共下水道特別会計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0.06</v>
      </c>
    </row>
    <row r="31" spans="1:11" x14ac:dyDescent="0.15">
      <c r="A31" s="137" t="str">
        <f>IF(連結実質赤字比率に係る赤字・黒字の構成分析!C$39="",NA(),連結実質赤字比率に係る赤字・黒字の構成分析!C$39)</f>
        <v>介護サービス事業特別会計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0.11</v>
      </c>
    </row>
    <row r="32" spans="1:11" x14ac:dyDescent="0.15">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0.95</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2.89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1.32</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1.97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2.0699999999999998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2.95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2.41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2.42</v>
      </c>
    </row>
    <row r="35" spans="1:16" x14ac:dyDescent="0.15">
      <c r="A35" s="137" t="str">
        <f>IF(連結実質赤字比率に係る赤字・黒字の構成分析!C$35="",NA(),連結実質赤字比率に係る赤字・黒字の構成分析!C$35)</f>
        <v>国民健康保険病院事業会計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4.24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4.0999999999999996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2.81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2.78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2.5</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2.44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3.39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3.4</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811</v>
      </c>
      <c r="E42" s="138"/>
      <c r="F42" s="138"/>
      <c r="G42" s="138">
        <f>'実質公債費比率（分子）の構造'!L$52</f>
        <v>800</v>
      </c>
      <c r="H42" s="138"/>
      <c r="I42" s="138"/>
      <c r="J42" s="138">
        <f>'実質公債費比率（分子）の構造'!M$52</f>
        <v>821</v>
      </c>
      <c r="K42" s="138"/>
      <c r="L42" s="138"/>
      <c r="M42" s="138">
        <f>'実質公債費比率（分子）の構造'!N$52</f>
        <v>798</v>
      </c>
      <c r="N42" s="138"/>
      <c r="O42" s="138"/>
      <c r="P42" s="138">
        <f>'実質公債費比率（分子）の構造'!O$52</f>
        <v>748</v>
      </c>
    </row>
    <row r="43" spans="1:16" x14ac:dyDescent="0.15">
      <c r="A43" s="138" t="s">
        <v>53</v>
      </c>
      <c r="B43" s="138" t="str">
        <f>'実質公債費比率（分子）の構造'!K$51</f>
        <v>-</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54</v>
      </c>
      <c r="B44" s="138">
        <f>'実質公債費比率（分子）の構造'!K$50</f>
        <v>68</v>
      </c>
      <c r="C44" s="138"/>
      <c r="D44" s="138"/>
      <c r="E44" s="138">
        <f>'実質公債費比率（分子）の構造'!L$50</f>
        <v>62</v>
      </c>
      <c r="F44" s="138"/>
      <c r="G44" s="138"/>
      <c r="H44" s="138">
        <f>'実質公債費比率（分子）の構造'!M$50</f>
        <v>60</v>
      </c>
      <c r="I44" s="138"/>
      <c r="J44" s="138"/>
      <c r="K44" s="138">
        <f>'実質公債費比率（分子）の構造'!N$50</f>
        <v>24</v>
      </c>
      <c r="L44" s="138"/>
      <c r="M44" s="138"/>
      <c r="N44" s="138">
        <f>'実質公債費比率（分子）の構造'!O$50</f>
        <v>23</v>
      </c>
      <c r="O44" s="138"/>
      <c r="P44" s="138"/>
    </row>
    <row r="45" spans="1:16" x14ac:dyDescent="0.15">
      <c r="A45" s="138" t="s">
        <v>55</v>
      </c>
      <c r="B45" s="138">
        <f>'実質公債費比率（分子）の構造'!K$49</f>
        <v>66</v>
      </c>
      <c r="C45" s="138"/>
      <c r="D45" s="138"/>
      <c r="E45" s="138">
        <f>'実質公債費比率（分子）の構造'!L$49</f>
        <v>66</v>
      </c>
      <c r="F45" s="138"/>
      <c r="G45" s="138"/>
      <c r="H45" s="138">
        <f>'実質公債費比率（分子）の構造'!M$49</f>
        <v>65</v>
      </c>
      <c r="I45" s="138"/>
      <c r="J45" s="138"/>
      <c r="K45" s="138">
        <f>'実質公債費比率（分子）の構造'!N$49</f>
        <v>65</v>
      </c>
      <c r="L45" s="138"/>
      <c r="M45" s="138"/>
      <c r="N45" s="138">
        <f>'実質公債費比率（分子）の構造'!O$49</f>
        <v>64</v>
      </c>
      <c r="O45" s="138"/>
      <c r="P45" s="138"/>
    </row>
    <row r="46" spans="1:16" x14ac:dyDescent="0.15">
      <c r="A46" s="138" t="s">
        <v>56</v>
      </c>
      <c r="B46" s="138">
        <f>'実質公債費比率（分子）の構造'!K$48</f>
        <v>299</v>
      </c>
      <c r="C46" s="138"/>
      <c r="D46" s="138"/>
      <c r="E46" s="138">
        <f>'実質公債費比率（分子）の構造'!L$48</f>
        <v>307</v>
      </c>
      <c r="F46" s="138"/>
      <c r="G46" s="138"/>
      <c r="H46" s="138">
        <f>'実質公債費比率（分子）の構造'!M$48</f>
        <v>324</v>
      </c>
      <c r="I46" s="138"/>
      <c r="J46" s="138"/>
      <c r="K46" s="138">
        <f>'実質公債費比率（分子）の構造'!N$48</f>
        <v>320</v>
      </c>
      <c r="L46" s="138"/>
      <c r="M46" s="138"/>
      <c r="N46" s="138">
        <f>'実質公債費比率（分子）の構造'!O$48</f>
        <v>326</v>
      </c>
      <c r="O46" s="138"/>
      <c r="P46" s="138"/>
    </row>
    <row r="47" spans="1:16" x14ac:dyDescent="0.15">
      <c r="A47" s="138" t="s">
        <v>14</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763</v>
      </c>
      <c r="C49" s="138"/>
      <c r="D49" s="138"/>
      <c r="E49" s="138">
        <f>'実質公債費比率（分子）の構造'!L$45</f>
        <v>737</v>
      </c>
      <c r="F49" s="138"/>
      <c r="G49" s="138"/>
      <c r="H49" s="138">
        <f>'実質公債費比率（分子）の構造'!M$45</f>
        <v>735</v>
      </c>
      <c r="I49" s="138"/>
      <c r="J49" s="138"/>
      <c r="K49" s="138">
        <f>'実質公債費比率（分子）の構造'!N$45</f>
        <v>688</v>
      </c>
      <c r="L49" s="138"/>
      <c r="M49" s="138"/>
      <c r="N49" s="138">
        <f>'実質公債費比率（分子）の構造'!O$45</f>
        <v>607</v>
      </c>
      <c r="O49" s="138"/>
      <c r="P49" s="138"/>
    </row>
    <row r="50" spans="1:16" x14ac:dyDescent="0.15">
      <c r="A50" s="138" t="s">
        <v>59</v>
      </c>
      <c r="B50" s="138" t="e">
        <f>NA()</f>
        <v>#N/A</v>
      </c>
      <c r="C50" s="138">
        <f>IF(ISNUMBER('実質公債費比率（分子）の構造'!K$53),'実質公債費比率（分子）の構造'!K$53,NA())</f>
        <v>385</v>
      </c>
      <c r="D50" s="138" t="e">
        <f>NA()</f>
        <v>#N/A</v>
      </c>
      <c r="E50" s="138" t="e">
        <f>NA()</f>
        <v>#N/A</v>
      </c>
      <c r="F50" s="138">
        <f>IF(ISNUMBER('実質公債費比率（分子）の構造'!L$53),'実質公債費比率（分子）の構造'!L$53,NA())</f>
        <v>372</v>
      </c>
      <c r="G50" s="138" t="e">
        <f>NA()</f>
        <v>#N/A</v>
      </c>
      <c r="H50" s="138" t="e">
        <f>NA()</f>
        <v>#N/A</v>
      </c>
      <c r="I50" s="138">
        <f>IF(ISNUMBER('実質公債費比率（分子）の構造'!M$53),'実質公債費比率（分子）の構造'!M$53,NA())</f>
        <v>363</v>
      </c>
      <c r="J50" s="138" t="e">
        <f>NA()</f>
        <v>#N/A</v>
      </c>
      <c r="K50" s="138" t="e">
        <f>NA()</f>
        <v>#N/A</v>
      </c>
      <c r="L50" s="138">
        <f>IF(ISNUMBER('実質公債費比率（分子）の構造'!N$53),'実質公債費比率（分子）の構造'!N$53,NA())</f>
        <v>299</v>
      </c>
      <c r="M50" s="138" t="e">
        <f>NA()</f>
        <v>#N/A</v>
      </c>
      <c r="N50" s="138" t="e">
        <f>NA()</f>
        <v>#N/A</v>
      </c>
      <c r="O50" s="138">
        <f>IF(ISNUMBER('実質公債費比率（分子）の構造'!O$53),'実質公債費比率（分子）の構造'!O$53,NA())</f>
        <v>272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6896</v>
      </c>
      <c r="E56" s="137"/>
      <c r="F56" s="137"/>
      <c r="G56" s="137">
        <f>'将来負担比率（分子）の構造'!J$52</f>
        <v>7025</v>
      </c>
      <c r="H56" s="137"/>
      <c r="I56" s="137"/>
      <c r="J56" s="137">
        <f>'将来負担比率（分子）の構造'!K$52</f>
        <v>6905</v>
      </c>
      <c r="K56" s="137"/>
      <c r="L56" s="137"/>
      <c r="M56" s="137">
        <f>'将来負担比率（分子）の構造'!L$52</f>
        <v>6726</v>
      </c>
      <c r="N56" s="137"/>
      <c r="O56" s="137"/>
      <c r="P56" s="137">
        <f>'将来負担比率（分子）の構造'!M$52</f>
        <v>6662</v>
      </c>
    </row>
    <row r="57" spans="1:16" x14ac:dyDescent="0.15">
      <c r="A57" s="137" t="s">
        <v>36</v>
      </c>
      <c r="B57" s="137"/>
      <c r="C57" s="137"/>
      <c r="D57" s="137">
        <f>'将来負担比率（分子）の構造'!I$51</f>
        <v>672</v>
      </c>
      <c r="E57" s="137"/>
      <c r="F57" s="137"/>
      <c r="G57" s="137">
        <f>'将来負担比率（分子）の構造'!J$51</f>
        <v>656</v>
      </c>
      <c r="H57" s="137"/>
      <c r="I57" s="137"/>
      <c r="J57" s="137">
        <f>'将来負担比率（分子）の構造'!K$51</f>
        <v>663</v>
      </c>
      <c r="K57" s="137"/>
      <c r="L57" s="137"/>
      <c r="M57" s="137">
        <f>'将来負担比率（分子）の構造'!L$51</f>
        <v>697</v>
      </c>
      <c r="N57" s="137"/>
      <c r="O57" s="137"/>
      <c r="P57" s="137">
        <f>'将来負担比率（分子）の構造'!M$51</f>
        <v>723</v>
      </c>
    </row>
    <row r="58" spans="1:16" x14ac:dyDescent="0.15">
      <c r="A58" s="137" t="s">
        <v>35</v>
      </c>
      <c r="B58" s="137"/>
      <c r="C58" s="137"/>
      <c r="D58" s="137">
        <f>'将来負担比率（分子）の構造'!I$50</f>
        <v>3610</v>
      </c>
      <c r="E58" s="137"/>
      <c r="F58" s="137"/>
      <c r="G58" s="137">
        <f>'将来負担比率（分子）の構造'!J$50</f>
        <v>3613</v>
      </c>
      <c r="H58" s="137"/>
      <c r="I58" s="137"/>
      <c r="J58" s="137">
        <f>'将来負担比率（分子）の構造'!K$50</f>
        <v>3551</v>
      </c>
      <c r="K58" s="137"/>
      <c r="L58" s="137"/>
      <c r="M58" s="137">
        <f>'将来負担比率（分子）の構造'!L$50</f>
        <v>3667</v>
      </c>
      <c r="N58" s="137"/>
      <c r="O58" s="137"/>
      <c r="P58" s="137">
        <f>'将来負担比率（分子）の構造'!M$50</f>
        <v>3672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1188</v>
      </c>
      <c r="C62" s="137"/>
      <c r="D62" s="137"/>
      <c r="E62" s="137">
        <f>'将来負担比率（分子）の構造'!J$45</f>
        <v>1105</v>
      </c>
      <c r="F62" s="137"/>
      <c r="G62" s="137"/>
      <c r="H62" s="137">
        <f>'将来負担比率（分子）の構造'!K$45</f>
        <v>928</v>
      </c>
      <c r="I62" s="137"/>
      <c r="J62" s="137"/>
      <c r="K62" s="137">
        <f>'将来負担比率（分子）の構造'!L$45</f>
        <v>805</v>
      </c>
      <c r="L62" s="137"/>
      <c r="M62" s="137"/>
      <c r="N62" s="137">
        <f>'将来負担比率（分子）の構造'!M$45</f>
        <v>741</v>
      </c>
      <c r="O62" s="137"/>
      <c r="P62" s="137"/>
    </row>
    <row r="63" spans="1:16" x14ac:dyDescent="0.15">
      <c r="A63" s="137" t="s">
        <v>28</v>
      </c>
      <c r="B63" s="137">
        <f>'将来負担比率（分子）の構造'!I$44</f>
        <v>276</v>
      </c>
      <c r="C63" s="137"/>
      <c r="D63" s="137"/>
      <c r="E63" s="137">
        <f>'将来負担比率（分子）の構造'!J$44</f>
        <v>213</v>
      </c>
      <c r="F63" s="137"/>
      <c r="G63" s="137"/>
      <c r="H63" s="137">
        <f>'将来負担比率（分子）の構造'!K$44</f>
        <v>150</v>
      </c>
      <c r="I63" s="137"/>
      <c r="J63" s="137"/>
      <c r="K63" s="137">
        <f>'将来負担比率（分子）の構造'!L$44</f>
        <v>86</v>
      </c>
      <c r="L63" s="137"/>
      <c r="M63" s="137"/>
      <c r="N63" s="137">
        <f>'将来負担比率（分子）の構造'!M$44</f>
        <v>23</v>
      </c>
      <c r="O63" s="137"/>
      <c r="P63" s="137"/>
    </row>
    <row r="64" spans="1:16" x14ac:dyDescent="0.15">
      <c r="A64" s="137" t="s">
        <v>27</v>
      </c>
      <c r="B64" s="137">
        <f>'将来負担比率（分子）の構造'!I$43</f>
        <v>4217</v>
      </c>
      <c r="C64" s="137"/>
      <c r="D64" s="137"/>
      <c r="E64" s="137">
        <f>'将来負担比率（分子）の構造'!J$43</f>
        <v>4152</v>
      </c>
      <c r="F64" s="137"/>
      <c r="G64" s="137"/>
      <c r="H64" s="137">
        <f>'将来負担比率（分子）の構造'!K$43</f>
        <v>4004</v>
      </c>
      <c r="I64" s="137"/>
      <c r="J64" s="137"/>
      <c r="K64" s="137">
        <f>'将来負担比率（分子）の構造'!L$43</f>
        <v>3881</v>
      </c>
      <c r="L64" s="137"/>
      <c r="M64" s="137"/>
      <c r="N64" s="137">
        <f>'将来負担比率（分子）の構造'!M$43</f>
        <v>3755</v>
      </c>
      <c r="O64" s="137"/>
      <c r="P64" s="137"/>
    </row>
    <row r="65" spans="1:16" x14ac:dyDescent="0.15">
      <c r="A65" s="137" t="s">
        <v>26</v>
      </c>
      <c r="B65" s="137">
        <f>'将来負担比率（分子）の構造'!I$42</f>
        <v>208</v>
      </c>
      <c r="C65" s="137"/>
      <c r="D65" s="137"/>
      <c r="E65" s="137">
        <f>'将来負担比率（分子）の構造'!J$42</f>
        <v>168</v>
      </c>
      <c r="F65" s="137"/>
      <c r="G65" s="137"/>
      <c r="H65" s="137">
        <f>'将来負担比率（分子）の構造'!K$42</f>
        <v>114</v>
      </c>
      <c r="I65" s="137"/>
      <c r="J65" s="137"/>
      <c r="K65" s="137">
        <f>'将来負担比率（分子）の構造'!L$42</f>
        <v>639</v>
      </c>
      <c r="L65" s="137"/>
      <c r="M65" s="137"/>
      <c r="N65" s="137">
        <f>'将来負担比率（分子）の構造'!M$42</f>
        <v>621</v>
      </c>
      <c r="O65" s="137"/>
      <c r="P65" s="137"/>
    </row>
    <row r="66" spans="1:16" x14ac:dyDescent="0.15">
      <c r="A66" s="137" t="s">
        <v>25</v>
      </c>
      <c r="B66" s="137">
        <f>'将来負担比率（分子）の構造'!I$41</f>
        <v>6225</v>
      </c>
      <c r="C66" s="137"/>
      <c r="D66" s="137"/>
      <c r="E66" s="137">
        <f>'将来負担比率（分子）の構造'!J$41</f>
        <v>6469</v>
      </c>
      <c r="F66" s="137"/>
      <c r="G66" s="137"/>
      <c r="H66" s="137">
        <f>'将来負担比率（分子）の構造'!K$41</f>
        <v>6452</v>
      </c>
      <c r="I66" s="137"/>
      <c r="J66" s="137"/>
      <c r="K66" s="137">
        <f>'将来負担比率（分子）の構造'!L$41</f>
        <v>6421</v>
      </c>
      <c r="L66" s="137"/>
      <c r="M66" s="137"/>
      <c r="N66" s="137">
        <f>'将来負担比率（分子）の構造'!M$41</f>
        <v>6621</v>
      </c>
      <c r="O66" s="137"/>
      <c r="P66" s="137"/>
    </row>
    <row r="67" spans="1:16" x14ac:dyDescent="0.15">
      <c r="A67" s="137" t="s">
        <v>63</v>
      </c>
      <c r="B67" s="137" t="e">
        <f>NA()</f>
        <v>#N/A</v>
      </c>
      <c r="C67" s="137">
        <f>IF(ISNUMBER('将来負担比率（分子）の構造'!I$53), IF('将来負担比率（分子）の構造'!I$53 &lt; 0, 0, '将来負担比率（分子）の構造'!I$53), NA())</f>
        <v>937</v>
      </c>
      <c r="D67" s="137" t="e">
        <f>NA()</f>
        <v>#N/A</v>
      </c>
      <c r="E67" s="137" t="e">
        <f>NA()</f>
        <v>#N/A</v>
      </c>
      <c r="F67" s="137">
        <f>IF(ISNUMBER('将来負担比率（分子）の構造'!J$53), IF('将来負担比率（分子）の構造'!J$53 &lt; 0, 0, '将来負担比率（分子）の構造'!J$53), NA())</f>
        <v>813</v>
      </c>
      <c r="G67" s="137" t="e">
        <f>NA()</f>
        <v>#N/A</v>
      </c>
      <c r="H67" s="137" t="e">
        <f>NA()</f>
        <v>#N/A</v>
      </c>
      <c r="I67" s="137">
        <f>IF(ISNUMBER('将来負担比率（分子）の構造'!K$53), IF('将来負担比率（分子）の構造'!K$53 &lt; 0, 0, '将来負担比率（分子）の構造'!K$53), NA())</f>
        <v>528</v>
      </c>
      <c r="J67" s="137" t="e">
        <f>NA()</f>
        <v>#N/A</v>
      </c>
      <c r="K67" s="137" t="e">
        <f>NA()</f>
        <v>#N/A</v>
      </c>
      <c r="L67" s="137">
        <f>IF(ISNUMBER('将来負担比率（分子）の構造'!L$53), IF('将来負担比率（分子）の構造'!L$53 &lt; 0, 0, '将来負担比率（分子）の構造'!L$53), NA())</f>
        <v>743</v>
      </c>
      <c r="M67" s="137" t="e">
        <f>NA()</f>
        <v>#N/A</v>
      </c>
      <c r="N67" s="137" t="e">
        <f>NA()</f>
        <v>#N/A</v>
      </c>
      <c r="O67" s="137">
        <f>IF(ISNUMBER('将来負担比率（分子）の構造'!M$53), IF('将来負担比率（分子）の構造'!M$53 &lt; 0, 0, '将来負担比率（分子）の構造'!M$53), NA())</f>
        <v>702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2018-02-26T09:47:06Z</cp:lastPrinted>
  <dcterms:created xsi:type="dcterms:W3CDTF">2018-01-24T03:29:10Z</dcterms:created>
  <dcterms:modified xsi:type="dcterms:W3CDTF">2018-12-03T05:42:25Z</dcterms:modified>
</cp:coreProperties>
</file>