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RLBA001\Desktop\"/>
    </mc:Choice>
  </mc:AlternateContent>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AM35" i="9" l="1"/>
  <c r="BE34" i="9" l="1"/>
  <c r="BE35" i="9" l="1"/>
  <c r="BW34" i="9" s="1"/>
  <c r="BW35" i="9" s="1"/>
  <c r="BW36" i="9" s="1"/>
  <c r="BW37" i="9" s="1"/>
  <c r="BW38" i="9" s="1"/>
  <c r="CO34" i="9" l="1"/>
  <c r="CO35" i="9" s="1"/>
</calcChain>
</file>

<file path=xl/sharedStrings.xml><?xml version="1.0" encoding="utf-8"?>
<sst xmlns="http://schemas.openxmlformats.org/spreadsheetml/2006/main" count="987" uniqueCount="558">
  <si>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</si>
  <si>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</si>
  <si>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</si>
  <si>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</si>
  <si>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</si>
  <si>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</si>
  <si>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</si>
  <si>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</si>
  <si>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</si>
  <si>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</si>
  <si>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</si>
  <si>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</si>
  <si>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</si>
  <si>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</si>
  <si>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</si>
  <si>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</si>
  <si>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</si>
  <si>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</si>
  <si>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</si>
  <si>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</si>
  <si>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</si>
  <si>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</si>
  <si>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</si>
  <si>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</si>
  <si>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</si>
  <si>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</si>
  <si>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</si>
  <si>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</si>
  <si>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</si>
  <si>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</si>
  <si>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</si>
  <si>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</si>
  <si>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</si>
  <si>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</si>
  <si>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</si>
  <si>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</si>
  <si>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</si>
  <si>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</si>
  <si>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</si>
  <si>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</si>
  <si>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</si>
  <si>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</si>
  <si>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</si>
  <si>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</si>
  <si>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</si>
  <si>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</si>
  <si>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</si>
  <si>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</si>
  <si>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</si>
  <si>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</si>
  <si>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</si>
  <si>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</si>
  <si>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</si>
  <si>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</si>
  <si>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</si>
  <si>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</si>
  <si>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</si>
  <si>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</si>
  <si>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</si>
  <si>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</si>
  <si>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</si>
  <si>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</si>
  <si>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</si>
  <si>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</si>
  <si>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</si>
  <si>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</si>
  <si>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</si>
  <si>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</si>
  <si>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</si>
  <si>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</si>
  <si>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</si>
  <si>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</si>
  <si>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</si>
  <si>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</si>
  <si>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</si>
  <si>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</si>
  <si>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</si>
  <si>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</si>
  <si>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</si>
  <si>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</si>
  <si>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</si>
  <si>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</si>
  <si>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</si>
  <si>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</si>
  <si>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</si>
  <si>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</si>
  <si>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</si>
  <si>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</si>
  <si>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</si>
  <si>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</si>
  <si>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</si>
  <si>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</si>
  <si>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</si>
  <si>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</si>
  <si>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</si>
  <si>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</si>
  <si>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</si>
  <si>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</si>
  <si>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</si>
  <si>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</si>
  <si>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</si>
  <si>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</si>
  <si>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</si>
  <si>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</si>
  <si>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</si>
  <si>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</si>
  <si>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</si>
  <si>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</si>
  <si>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</si>
  <si>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</si>
  <si>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</si>
  <si>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</si>
  <si>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</si>
  <si>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</si>
  <si>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</si>
  <si>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</si>
  <si>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</si>
  <si>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</si>
  <si>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</si>
  <si>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</si>
  <si>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</si>
  <si>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</si>
  <si>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</si>
  <si>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</si>
  <si>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</si>
  <si>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</si>
  <si>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</si>
  <si>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</si>
  <si>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</si>
  <si>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</si>
  <si>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</si>
  <si>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</si>
  <si>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</si>
  <si>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</si>
  <si>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</si>
  <si>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</si>
  <si>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</si>
  <si>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</si>
  <si>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</si>
  <si>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</si>
  <si>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</si>
  <si>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</si>
  <si>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</si>
  <si>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</si>
  <si>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</si>
  <si>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</si>
  <si>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</si>
  <si>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</si>
  <si>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</si>
  <si>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</si>
  <si>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</si>
  <si>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</si>
  <si>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</si>
  <si>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</si>
  <si>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</si>
  <si>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</si>
  <si>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</si>
  <si>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</si>
  <si>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</si>
  <si>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</si>
  <si>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</si>
  <si>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</si>
  <si>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</si>
  <si>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</si>
  <si>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</si>
  <si>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</si>
  <si>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</si>
  <si>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</si>
  <si>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</si>
  <si>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</si>
  <si>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</si>
  <si>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</si>
  <si>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</si>
  <si>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</si>
  <si>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</si>
  <si>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</si>
  <si>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</si>
  <si>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</si>
  <si>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</si>
  <si>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</si>
  <si>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</si>
  <si>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</si>
  <si>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</si>
  <si>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</si>
  <si>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</si>
  <si>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</si>
  <si>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</si>
  <si>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</si>
  <si>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</si>
  <si>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</si>
  <si>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</si>
  <si>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</si>
  <si>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</si>
  <si>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北海道本別町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</si>
  <si>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</si>
  <si>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</si>
  <si>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</si>
  <si>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</si>
  <si>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</si>
  <si>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</si>
  <si>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</si>
  <si>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</si>
  <si>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</si>
  <si>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</si>
  <si>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</si>
  <si>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</si>
  <si>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</si>
  <si>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</si>
  <si>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</si>
  <si>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</si>
  <si>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</si>
  <si>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</si>
  <si>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</si>
  <si>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</si>
  <si>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</si>
  <si>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</si>
  <si>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</si>
  <si>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</si>
  <si>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</si>
  <si>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</si>
  <si>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</si>
  <si>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</si>
  <si>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</si>
  <si>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</si>
  <si>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</si>
  <si>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</si>
  <si>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</si>
  <si>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</si>
  <si>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</si>
  <si>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</si>
  <si>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</si>
  <si>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</si>
  <si>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</si>
  <si>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</si>
  <si>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</si>
  <si>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</si>
  <si>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</si>
  <si>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</si>
  <si>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</si>
  <si>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</si>
  <si>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</si>
  <si>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</si>
  <si>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</si>
  <si>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</si>
  <si>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</si>
  <si>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</si>
  <si>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</si>
  <si>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</si>
  <si>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</si>
  <si>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</si>
  <si>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</si>
  <si>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</si>
  <si>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</si>
  <si>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</si>
  <si>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</si>
  <si>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</si>
  <si>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</si>
  <si>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</si>
  <si>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</si>
  <si>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</si>
  <si>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</si>
  <si>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</si>
  <si>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</si>
  <si>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</si>
  <si>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</si>
  <si>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</si>
  <si>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</si>
  <si>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</si>
  <si>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</si>
  <si>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</si>
  <si>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</si>
  <si>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</si>
  <si>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</si>
  <si>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</si>
  <si>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</si>
  <si>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</si>
  <si>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</si>
  <si>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</si>
  <si>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</si>
  <si>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</si>
  <si>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</si>
  <si>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</si>
  <si>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</si>
  <si>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</si>
  <si>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</si>
  <si>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</si>
  <si>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</si>
  <si>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</si>
  <si>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</si>
  <si>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</si>
  <si>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</si>
  <si>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</si>
  <si>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</si>
  <si>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</si>
  <si>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</si>
  <si>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</si>
  <si>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</si>
  <si>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</si>
  <si>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</si>
  <si>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</si>
  <si>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</si>
  <si>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</si>
  <si>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</si>
  <si>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</si>
  <si>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</si>
  <si>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</si>
  <si>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</si>
  <si>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</si>
  <si>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</si>
  <si>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</si>
  <si>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</si>
  <si>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</si>
  <si>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</si>
  <si>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</si>
  <si>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</si>
  <si>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</si>
  <si>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</si>
  <si>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</si>
  <si>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</si>
  <si>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</si>
  <si>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</si>
  <si>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</si>
  <si>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</si>
  <si>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</si>
  <si>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</si>
  <si>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</si>
  <si>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</si>
  <si>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</si>
  <si>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</si>
  <si>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</si>
  <si>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</si>
  <si>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</si>
  <si>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</si>
  <si>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</si>
  <si>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</si>
  <si>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</si>
  <si>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</si>
  <si>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</si>
  <si>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</si>
  <si>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</si>
  <si>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</si>
  <si>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北海道本別町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</si>
  <si>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</si>
  <si>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</si>
  <si>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</si>
  <si>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</si>
  <si>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</si>
  <si>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</si>
  <si>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</si>
  <si>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</si>
  <si>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</si>
  <si>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</si>
  <si>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</si>
  <si>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</si>
  <si>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</si>
  <si>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</si>
  <si>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</si>
  <si>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</si>
  <si>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</si>
  <si>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</si>
  <si>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</si>
  <si>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</si>
  <si>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</si>
  <si>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</si>
  <si>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</si>
  <si>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</si>
  <si>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</si>
  <si>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</si>
  <si>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</si>
  <si>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</si>
  <si>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</si>
  <si>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</si>
  <si>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</si>
  <si>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</si>
  <si>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</si>
  <si>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</si>
  <si>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</si>
  <si>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介護保険事業特別会計</t>
    <phoneticPr fontId="5"/>
  </si>
  <si>
    <t>介護サービス事業特別会計</t>
    <phoneticPr fontId="5"/>
  </si>
  <si>
    <t>水道事業会計</t>
    <phoneticPr fontId="5"/>
  </si>
  <si>
    <t>法適用企業</t>
    <phoneticPr fontId="5"/>
  </si>
  <si>
    <t>国民健康保険病院事業会計</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</si>
  <si>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</si>
  <si>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</si>
  <si>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</si>
  <si>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</si>
  <si>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</si>
  <si>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</si>
  <si>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</si>
  <si>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</si>
  <si>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</si>
  <si>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</si>
  <si>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</si>
  <si>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</si>
  <si>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</si>
  <si>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</si>
  <si>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</si>
  <si>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</si>
  <si>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</si>
  <si>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</si>
  <si>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</si>
  <si>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</si>
  <si>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</si>
  <si>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</si>
  <si>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</si>
  <si>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</si>
  <si>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</si>
  <si>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</si>
  <si>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</si>
  <si>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</si>
  <si>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</si>
  <si>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</si>
  <si>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</si>
  <si>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</si>
  <si>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</si>
  <si>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</si>
  <si>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</si>
  <si>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</si>
  <si>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</si>
  <si>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</si>
  <si>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</si>
  <si>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</si>
  <si>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</si>
  <si>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</si>
  <si>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</si>
  <si>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</si>
  <si>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</si>
  <si>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</si>
  <si>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</si>
  <si>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</si>
  <si>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</si>
  <si>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</si>
  <si>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</si>
  <si>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</si>
  <si>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</si>
  <si>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</si>
  <si>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</si>
  <si>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</si>
  <si>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</si>
  <si>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</si>
  <si>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</si>
  <si>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簡易水道特別会計</t>
    <phoneticPr fontId="5"/>
  </si>
  <si>
    <t>将来負担比率（(Ｅ)－(Ｆ)）／（(Ｃ)－(Ｄ)）×１００</t>
    <rPh sb="0" eb="2">
      <t>ショウライ</t>
    </rPh>
    <rPh sb="2" eb="4">
      <t>フタン</t>
    </rPh>
    <rPh sb="4" eb="6">
      <t>ヒリツ</t>
    </rPh>
    <phoneticPr fontId="5"/>
  </si>
  <si>
    <t>介護サービス事業特別会計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</si>
  <si>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</si>
  <si>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</si>
  <si>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</si>
  <si>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</si>
  <si>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</si>
  <si>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</si>
  <si>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</si>
  <si>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</si>
  <si>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</si>
  <si>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</si>
  <si>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</si>
  <si>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</si>
  <si>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</si>
  <si>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</si>
  <si>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</si>
  <si>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</si>
  <si>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</si>
  <si>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</si>
  <si>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</si>
  <si>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</si>
  <si>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</si>
  <si>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</si>
  <si>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</si>
  <si>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</si>
  <si>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</si>
  <si>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</si>
  <si>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</si>
  <si>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</si>
  <si>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</si>
  <si>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</si>
  <si>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</si>
  <si>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</si>
  <si>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</si>
  <si>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</si>
  <si>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</si>
  <si>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</si>
  <si>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</si>
  <si>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</si>
  <si>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</si>
  <si>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</si>
  <si>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</si>
  <si>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</si>
  <si>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</si>
  <si>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</si>
  <si>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</si>
  <si>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</si>
  <si>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</si>
  <si>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</si>
  <si>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</si>
  <si>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</si>
  <si>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</si>
  <si>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</si>
  <si>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</si>
  <si>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</si>
  <si>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</si>
  <si>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</si>
  <si>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</si>
  <si>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</si>
  <si>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</si>
  <si>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</si>
  <si>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</si>
  <si>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</si>
  <si>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</si>
  <si>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</si>
  <si>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</si>
  <si>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</si>
  <si>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</si>
  <si>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</si>
  <si>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</si>
  <si>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</si>
  <si>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</si>
  <si>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</si>
  <si>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</si>
  <si>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</si>
  <si>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</si>
  <si>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</si>
  <si>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</si>
  <si>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</si>
  <si>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</si>
  <si>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</si>
  <si>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</si>
  <si>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</si>
  <si>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1.07</t>
  </si>
  <si>
    <t>水道事業会計</t>
  </si>
  <si>
    <t>国民健康保険病院事業会計</t>
  </si>
  <si>
    <t>一般会計</t>
  </si>
  <si>
    <t>国民健康保険特別会計</t>
  </si>
  <si>
    <t>介護保険事業特別会計</t>
  </si>
  <si>
    <t>介護サービス事業特別会計</t>
  </si>
  <si>
    <t>公共下水道特別会計</t>
  </si>
  <si>
    <t>簡易水道特別会計</t>
  </si>
  <si>
    <t>その他会計（赤字）</t>
  </si>
  <si>
    <t>その他会計（黒字）</t>
  </si>
  <si>
    <t>-</t>
    <phoneticPr fontId="2"/>
  </si>
  <si>
    <t>とかち広域消防事務組合</t>
    <rPh sb="3" eb="5">
      <t>コウイキ</t>
    </rPh>
    <rPh sb="5" eb="7">
      <t>ショウボウ</t>
    </rPh>
    <rPh sb="7" eb="9">
      <t>ジム</t>
    </rPh>
    <rPh sb="9" eb="11">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</si>
  <si>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</si>
  <si>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</si>
  <si>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十勝圏複合事務組合</t>
    <rPh sb="0" eb="2">
      <t>トカチ</t>
    </rPh>
    <rPh sb="2" eb="3">
      <t>ケン</t>
    </rPh>
    <rPh sb="3" eb="5">
      <t>フクゴウ</t>
    </rPh>
    <rPh sb="5" eb="7">
      <t>ジム</t>
    </rPh>
    <rPh sb="7" eb="9">
      <t>クミアイ</t>
    </rPh>
    <phoneticPr fontId="2"/>
  </si>
  <si>
    <t>池北三町行政事務組合</t>
    <rPh sb="0" eb="2">
      <t>チホク</t>
    </rPh>
    <rPh sb="2" eb="4">
      <t>サンチョウ</t>
    </rPh>
    <rPh sb="4" eb="6">
      <t>ギョウセイ</t>
    </rPh>
    <rPh sb="6" eb="8">
      <t>ジム</t>
    </rPh>
    <rPh sb="8" eb="10">
      <t>クミアイ</t>
    </rPh>
    <phoneticPr fontId="2"/>
  </si>
  <si>
    <t>本別システム総合研究所</t>
    <rPh sb="0" eb="2">
      <t>ホンベツ</t>
    </rPh>
    <rPh sb="6" eb="8">
      <t>ソウゴウ</t>
    </rPh>
    <rPh sb="8" eb="11">
      <t>ケンキュウショ</t>
    </rPh>
    <phoneticPr fontId="2"/>
  </si>
  <si>
    <t>本別町土地開発公社</t>
    <rPh sb="0" eb="3">
      <t>ホンベツチョウ</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</si>
  <si>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</si>
  <si>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</si>
  <si>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</si>
  <si>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</si>
  <si>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</si>
  <si>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</si>
  <si>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</si>
  <si>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</si>
  <si>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</si>
  <si>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</si>
  <si>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両比率とも類似団体と比較して高い水準にあるものの、平成２６年度まで減少してきたところである。これは、これまでの計画的な事業実施等による事業費の平準化、地方債借入抑制等によるものである。
　将来負担比率については、平成２７年度において上昇に転じたが、この要因は、認定こども園の設置事業者に対する建設費補助等の債務負担行為に基づく支出予定額が大幅に増額となったことが挙げられる。
　今後は、予定される大型事業実施に伴う町債発行増などにより、両比率とも増加していく事が見込まれるため、新規事業の実施等についての総点検、町債償還額の平準化等に取り組む必要がある。</t>
    <rPh sb="1" eb="2">
      <t>リョウ</t>
    </rPh>
    <rPh sb="2" eb="4">
      <t>ヒリツ</t>
    </rPh>
    <rPh sb="6" eb="8">
      <t>ルイジ</t>
    </rPh>
    <rPh sb="8" eb="10">
      <t>ダンタイ</t>
    </rPh>
    <rPh sb="11" eb="13">
      <t>ヒカク</t>
    </rPh>
    <rPh sb="15" eb="16">
      <t>タカ</t>
    </rPh>
    <rPh sb="17" eb="19">
      <t>スイジュン</t>
    </rPh>
    <rPh sb="26" eb="28">
      <t>ヘイセイ</t>
    </rPh>
    <rPh sb="30" eb="31">
      <t>ネン</t>
    </rPh>
    <rPh sb="31" eb="32">
      <t>ド</t>
    </rPh>
    <rPh sb="34" eb="36">
      <t>ゲンショウ</t>
    </rPh>
    <rPh sb="83" eb="84">
      <t>トウ</t>
    </rPh>
    <rPh sb="95" eb="97">
      <t>ショウライ</t>
    </rPh>
    <rPh sb="97" eb="99">
      <t>フタン</t>
    </rPh>
    <rPh sb="99" eb="101">
      <t>ヒリツ</t>
    </rPh>
    <rPh sb="107" eb="109">
      <t>ヘイセイ</t>
    </rPh>
    <rPh sb="111" eb="112">
      <t>ネン</t>
    </rPh>
    <rPh sb="112" eb="113">
      <t>ド</t>
    </rPh>
    <rPh sb="117" eb="119">
      <t>ジョウショウ</t>
    </rPh>
    <rPh sb="120" eb="121">
      <t>テン</t>
    </rPh>
    <rPh sb="127" eb="129">
      <t>ヨウイン</t>
    </rPh>
    <rPh sb="131" eb="133">
      <t>ニンテイ</t>
    </rPh>
    <rPh sb="136" eb="137">
      <t>エン</t>
    </rPh>
    <rPh sb="138" eb="140">
      <t>セッチ</t>
    </rPh>
    <rPh sb="140" eb="142">
      <t>ジギョウ</t>
    </rPh>
    <rPh sb="142" eb="143">
      <t>シャ</t>
    </rPh>
    <rPh sb="144" eb="145">
      <t>タイ</t>
    </rPh>
    <rPh sb="147" eb="149">
      <t>ケンセツ</t>
    </rPh>
    <rPh sb="149" eb="150">
      <t>ヒ</t>
    </rPh>
    <rPh sb="150" eb="152">
      <t>ホジョ</t>
    </rPh>
    <rPh sb="152" eb="153">
      <t>トウ</t>
    </rPh>
    <rPh sb="154" eb="156">
      <t>サイム</t>
    </rPh>
    <rPh sb="156" eb="158">
      <t>フタン</t>
    </rPh>
    <rPh sb="158" eb="160">
      <t>コウイ</t>
    </rPh>
    <rPh sb="161" eb="162">
      <t>モト</t>
    </rPh>
    <rPh sb="164" eb="166">
      <t>シシュツ</t>
    </rPh>
    <rPh sb="166" eb="168">
      <t>ヨテイ</t>
    </rPh>
    <rPh sb="168" eb="169">
      <t>ガク</t>
    </rPh>
    <rPh sb="170" eb="172">
      <t>オオハバ</t>
    </rPh>
    <rPh sb="173" eb="175">
      <t>ゾウガク</t>
    </rPh>
    <rPh sb="182" eb="183">
      <t>ア</t>
    </rPh>
    <rPh sb="190" eb="192">
      <t>コンゴ</t>
    </rPh>
    <rPh sb="194" eb="196">
      <t>ヨテイ</t>
    </rPh>
    <rPh sb="199" eb="201">
      <t>オオガタ</t>
    </rPh>
    <rPh sb="201" eb="203">
      <t>ジギョウ</t>
    </rPh>
    <rPh sb="203" eb="205">
      <t>ジッシ</t>
    </rPh>
    <rPh sb="206" eb="207">
      <t>トモナ</t>
    </rPh>
    <rPh sb="208" eb="210">
      <t>チョウサイ</t>
    </rPh>
    <rPh sb="210" eb="212">
      <t>ハッコウ</t>
    </rPh>
    <rPh sb="212" eb="213">
      <t>ゾウ</t>
    </rPh>
    <rPh sb="219" eb="220">
      <t>リョウ</t>
    </rPh>
    <rPh sb="220" eb="222">
      <t>ヒリツ</t>
    </rPh>
    <rPh sb="224" eb="226">
      <t>ゾウカ</t>
    </rPh>
    <rPh sb="230" eb="231">
      <t>コト</t>
    </rPh>
    <rPh sb="232" eb="234">
      <t>ミコ</t>
    </rPh>
    <rPh sb="240" eb="242">
      <t>シンキ</t>
    </rPh>
    <rPh sb="242" eb="244">
      <t>ジギョウ</t>
    </rPh>
    <rPh sb="245" eb="247">
      <t>ジッシ</t>
    </rPh>
    <rPh sb="247" eb="248">
      <t>トウ</t>
    </rPh>
    <rPh sb="253" eb="256">
      <t>ソウテンケン</t>
    </rPh>
    <rPh sb="257" eb="259">
      <t>チョウサイ</t>
    </rPh>
    <rPh sb="259" eb="261">
      <t>ショウカン</t>
    </rPh>
    <rPh sb="261" eb="262">
      <t>ガク</t>
    </rPh>
    <rPh sb="263" eb="266">
      <t>ヘイジュンカ</t>
    </rPh>
    <rPh sb="266" eb="267">
      <t>トウ</t>
    </rPh>
    <rPh sb="268" eb="269">
      <t>ト</t>
    </rPh>
    <rPh sb="270" eb="271">
      <t>ク</t>
    </rPh>
    <rPh sb="272" eb="274">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</si>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</sst>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extLst xmlns:c16r2="http://schemas.microsoft.com/office/drawing/2015/06/chart">
            <c:ext xmlns:c16="http://schemas.microsoft.com/office/drawing/2014/chart" uri="{C3380CC4-5D6E-409C-BE32-E72D297353CC}">
              <c16:uniqueId val="{00000000-4CE9-4B53-BE07-342118687E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142947</c:v>
                </c:pt>
                <c:pt idx="1">
                  <c:v>163324</c:v>
                </c:pt>
                <c:pt idx="2">
                  <c:v>248802</c:v>
                </c:pt>
                <c:pt idx="3">
                  <c:v>146473</c:v>
                </c:pt>
                <c:pt idx="4">
                  <c:v>84340</c:v>
                </c:pt>
              </c:numCache>
            </c:numRef>
          </c:val>
          <c:smooth val="0"/>
          <c:extLst xmlns:c16r2="http://schemas.microsoft.com/office/drawing/2015/06/chart">
            <c:ext xmlns:c16="http://schemas.microsoft.com/office/drawing/2014/chart" uri="{C3380CC4-5D6E-409C-BE32-E72D297353CC}">
              <c16:uniqueId val="{00000001-4CE9-4B53-BE07-342118687E2D}"/>
            </c:ext>
          </c:extLst>
        </c:ser>
        <c:dLbls>
          <c:showLegendKey val="0"/>
          <c:showVal val="0"/>
          <c:showCatName val="0"/>
          <c:showSerName val="0"/>
          <c:showPercent val="0"/>
          <c:showBubbleSize val="0"/>
        </c:dLbls>
        <c:marker val="1"/>
        <c:smooth val="0"/>
        <c:axId val="371048264"/>
        <c:axId val="369699408"/>
      </c:lineChart>
      <c:catAx>
        <c:axId val="371048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699408"/>
        <c:crosses val="autoZero"/>
        <c:auto val="1"/>
        <c:lblAlgn val="ctr"/>
        <c:lblOffset val="100"/>
        <c:tickLblSkip val="1"/>
        <c:tickMarkSkip val="1"/>
        <c:noMultiLvlLbl val="0"/>
      </c:catAx>
      <c:valAx>
        <c:axId val="36969940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048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1.91</c:v>
                </c:pt>
                <c:pt idx="1">
                  <c:v>1.98</c:v>
                </c:pt>
                <c:pt idx="2">
                  <c:v>2.0699999999999998</c:v>
                </c:pt>
                <c:pt idx="3">
                  <c:v>2.95</c:v>
                </c:pt>
                <c:pt idx="4">
                  <c:v>2.41</c:v>
                </c:pt>
              </c:numCache>
            </c:numRef>
          </c:val>
          <c:extLst xmlns:c16r2="http://schemas.microsoft.com/office/drawing/2015/06/chart">
            <c:ext xmlns:c16="http://schemas.microsoft.com/office/drawing/2014/chart" uri="{C3380CC4-5D6E-409C-BE32-E72D297353CC}">
              <c16:uniqueId val="{00000000-429D-4879-BE12-33D907BFB8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32.39</c:v>
                </c:pt>
                <c:pt idx="1">
                  <c:v>35.85</c:v>
                </c:pt>
                <c:pt idx="2">
                  <c:v>36.25</c:v>
                </c:pt>
                <c:pt idx="3">
                  <c:v>35.11</c:v>
                </c:pt>
                <c:pt idx="4">
                  <c:v>36.76</c:v>
                </c:pt>
              </c:numCache>
            </c:numRef>
          </c:val>
          <c:extLst xmlns:c16r2="http://schemas.microsoft.com/office/drawing/2015/06/chart">
            <c:ext xmlns:c16="http://schemas.microsoft.com/office/drawing/2014/chart" uri="{C3380CC4-5D6E-409C-BE32-E72D297353CC}">
              <c16:uniqueId val="{00000001-429D-4879-BE12-33D907BFB846}"/>
            </c:ext>
          </c:extLst>
        </c:ser>
        <c:dLbls>
          <c:showLegendKey val="0"/>
          <c:showVal val="0"/>
          <c:showCatName val="0"/>
          <c:showSerName val="0"/>
          <c:showPercent val="0"/>
          <c:showBubbleSize val="0"/>
        </c:dLbls>
        <c:gapWidth val="250"/>
        <c:overlap val="100"/>
        <c:axId val="373639504"/>
        <c:axId val="375877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3.74</c:v>
                </c:pt>
                <c:pt idx="1">
                  <c:v>2.79</c:v>
                </c:pt>
                <c:pt idx="2">
                  <c:v>0.28000000000000003</c:v>
                </c:pt>
                <c:pt idx="3">
                  <c:v>-1.07</c:v>
                </c:pt>
                <c:pt idx="4">
                  <c:v>1.31</c:v>
                </c:pt>
              </c:numCache>
            </c:numRef>
          </c:val>
          <c:smooth val="0"/>
          <c:extLst xmlns:c16r2="http://schemas.microsoft.com/office/drawing/2015/06/chart">
            <c:ext xmlns:c16="http://schemas.microsoft.com/office/drawing/2014/chart" uri="{C3380CC4-5D6E-409C-BE32-E72D297353CC}">
              <c16:uniqueId val="{00000002-429D-4879-BE12-33D907BFB846}"/>
            </c:ext>
          </c:extLst>
        </c:ser>
        <c:dLbls>
          <c:showLegendKey val="0"/>
          <c:showVal val="0"/>
          <c:showCatName val="0"/>
          <c:showSerName val="0"/>
          <c:showPercent val="0"/>
          <c:showBubbleSize val="0"/>
        </c:dLbls>
        <c:marker val="1"/>
        <c:smooth val="0"/>
        <c:axId val="373639504"/>
        <c:axId val="375877304"/>
      </c:lineChart>
      <c:catAx>
        <c:axId val="37363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5877304"/>
        <c:crosses val="autoZero"/>
        <c:auto val="1"/>
        <c:lblAlgn val="ctr"/>
        <c:lblOffset val="100"/>
        <c:tickLblSkip val="1"/>
        <c:tickMarkSkip val="1"/>
        <c:noMultiLvlLbl val="0"/>
      </c:catAx>
      <c:valAx>
        <c:axId val="375877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63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E78-4CBB-BE2C-BF11DD083E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E78-4CBB-BE2C-BF11DD083E20}"/>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0.02</c:v>
                </c:pt>
                <c:pt idx="4">
                  <c:v>#N/A</c:v>
                </c:pt>
                <c:pt idx="5">
                  <c:v>0.04</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2-1E78-4CBB-BE2C-BF11DD083E20}"/>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0.12</c:v>
                </c:pt>
                <c:pt idx="4">
                  <c:v>#N/A</c:v>
                </c:pt>
                <c:pt idx="5">
                  <c:v>0.09</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3-1E78-4CBB-BE2C-BF11DD083E20}"/>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0.01</c:v>
                </c:pt>
                <c:pt idx="4">
                  <c:v>#N/A</c:v>
                </c:pt>
                <c:pt idx="5">
                  <c:v>0.13</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4-1E78-4CBB-BE2C-BF11DD083E2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0.04</c:v>
                </c:pt>
                <c:pt idx="4">
                  <c:v>#N/A</c:v>
                </c:pt>
                <c:pt idx="5">
                  <c:v>0.39</c:v>
                </c:pt>
                <c:pt idx="6">
                  <c:v>#N/A</c:v>
                </c:pt>
                <c:pt idx="7">
                  <c:v>0.23</c:v>
                </c:pt>
                <c:pt idx="8">
                  <c:v>#N/A</c:v>
                </c:pt>
                <c:pt idx="9">
                  <c:v>0.51</c:v>
                </c:pt>
              </c:numCache>
            </c:numRef>
          </c:val>
          <c:extLst xmlns:c16r2="http://schemas.microsoft.com/office/drawing/2015/06/chart">
            <c:ext xmlns:c16="http://schemas.microsoft.com/office/drawing/2014/chart" uri="{C3380CC4-5D6E-409C-BE32-E72D297353CC}">
              <c16:uniqueId val="{00000005-1E78-4CBB-BE2C-BF11DD083E2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c:v>
                </c:pt>
                <c:pt idx="2">
                  <c:v>#N/A</c:v>
                </c:pt>
                <c:pt idx="3">
                  <c:v>2.89</c:v>
                </c:pt>
                <c:pt idx="4">
                  <c:v>#N/A</c:v>
                </c:pt>
                <c:pt idx="5">
                  <c:v>2.9</c:v>
                </c:pt>
                <c:pt idx="6">
                  <c:v>#N/A</c:v>
                </c:pt>
                <c:pt idx="7">
                  <c:v>0.83</c:v>
                </c:pt>
                <c:pt idx="8">
                  <c:v>#N/A</c:v>
                </c:pt>
                <c:pt idx="9">
                  <c:v>1.7</c:v>
                </c:pt>
              </c:numCache>
            </c:numRef>
          </c:val>
          <c:extLst xmlns:c16r2="http://schemas.microsoft.com/office/drawing/2015/06/chart">
            <c:ext xmlns:c16="http://schemas.microsoft.com/office/drawing/2014/chart" uri="{C3380CC4-5D6E-409C-BE32-E72D297353CC}">
              <c16:uniqueId val="{00000006-1E78-4CBB-BE2C-BF11DD083E2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1.91</c:v>
                </c:pt>
                <c:pt idx="2">
                  <c:v>#N/A</c:v>
                </c:pt>
                <c:pt idx="3">
                  <c:v>1.97</c:v>
                </c:pt>
                <c:pt idx="4">
                  <c:v>#N/A</c:v>
                </c:pt>
                <c:pt idx="5">
                  <c:v>2.0699999999999998</c:v>
                </c:pt>
                <c:pt idx="6">
                  <c:v>#N/A</c:v>
                </c:pt>
                <c:pt idx="7">
                  <c:v>2.95</c:v>
                </c:pt>
                <c:pt idx="8">
                  <c:v>#N/A</c:v>
                </c:pt>
                <c:pt idx="9">
                  <c:v>2.41</c:v>
                </c:pt>
              </c:numCache>
            </c:numRef>
          </c:val>
          <c:extLst xmlns:c16r2="http://schemas.microsoft.com/office/drawing/2015/06/chart">
            <c:ext xmlns:c16="http://schemas.microsoft.com/office/drawing/2014/chart" uri="{C3380CC4-5D6E-409C-BE32-E72D297353CC}">
              <c16:uniqueId val="{00000007-1E78-4CBB-BE2C-BF11DD083E20}"/>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4.1500000000000004</c:v>
                </c:pt>
                <c:pt idx="2">
                  <c:v>#N/A</c:v>
                </c:pt>
                <c:pt idx="3">
                  <c:v>4.24</c:v>
                </c:pt>
                <c:pt idx="4">
                  <c:v>#N/A</c:v>
                </c:pt>
                <c:pt idx="5">
                  <c:v>4.0999999999999996</c:v>
                </c:pt>
                <c:pt idx="6">
                  <c:v>#N/A</c:v>
                </c:pt>
                <c:pt idx="7">
                  <c:v>2.81</c:v>
                </c:pt>
                <c:pt idx="8">
                  <c:v>#N/A</c:v>
                </c:pt>
                <c:pt idx="9">
                  <c:v>2.78</c:v>
                </c:pt>
              </c:numCache>
            </c:numRef>
          </c:val>
          <c:extLst xmlns:c16r2="http://schemas.microsoft.com/office/drawing/2015/06/chart">
            <c:ext xmlns:c16="http://schemas.microsoft.com/office/drawing/2014/chart" uri="{C3380CC4-5D6E-409C-BE32-E72D297353CC}">
              <c16:uniqueId val="{00000008-1E78-4CBB-BE2C-BF11DD083E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2.0699999999999998</c:v>
                </c:pt>
                <c:pt idx="2">
                  <c:v>#N/A</c:v>
                </c:pt>
                <c:pt idx="3">
                  <c:v>2.44</c:v>
                </c:pt>
                <c:pt idx="4">
                  <c:v>#N/A</c:v>
                </c:pt>
                <c:pt idx="5">
                  <c:v>2.9</c:v>
                </c:pt>
                <c:pt idx="6">
                  <c:v>#N/A</c:v>
                </c:pt>
                <c:pt idx="7">
                  <c:v>3.39</c:v>
                </c:pt>
                <c:pt idx="8">
                  <c:v>#N/A</c:v>
                </c:pt>
                <c:pt idx="9">
                  <c:v>3.5</c:v>
                </c:pt>
              </c:numCache>
            </c:numRef>
          </c:val>
          <c:extLst xmlns:c16r2="http://schemas.microsoft.com/office/drawing/2015/06/chart">
            <c:ext xmlns:c16="http://schemas.microsoft.com/office/drawing/2014/chart" uri="{C3380CC4-5D6E-409C-BE32-E72D297353CC}">
              <c16:uniqueId val="{00000009-1E78-4CBB-BE2C-BF11DD083E20}"/>
            </c:ext>
          </c:extLst>
        </c:ser>
        <c:dLbls>
          <c:showLegendKey val="0"/>
          <c:showVal val="0"/>
          <c:showCatName val="0"/>
          <c:showSerName val="0"/>
          <c:showPercent val="0"/>
          <c:showBubbleSize val="0"/>
        </c:dLbls>
        <c:gapWidth val="150"/>
        <c:overlap val="100"/>
        <c:axId val="376093680"/>
        <c:axId val="369627720"/>
      </c:barChart>
      <c:catAx>
        <c:axId val="37609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627720"/>
        <c:crosses val="autoZero"/>
        <c:auto val="1"/>
        <c:lblAlgn val="ctr"/>
        <c:lblOffset val="100"/>
        <c:tickLblSkip val="1"/>
        <c:tickMarkSkip val="1"/>
        <c:noMultiLvlLbl val="0"/>
      </c:catAx>
      <c:valAx>
        <c:axId val="369627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09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885</c:v>
                </c:pt>
                <c:pt idx="5">
                  <c:v>811</c:v>
                </c:pt>
                <c:pt idx="8">
                  <c:v>800</c:v>
                </c:pt>
                <c:pt idx="11">
                  <c:v>821</c:v>
                </c:pt>
                <c:pt idx="14">
                  <c:v>798</c:v>
                </c:pt>
              </c:numCache>
            </c:numRef>
          </c:val>
          <c:extLst xmlns:c16r2="http://schemas.microsoft.com/office/drawing/2015/06/chart">
            <c:ext xmlns:c16="http://schemas.microsoft.com/office/drawing/2014/chart" uri="{C3380CC4-5D6E-409C-BE32-E72D297353CC}">
              <c16:uniqueId val="{00000000-9DFD-40CC-9241-9EAE66D54B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DFD-40CC-9241-9EAE66D54B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71</c:v>
                </c:pt>
                <c:pt idx="3">
                  <c:v>68</c:v>
                </c:pt>
                <c:pt idx="6">
                  <c:v>62</c:v>
                </c:pt>
                <c:pt idx="9">
                  <c:v>60</c:v>
                </c:pt>
                <c:pt idx="12">
                  <c:v>24</c:v>
                </c:pt>
              </c:numCache>
            </c:numRef>
          </c:val>
          <c:extLst xmlns:c16r2="http://schemas.microsoft.com/office/drawing/2015/06/chart">
            <c:ext xmlns:c16="http://schemas.microsoft.com/office/drawing/2014/chart" uri="{C3380CC4-5D6E-409C-BE32-E72D297353CC}">
              <c16:uniqueId val="{00000002-9DFD-40CC-9241-9EAE66D54B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66</c:v>
                </c:pt>
                <c:pt idx="3">
                  <c:v>66</c:v>
                </c:pt>
                <c:pt idx="6">
                  <c:v>66</c:v>
                </c:pt>
                <c:pt idx="9">
                  <c:v>65</c:v>
                </c:pt>
                <c:pt idx="12">
                  <c:v>65</c:v>
                </c:pt>
              </c:numCache>
            </c:numRef>
          </c:val>
          <c:extLst xmlns:c16r2="http://schemas.microsoft.com/office/drawing/2015/06/chart">
            <c:ext xmlns:c16="http://schemas.microsoft.com/office/drawing/2014/chart" uri="{C3380CC4-5D6E-409C-BE32-E72D297353CC}">
              <c16:uniqueId val="{00000003-9DFD-40CC-9241-9EAE66D54B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338</c:v>
                </c:pt>
                <c:pt idx="3">
                  <c:v>299</c:v>
                </c:pt>
                <c:pt idx="6">
                  <c:v>307</c:v>
                </c:pt>
                <c:pt idx="9">
                  <c:v>324</c:v>
                </c:pt>
                <c:pt idx="12">
                  <c:v>320</c:v>
                </c:pt>
              </c:numCache>
            </c:numRef>
          </c:val>
          <c:extLst xmlns:c16r2="http://schemas.microsoft.com/office/drawing/2015/06/chart">
            <c:ext xmlns:c16="http://schemas.microsoft.com/office/drawing/2014/chart" uri="{C3380CC4-5D6E-409C-BE32-E72D297353CC}">
              <c16:uniqueId val="{00000004-9DFD-40CC-9241-9EAE66D54B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FD-40CC-9241-9EAE66D54B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FD-40CC-9241-9EAE66D54B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829</c:v>
                </c:pt>
                <c:pt idx="3">
                  <c:v>763</c:v>
                </c:pt>
                <c:pt idx="6">
                  <c:v>737</c:v>
                </c:pt>
                <c:pt idx="9">
                  <c:v>735</c:v>
                </c:pt>
                <c:pt idx="12">
                  <c:v>688</c:v>
                </c:pt>
              </c:numCache>
            </c:numRef>
          </c:val>
          <c:extLst xmlns:c16r2="http://schemas.microsoft.com/office/drawing/2015/06/chart">
            <c:ext xmlns:c16="http://schemas.microsoft.com/office/drawing/2014/chart" uri="{C3380CC4-5D6E-409C-BE32-E72D297353CC}">
              <c16:uniqueId val="{00000007-9DFD-40CC-9241-9EAE66D54B92}"/>
            </c:ext>
          </c:extLst>
        </c:ser>
        <c:dLbls>
          <c:showLegendKey val="0"/>
          <c:showVal val="0"/>
          <c:showCatName val="0"/>
          <c:showSerName val="0"/>
          <c:showPercent val="0"/>
          <c:showBubbleSize val="0"/>
        </c:dLbls>
        <c:gapWidth val="100"/>
        <c:overlap val="100"/>
        <c:axId val="374109608"/>
        <c:axId val="37138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419</c:v>
                </c:pt>
                <c:pt idx="2">
                  <c:v>#N/A</c:v>
                </c:pt>
                <c:pt idx="3">
                  <c:v>#N/A</c:v>
                </c:pt>
                <c:pt idx="4">
                  <c:v>385</c:v>
                </c:pt>
                <c:pt idx="5">
                  <c:v>#N/A</c:v>
                </c:pt>
                <c:pt idx="6">
                  <c:v>#N/A</c:v>
                </c:pt>
                <c:pt idx="7">
                  <c:v>372</c:v>
                </c:pt>
                <c:pt idx="8">
                  <c:v>#N/A</c:v>
                </c:pt>
                <c:pt idx="9">
                  <c:v>#N/A</c:v>
                </c:pt>
                <c:pt idx="10">
                  <c:v>363</c:v>
                </c:pt>
                <c:pt idx="11">
                  <c:v>#N/A</c:v>
                </c:pt>
                <c:pt idx="12">
                  <c:v>#N/A</c:v>
                </c:pt>
                <c:pt idx="13">
                  <c:v>299</c:v>
                </c:pt>
                <c:pt idx="14">
                  <c:v>#N/A</c:v>
                </c:pt>
              </c:numCache>
            </c:numRef>
          </c:val>
          <c:smooth val="0"/>
          <c:extLst xmlns:c16r2="http://schemas.microsoft.com/office/drawing/2015/06/chart">
            <c:ext xmlns:c16="http://schemas.microsoft.com/office/drawing/2014/chart" uri="{C3380CC4-5D6E-409C-BE32-E72D297353CC}">
              <c16:uniqueId val="{00000008-9DFD-40CC-9241-9EAE66D54B92}"/>
            </c:ext>
          </c:extLst>
        </c:ser>
        <c:dLbls>
          <c:showLegendKey val="0"/>
          <c:showVal val="0"/>
          <c:showCatName val="0"/>
          <c:showSerName val="0"/>
          <c:showPercent val="0"/>
          <c:showBubbleSize val="0"/>
        </c:dLbls>
        <c:marker val="1"/>
        <c:smooth val="0"/>
        <c:axId val="374109608"/>
        <c:axId val="371389776"/>
      </c:lineChart>
      <c:catAx>
        <c:axId val="37410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389776"/>
        <c:crosses val="autoZero"/>
        <c:auto val="1"/>
        <c:lblAlgn val="ctr"/>
        <c:lblOffset val="100"/>
        <c:tickLblSkip val="1"/>
        <c:tickMarkSkip val="1"/>
        <c:noMultiLvlLbl val="0"/>
      </c:catAx>
      <c:valAx>
        <c:axId val="37138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109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7162</c:v>
                </c:pt>
                <c:pt idx="5">
                  <c:v>6896</c:v>
                </c:pt>
                <c:pt idx="8">
                  <c:v>7025</c:v>
                </c:pt>
                <c:pt idx="11">
                  <c:v>6905</c:v>
                </c:pt>
                <c:pt idx="14">
                  <c:v>6726</c:v>
                </c:pt>
              </c:numCache>
            </c:numRef>
          </c:val>
          <c:extLst xmlns:c16r2="http://schemas.microsoft.com/office/drawing/2015/06/chart">
            <c:ext xmlns:c16="http://schemas.microsoft.com/office/drawing/2014/chart" uri="{C3380CC4-5D6E-409C-BE32-E72D297353CC}">
              <c16:uniqueId val="{00000000-FA78-4E45-A009-92DAD54632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666</c:v>
                </c:pt>
                <c:pt idx="5">
                  <c:v>672</c:v>
                </c:pt>
                <c:pt idx="8">
                  <c:v>656</c:v>
                </c:pt>
                <c:pt idx="11">
                  <c:v>663</c:v>
                </c:pt>
                <c:pt idx="14">
                  <c:v>697</c:v>
                </c:pt>
              </c:numCache>
            </c:numRef>
          </c:val>
          <c:extLst xmlns:c16r2="http://schemas.microsoft.com/office/drawing/2015/06/chart">
            <c:ext xmlns:c16="http://schemas.microsoft.com/office/drawing/2014/chart" uri="{C3380CC4-5D6E-409C-BE32-E72D297353CC}">
              <c16:uniqueId val="{00000001-FA78-4E45-A009-92DAD54632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3396</c:v>
                </c:pt>
                <c:pt idx="5">
                  <c:v>3610</c:v>
                </c:pt>
                <c:pt idx="8">
                  <c:v>3613</c:v>
                </c:pt>
                <c:pt idx="11">
                  <c:v>3551</c:v>
                </c:pt>
                <c:pt idx="14">
                  <c:v>3667</c:v>
                </c:pt>
              </c:numCache>
            </c:numRef>
          </c:val>
          <c:extLst xmlns:c16r2="http://schemas.microsoft.com/office/drawing/2015/06/chart">
            <c:ext xmlns:c16="http://schemas.microsoft.com/office/drawing/2014/chart" uri="{C3380CC4-5D6E-409C-BE32-E72D297353CC}">
              <c16:uniqueId val="{00000002-FA78-4E45-A009-92DAD54632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A78-4E45-A009-92DAD54632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A78-4E45-A009-92DAD54632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78-4E45-A009-92DAD54632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1288</c:v>
                </c:pt>
                <c:pt idx="3">
                  <c:v>1188</c:v>
                </c:pt>
                <c:pt idx="6">
                  <c:v>1105</c:v>
                </c:pt>
                <c:pt idx="9">
                  <c:v>928</c:v>
                </c:pt>
                <c:pt idx="12">
                  <c:v>805</c:v>
                </c:pt>
              </c:numCache>
            </c:numRef>
          </c:val>
          <c:extLst xmlns:c16r2="http://schemas.microsoft.com/office/drawing/2015/06/chart">
            <c:ext xmlns:c16="http://schemas.microsoft.com/office/drawing/2014/chart" uri="{C3380CC4-5D6E-409C-BE32-E72D297353CC}">
              <c16:uniqueId val="{00000006-FA78-4E45-A009-92DAD54632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338</c:v>
                </c:pt>
                <c:pt idx="3">
                  <c:v>276</c:v>
                </c:pt>
                <c:pt idx="6">
                  <c:v>213</c:v>
                </c:pt>
                <c:pt idx="9">
                  <c:v>150</c:v>
                </c:pt>
                <c:pt idx="12">
                  <c:v>86</c:v>
                </c:pt>
              </c:numCache>
            </c:numRef>
          </c:val>
          <c:extLst xmlns:c16r2="http://schemas.microsoft.com/office/drawing/2015/06/chart">
            <c:ext xmlns:c16="http://schemas.microsoft.com/office/drawing/2014/chart" uri="{C3380CC4-5D6E-409C-BE32-E72D297353CC}">
              <c16:uniqueId val="{00000007-FA78-4E45-A009-92DAD54632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4322</c:v>
                </c:pt>
                <c:pt idx="3">
                  <c:v>4217</c:v>
                </c:pt>
                <c:pt idx="6">
                  <c:v>4152</c:v>
                </c:pt>
                <c:pt idx="9">
                  <c:v>4004</c:v>
                </c:pt>
                <c:pt idx="12">
                  <c:v>3881</c:v>
                </c:pt>
              </c:numCache>
            </c:numRef>
          </c:val>
          <c:extLst xmlns:c16r2="http://schemas.microsoft.com/office/drawing/2015/06/chart">
            <c:ext xmlns:c16="http://schemas.microsoft.com/office/drawing/2014/chart" uri="{C3380CC4-5D6E-409C-BE32-E72D297353CC}">
              <c16:uniqueId val="{00000008-FA78-4E45-A009-92DAD54632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306</c:v>
                </c:pt>
                <c:pt idx="3">
                  <c:v>208</c:v>
                </c:pt>
                <c:pt idx="6">
                  <c:v>168</c:v>
                </c:pt>
                <c:pt idx="9">
                  <c:v>114</c:v>
                </c:pt>
                <c:pt idx="12">
                  <c:v>639</c:v>
                </c:pt>
              </c:numCache>
            </c:numRef>
          </c:val>
          <c:extLst xmlns:c16r2="http://schemas.microsoft.com/office/drawing/2015/06/chart">
            <c:ext xmlns:c16="http://schemas.microsoft.com/office/drawing/2014/chart" uri="{C3380CC4-5D6E-409C-BE32-E72D297353CC}">
              <c16:uniqueId val="{00000009-FA78-4E45-A009-92DAD54632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6336</c:v>
                </c:pt>
                <c:pt idx="3">
                  <c:v>6225</c:v>
                </c:pt>
                <c:pt idx="6">
                  <c:v>6469</c:v>
                </c:pt>
                <c:pt idx="9">
                  <c:v>6452</c:v>
                </c:pt>
                <c:pt idx="12">
                  <c:v>6421</c:v>
                </c:pt>
              </c:numCache>
            </c:numRef>
          </c:val>
          <c:extLst xmlns:c16r2="http://schemas.microsoft.com/office/drawing/2015/06/chart">
            <c:ext xmlns:c16="http://schemas.microsoft.com/office/drawing/2014/chart" uri="{C3380CC4-5D6E-409C-BE32-E72D297353CC}">
              <c16:uniqueId val="{0000000A-FA78-4E45-A009-92DAD546329D}"/>
            </c:ext>
          </c:extLst>
        </c:ser>
        <c:dLbls>
          <c:showLegendKey val="0"/>
          <c:showVal val="0"/>
          <c:showCatName val="0"/>
          <c:showSerName val="0"/>
          <c:showPercent val="0"/>
          <c:showBubbleSize val="0"/>
        </c:dLbls>
        <c:gapWidth val="100"/>
        <c:overlap val="100"/>
        <c:axId val="373213240"/>
        <c:axId val="37757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1366</c:v>
                </c:pt>
                <c:pt idx="2">
                  <c:v>#N/A</c:v>
                </c:pt>
                <c:pt idx="3">
                  <c:v>#N/A</c:v>
                </c:pt>
                <c:pt idx="4">
                  <c:v>937</c:v>
                </c:pt>
                <c:pt idx="5">
                  <c:v>#N/A</c:v>
                </c:pt>
                <c:pt idx="6">
                  <c:v>#N/A</c:v>
                </c:pt>
                <c:pt idx="7">
                  <c:v>813</c:v>
                </c:pt>
                <c:pt idx="8">
                  <c:v>#N/A</c:v>
                </c:pt>
                <c:pt idx="9">
                  <c:v>#N/A</c:v>
                </c:pt>
                <c:pt idx="10">
                  <c:v>528</c:v>
                </c:pt>
                <c:pt idx="11">
                  <c:v>#N/A</c:v>
                </c:pt>
                <c:pt idx="12">
                  <c:v>#N/A</c:v>
                </c:pt>
                <c:pt idx="13">
                  <c:v>743</c:v>
                </c:pt>
                <c:pt idx="14">
                  <c:v>#N/A</c:v>
                </c:pt>
              </c:numCache>
            </c:numRef>
          </c:val>
          <c:smooth val="0"/>
          <c:extLst xmlns:c16r2="http://schemas.microsoft.com/office/drawing/2015/06/chart">
            <c:ext xmlns:c16="http://schemas.microsoft.com/office/drawing/2014/chart" uri="{C3380CC4-5D6E-409C-BE32-E72D297353CC}">
              <c16:uniqueId val="{0000000B-FA78-4E45-A009-92DAD546329D}"/>
            </c:ext>
          </c:extLst>
        </c:ser>
        <c:dLbls>
          <c:showLegendKey val="0"/>
          <c:showVal val="0"/>
          <c:showCatName val="0"/>
          <c:showSerName val="0"/>
          <c:showPercent val="0"/>
          <c:showBubbleSize val="0"/>
        </c:dLbls>
        <c:marker val="1"/>
        <c:smooth val="0"/>
        <c:axId val="373213240"/>
        <c:axId val="377575456"/>
      </c:lineChart>
      <c:catAx>
        <c:axId val="373213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7575456"/>
        <c:crosses val="autoZero"/>
        <c:auto val="1"/>
        <c:lblAlgn val="ctr"/>
        <c:lblOffset val="100"/>
        <c:tickLblSkip val="1"/>
        <c:tickMarkSkip val="1"/>
        <c:noMultiLvlLbl val="0"/>
      </c:catAx>
      <c:valAx>
        <c:axId val="37757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213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BB68-4A5F-A375-FFF231BE6C85}"/>
                </c:ext>
                <c:ext xmlns:c15="http://schemas.microsoft.com/office/drawing/2012/chart" uri="{CE6537A1-D6FC-4f65-9D91-7224C49458BB}">
                  <c15:dlblFieldTable>
                    <c15:dlblFTEntry>
                      <c15:txfldGUID>{75FEB509-5A61-41E1-94E2-6FABE3FB76FF}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BB68-4A5F-A375-FFF231BE6C85}"/>
                </c:ext>
                <c:ext xmlns:c15="http://schemas.microsoft.com/office/drawing/2012/chart" uri="{CE6537A1-D6FC-4f65-9D91-7224C49458BB}">
                  <c15:dlblFieldTable>
                    <c15:dlblFTEntry>
                      <c15:txfldGUID>{BDF70049-3DB1-4D30-BF9A-8C159196783F}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BB68-4A5F-A375-FFF231BE6C85}"/>
                </c:ext>
                <c:ext xmlns:c15="http://schemas.microsoft.com/office/drawing/2012/chart" uri="{CE6537A1-D6FC-4f65-9D91-7224C49458BB}">
                  <c15:dlblFieldTable>
                    <c15:dlblFTEntry>
                      <c15:txfldGUID>{49B48429-85BD-4E1B-B981-320F19C140C3}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BB68-4A5F-A375-FFF231BE6C85}"/>
                </c:ext>
                <c:ext xmlns:c15="http://schemas.microsoft.com/office/drawing/2012/chart" uri="{CE6537A1-D6FC-4f65-9D91-7224C49458BB}">
                  <c15:dlblFieldTable>
                    <c15:dlblFTEntry>
                      <c15:txfldGUID>{375917EC-FFD2-43B5-AE9F-EAC5E47BFC36}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BB68-4A5F-A375-FFF231BE6C85}"/>
                </c:ext>
                <c:ext xmlns:c15="http://schemas.microsoft.com/office/drawing/2012/chart" uri="{CE6537A1-D6FC-4f65-9D91-7224C49458BB}">
                  <c15:dlblFieldTable>
                    <c15:dlblFTEntry>
                      <c15:txfldGUID>{DB7E55AB-4518-438C-83D0-605855AB6281}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BB68-4A5F-A375-FFF231BE6C8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BB68-4A5F-A375-FFF231BE6C85}"/>
                </c:ext>
                <c:ext xmlns:c15="http://schemas.microsoft.com/office/drawing/2012/chart" uri="{CE6537A1-D6FC-4f65-9D91-7224C49458BB}">
                  <c15:dlblFieldTable>
                    <c15:dlblFTEntry>
                      <c15:txfldGUID>{828D5797-366D-4142-A604-A8BAE30B7EA9}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BB68-4A5F-A375-FFF231BE6C85}"/>
                </c:ext>
                <c:ext xmlns:c15="http://schemas.microsoft.com/office/drawing/2012/chart" uri="{CE6537A1-D6FC-4f65-9D91-7224C49458BB}">
                  <c15:dlblFieldTable>
                    <c15:dlblFTEntry>
                      <c15:txfldGUID>{C97AF4C2-022B-46EA-851F-0983845E1462}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BB68-4A5F-A375-FFF231BE6C85}"/>
                </c:ext>
                <c:ext xmlns:c15="http://schemas.microsoft.com/office/drawing/2012/chart" uri="{CE6537A1-D6FC-4f65-9D91-7224C49458BB}">
                  <c15:dlblFieldTable>
                    <c15:dlblFTEntry>
                      <c15:txfldGUID>{B9C0B069-A306-4592-8363-C078AF1A6285}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BB68-4A5F-A375-FFF231BE6C85}"/>
                </c:ext>
                <c:ext xmlns:c15="http://schemas.microsoft.com/office/drawing/2012/chart" uri="{CE6537A1-D6FC-4f65-9D91-7224C49458BB}">
                  <c15:dlblFieldTable>
                    <c15:dlblFTEntry>
                      <c15:txfldGUID>{BC6073D3-6D5B-4730-9255-930AEEDF6C88}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B68-4A5F-A375-FFF231BE6C85}"/>
                </c:ext>
                <c:ext xmlns:c15="http://schemas.microsoft.com/office/drawing/2012/chart" uri="{CE6537A1-D6FC-4f65-9D91-7224C49458BB}">
                  <c15:dlblFieldTable>
                    <c15:dlblFTEntry>
                      <c15:txfldGUID>{D141A638-8A1A-42A4-A744-48E42EDCD817}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BB68-4A5F-A375-FFF231BE6C85}"/>
            </c:ext>
          </c:extLst>
        </c:ser>
        <c:dLbls>
          <c:showLegendKey val="0"/>
          <c:showVal val="0"/>
          <c:showCatName val="0"/>
          <c:showSerName val="0"/>
          <c:showPercent val="0"/>
          <c:showBubbleSize val="0"/>
        </c:dLbls>
        <c:axId val="380576656"/>
        <c:axId val="380577040"/>
      </c:scatterChart>
      <c:valAx>
        <c:axId val="380576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0577040"/>
        <c:crosses val="autoZero"/>
        <c:crossBetween val="midCat"/>
      </c:valAx>
      <c:valAx>
        <c:axId val="380577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0576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C0A0-45AE-A07D-D7DF423C9DFA}"/>
                </c:ext>
                <c:ext xmlns:c15="http://schemas.microsoft.com/office/drawing/2012/chart" uri="{CE6537A1-D6FC-4f65-9D91-7224C49458BB}">
                  <c15:dlblFieldTable>
                    <c15:dlblFTEntry>
                      <c15:txfldGUID>{514B61C7-DB35-48EA-BFBE-05F155447DA6}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0A0-45AE-A07D-D7DF423C9DFA}"/>
                </c:ext>
                <c:ext xmlns:c15="http://schemas.microsoft.com/office/drawing/2012/chart" uri="{CE6537A1-D6FC-4f65-9D91-7224C49458BB}">
                  <c15:dlblFieldTable>
                    <c15:dlblFTEntry>
                      <c15:txfldGUID>{1E6ED613-E9DA-485C-B803-BC28E0DE5BEF}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C0A0-45AE-A07D-D7DF423C9DFA}"/>
                </c:ext>
                <c:ext xmlns:c15="http://schemas.microsoft.com/office/drawing/2012/chart" uri="{CE6537A1-D6FC-4f65-9D91-7224C49458BB}">
                  <c15:dlblFieldTable>
                    <c15:dlblFTEntry>
                      <c15:txfldGUID>{58287429-68BF-4BA8-ADDC-3B9768E916BD}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0A0-45AE-A07D-D7DF423C9DFA}"/>
                </c:ext>
                <c:ext xmlns:c15="http://schemas.microsoft.com/office/drawing/2012/chart" uri="{CE6537A1-D6FC-4f65-9D91-7224C49458BB}">
                  <c15:dlblFieldTable>
                    <c15:dlblFTEntry>
                      <c15:txfldGUID>{297951A1-4352-4C31-980A-061A876C2F7B}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C0A0-45AE-A07D-D7DF423C9DFA}"/>
                </c:ext>
                <c:ext xmlns:c15="http://schemas.microsoft.com/office/drawing/2012/chart" uri="{CE6537A1-D6FC-4f65-9D91-7224C49458BB}">
                  <c15:dlblFieldTable>
                    <c15:dlblFTEntry>
                      <c15:txfldGUID>{05EAFEEA-1F5C-406E-BAAC-B76987122F14}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10.8</c:v>
                </c:pt>
                <c:pt idx="2">
                  <c:v>10.6</c:v>
                </c:pt>
                <c:pt idx="3">
                  <c:v>10.199999999999999</c:v>
                </c:pt>
                <c:pt idx="4">
                  <c:v>9.5</c:v>
                </c:pt>
              </c:numCache>
            </c:numRef>
          </c:xVal>
          <c:yVal>
            <c:numRef>
              <c:f>公会計指標分析・財政指標組合せ分析表!$K$73:$O$73</c:f>
              <c:numCache>
                <c:formatCode>#,##0.0;"▲ "#,##0.0</c:formatCode>
                <c:ptCount val="5"/>
                <c:pt idx="0">
                  <c:v>36.799999999999997</c:v>
                </c:pt>
                <c:pt idx="1">
                  <c:v>25.4</c:v>
                </c:pt>
                <c:pt idx="2">
                  <c:v>22.1</c:v>
                </c:pt>
                <c:pt idx="3">
                  <c:v>14.8</c:v>
                </c:pt>
                <c:pt idx="4">
                  <c:v>20.6</c:v>
                </c:pt>
              </c:numCache>
            </c:numRef>
          </c:yVal>
          <c:smooth val="0"/>
          <c:extLst xmlns:c16r2="http://schemas.microsoft.com/office/drawing/2015/06/chart">
            <c:ext xmlns:c16="http://schemas.microsoft.com/office/drawing/2014/chart" uri="{C3380CC4-5D6E-409C-BE32-E72D297353CC}">
              <c16:uniqueId val="{00000005-C0A0-45AE-A07D-D7DF423C9DF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0A0-45AE-A07D-D7DF423C9DFA}"/>
                </c:ext>
                <c:ext xmlns:c15="http://schemas.microsoft.com/office/drawing/2012/chart" uri="{CE6537A1-D6FC-4f65-9D91-7224C49458BB}">
                  <c15:dlblFieldTable>
                    <c15:dlblFTEntry>
                      <c15:txfldGUID>{6E6FAB6B-8582-43AA-849B-1F71D12F73EB}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0A0-45AE-A07D-D7DF423C9DFA}"/>
                </c:ext>
                <c:ext xmlns:c15="http://schemas.microsoft.com/office/drawing/2012/chart" uri="{CE6537A1-D6FC-4f65-9D91-7224C49458BB}">
                  <c15:dlblFieldTable>
                    <c15:dlblFTEntry>
                      <c15:txfldGUID>{E6367276-8671-48C2-B570-AC56C70CE8E0}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C0A0-45AE-A07D-D7DF423C9DFA}"/>
                </c:ext>
                <c:ext xmlns:c15="http://schemas.microsoft.com/office/drawing/2012/chart" uri="{CE6537A1-D6FC-4f65-9D91-7224C49458BB}">
                  <c15:dlblFieldTable>
                    <c15:dlblFTEntry>
                      <c15:txfldGUID>{B14E3CD2-57CF-45FE-B1E0-0FA062CB442C}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0A0-45AE-A07D-D7DF423C9DFA}"/>
                </c:ext>
                <c:ext xmlns:c15="http://schemas.microsoft.com/office/drawing/2012/chart" uri="{CE6537A1-D6FC-4f65-9D91-7224C49458BB}">
                  <c15:dlblFieldTable>
                    <c15:dlblFTEntry>
                      <c15:txfldGUID>{5442F65F-7CCF-4256-B5D0-E07C6E0BFB82}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0A0-45AE-A07D-D7DF423C9DFA}"/>
                </c:ext>
                <c:ext xmlns:c15="http://schemas.microsoft.com/office/drawing/2012/chart" uri="{CE6537A1-D6FC-4f65-9D91-7224C49458BB}">
                  <c15:dlblFieldTable>
                    <c15:dlblFTEntry>
                      <c15:txfldGUID>{F5A250F6-65A9-40AF-A2B4-0D73768DF037}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C0A0-45AE-A07D-D7DF423C9DFA}"/>
            </c:ext>
          </c:extLst>
        </c:ser>
        <c:dLbls>
          <c:showLegendKey val="0"/>
          <c:showVal val="0"/>
          <c:showCatName val="0"/>
          <c:showSerName val="0"/>
          <c:showPercent val="0"/>
          <c:showBubbleSize val="0"/>
        </c:dLbls>
        <c:axId val="380732816"/>
        <c:axId val="380634560"/>
      </c:scatterChart>
      <c:valAx>
        <c:axId val="380732816"/>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0634560"/>
        <c:crosses val="autoZero"/>
        <c:crossBetween val="midCat"/>
      </c:valAx>
      <c:valAx>
        <c:axId val="38063456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0732816"/>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実質公債費比率は、平成１８年度に２０．６％に達したが、これまで事業の平準化、地方債借入の抑制に努めてきた結果、平成１９年度には１９．３％となり、平成２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％まで改善している。（平成１８年度との比較で</a:t>
          </a:r>
          <a:r>
            <a:rPr kumimoji="1" lang="ja-JP" altLang="en-US" sz="1100">
              <a:solidFill>
                <a:schemeClr val="dk1"/>
              </a:solidFill>
              <a:effectLst/>
              <a:latin typeface="+mn-lt"/>
              <a:ea typeface="+mn-ea"/>
              <a:cs typeface="+mn-cs"/>
            </a:rPr>
            <a:t>１１．１</a:t>
          </a:r>
          <a:r>
            <a:rPr kumimoji="1" lang="ja-JP" altLang="ja-JP" sz="1100">
              <a:solidFill>
                <a:schemeClr val="dk1"/>
              </a:solidFill>
              <a:effectLst/>
              <a:latin typeface="+mn-lt"/>
              <a:ea typeface="+mn-ea"/>
              <a:cs typeface="+mn-cs"/>
            </a:rPr>
            <a:t>ポイント減）</a:t>
          </a:r>
          <a:endParaRPr lang="ja-JP" altLang="ja-JP" sz="1400">
            <a:effectLst/>
          </a:endParaRPr>
        </a:p>
        <a:p>
          <a:r>
            <a:rPr kumimoji="1" lang="ja-JP" altLang="ja-JP" sz="1100">
              <a:solidFill>
                <a:schemeClr val="dk1"/>
              </a:solidFill>
              <a:effectLst/>
              <a:latin typeface="+mn-lt"/>
              <a:ea typeface="+mn-ea"/>
              <a:cs typeface="+mn-cs"/>
            </a:rPr>
            <a:t>　左表（分子の構造）を見ると、</a:t>
          </a:r>
          <a:r>
            <a:rPr kumimoji="1" lang="ja-JP" altLang="en-US" sz="1100">
              <a:solidFill>
                <a:schemeClr val="dk1"/>
              </a:solidFill>
              <a:effectLst/>
              <a:latin typeface="+mn-lt"/>
              <a:ea typeface="+mn-ea"/>
              <a:cs typeface="+mn-cs"/>
            </a:rPr>
            <a:t>平成２７年度の</a:t>
          </a:r>
          <a:r>
            <a:rPr kumimoji="1" lang="ja-JP" altLang="ja-JP" sz="1100">
              <a:solidFill>
                <a:schemeClr val="dk1"/>
              </a:solidFill>
              <a:effectLst/>
              <a:latin typeface="+mn-lt"/>
              <a:ea typeface="+mn-ea"/>
              <a:cs typeface="+mn-cs"/>
            </a:rPr>
            <a:t>地方債の元利償還金が前年度との比較では</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減となっており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年度と比較すると１</a:t>
          </a:r>
          <a:r>
            <a:rPr kumimoji="1" lang="ja-JP" altLang="en-US" sz="1100">
              <a:solidFill>
                <a:schemeClr val="dk1"/>
              </a:solidFill>
              <a:effectLst/>
              <a:latin typeface="+mn-lt"/>
              <a:ea typeface="+mn-ea"/>
              <a:cs typeface="+mn-cs"/>
            </a:rPr>
            <a:t>４１</a:t>
          </a:r>
          <a:r>
            <a:rPr kumimoji="1" lang="ja-JP" altLang="ja-JP" sz="1100">
              <a:solidFill>
                <a:schemeClr val="dk1"/>
              </a:solidFill>
              <a:effectLst/>
              <a:latin typeface="+mn-lt"/>
              <a:ea typeface="+mn-ea"/>
              <a:cs typeface="+mn-cs"/>
            </a:rPr>
            <a:t>百万円の減となって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ただし、平成２５年度以降の大型事業実施により、今後元利償還金が増加する見込みである。</a:t>
          </a:r>
          <a:endParaRPr lang="ja-JP" altLang="ja-JP" sz="1400">
            <a:effectLst/>
          </a:endParaRPr>
        </a:p>
        <a:p>
          <a:r>
            <a:rPr kumimoji="1" lang="ja-JP" altLang="ja-JP" sz="1100">
              <a:solidFill>
                <a:schemeClr val="dk1"/>
              </a:solidFill>
              <a:effectLst/>
              <a:latin typeface="+mn-lt"/>
              <a:ea typeface="+mn-ea"/>
              <a:cs typeface="+mn-cs"/>
            </a:rPr>
            <a:t>　今後も引き続き、公債費負担の適正化に努めていく。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将来負担比率の状況は、平成１９年度に８５．３％であったものが、平成２６年度には</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６４．７</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左表の将来負担額（Ａ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を見ると、一般会計等に係る地方債の現在高は前年度と比較して</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百万円の減となり、公営企業債等繰入見込額についても前年度と比較して</a:t>
          </a:r>
          <a:r>
            <a:rPr kumimoji="1" lang="ja-JP" altLang="en-US" sz="1100">
              <a:solidFill>
                <a:schemeClr val="dk1"/>
              </a:solidFill>
              <a:effectLst/>
              <a:latin typeface="+mn-lt"/>
              <a:ea typeface="+mn-ea"/>
              <a:cs typeface="+mn-cs"/>
            </a:rPr>
            <a:t>１２３</a:t>
          </a:r>
          <a:r>
            <a:rPr kumimoji="1" lang="ja-JP" altLang="ja-JP" sz="1100">
              <a:solidFill>
                <a:schemeClr val="dk1"/>
              </a:solidFill>
              <a:effectLst/>
              <a:latin typeface="+mn-lt"/>
              <a:ea typeface="+mn-ea"/>
              <a:cs typeface="+mn-cs"/>
            </a:rPr>
            <a:t>百万円の減</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組合等負担等見込額、退職手当負担見込額もそれぞれ減額となっ</a:t>
          </a:r>
          <a:r>
            <a:rPr kumimoji="1" lang="ja-JP" altLang="en-US" sz="1100">
              <a:solidFill>
                <a:schemeClr val="dk1"/>
              </a:solidFill>
              <a:effectLst/>
              <a:latin typeface="+mn-lt"/>
              <a:ea typeface="+mn-ea"/>
              <a:cs typeface="+mn-cs"/>
            </a:rPr>
            <a:t>ている。一方、</a:t>
          </a:r>
          <a:r>
            <a:rPr kumimoji="1" lang="ja-JP" altLang="ja-JP" sz="1100">
              <a:solidFill>
                <a:schemeClr val="dk1"/>
              </a:solidFill>
              <a:effectLst/>
              <a:latin typeface="+mn-lt"/>
              <a:ea typeface="+mn-ea"/>
              <a:cs typeface="+mn-cs"/>
            </a:rPr>
            <a:t>債務負担行為に基づく支出予定額</a:t>
          </a:r>
          <a:r>
            <a:rPr kumimoji="1" lang="ja-JP" altLang="en-US" sz="1100">
              <a:solidFill>
                <a:schemeClr val="dk1"/>
              </a:solidFill>
              <a:effectLst/>
              <a:latin typeface="+mn-lt"/>
              <a:ea typeface="+mn-ea"/>
              <a:cs typeface="+mn-cs"/>
            </a:rPr>
            <a:t>は、認定こども園の設置事業者に対する建設費補助により大きく増加し、将来負担額の合計は前年度比較１８４百万円の増となっている。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これに対し、充当可能財源等（Ｂ）を見ると、充当可能特定歳入は前年度と比較して</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百万円、充当可能基金は</a:t>
          </a:r>
          <a:r>
            <a:rPr kumimoji="1" lang="ja-JP" altLang="en-US" sz="1100">
              <a:solidFill>
                <a:schemeClr val="dk1"/>
              </a:solidFill>
              <a:effectLst/>
              <a:latin typeface="+mn-lt"/>
              <a:ea typeface="+mn-ea"/>
              <a:cs typeface="+mn-cs"/>
            </a:rPr>
            <a:t>１１６</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は１７９百万円の</a:t>
          </a:r>
          <a:r>
            <a:rPr kumimoji="1" lang="ja-JP" altLang="ja-JP" sz="1100">
              <a:solidFill>
                <a:schemeClr val="dk1"/>
              </a:solidFill>
              <a:effectLst/>
              <a:latin typeface="+mn-lt"/>
              <a:ea typeface="+mn-ea"/>
              <a:cs typeface="+mn-cs"/>
            </a:rPr>
            <a:t>減となり、あわせて前年度比較</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将来負担額から充当可能財源を差し引いた将来負担比率の分子の額は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比率の悪化が認められるが、平成４２年度をもって認定こども園に対する補助が終了することから、その後は大きく改善される見込みである。</a:t>
          </a:r>
          <a:endParaRPr lang="ja-JP" altLang="ja-JP" sz="1400">
            <a:effectLst/>
          </a:endParaRPr>
        </a:p>
        <a:p>
          <a:r>
            <a:rPr kumimoji="1" lang="ja-JP" altLang="ja-JP" sz="1100">
              <a:solidFill>
                <a:schemeClr val="dk1"/>
              </a:solidFill>
              <a:effectLst/>
              <a:latin typeface="+mn-lt"/>
              <a:ea typeface="+mn-ea"/>
              <a:cs typeface="+mn-cs"/>
            </a:rPr>
            <a:t>　今後も引き続き、厳しい財政状況を踏まえながら、経常経費の削減、地方債の抑制に努めていく。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7,553
7,529
391.91
6,749,779
6,635,661
104,757
4,341,404
6,421,165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7,553
7,529
391.91
6,749,779
6,635,661
104,757
4,341,404
6,421,165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7,553
7,529
391.91
6,749,779
6,635,661
104,757
4,341,404
6,421,165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7,553
7,529
391.91
6,749,779
6,635,661
104,757
4,341,404
6,421,165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人口の減少や全国を上回る高齢化率（</a:t>
          </a:r>
          <a:r>
            <a:rPr kumimoji="1" lang="ja-JP" altLang="en-US" sz="1100">
              <a:solidFill>
                <a:schemeClr val="dk1"/>
              </a:solidFill>
              <a:effectLst/>
              <a:latin typeface="+mn-lt"/>
              <a:ea typeface="+mn-ea"/>
              <a:cs typeface="+mn-cs"/>
            </a:rPr>
            <a:t>平成２８年３月末</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％）に加え、長引く景気低迷により地域経済は依然厳しい状況にあることから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、類似団体内平均及び北海道平均との比較では同水準で推移してきている。これまでも行財政改革によって人件費</a:t>
          </a:r>
          <a:r>
            <a:rPr kumimoji="1" lang="ja-JP" altLang="en-US" sz="1100">
              <a:solidFill>
                <a:schemeClr val="dk1"/>
              </a:solidFill>
              <a:effectLst/>
              <a:latin typeface="+mn-lt"/>
              <a:ea typeface="+mn-ea"/>
              <a:cs typeface="+mn-cs"/>
            </a:rPr>
            <a:t>を含め</a:t>
          </a:r>
          <a:r>
            <a:rPr kumimoji="1" lang="ja-JP" altLang="ja-JP" sz="1100">
              <a:solidFill>
                <a:schemeClr val="dk1"/>
              </a:solidFill>
              <a:effectLst/>
              <a:latin typeface="+mn-lt"/>
              <a:ea typeface="+mn-ea"/>
              <a:cs typeface="+mn-cs"/>
            </a:rPr>
            <a:t>経常経費の縮減に取り組んでいるが</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財政基盤</a:t>
          </a:r>
          <a:r>
            <a:rPr kumimoji="1" lang="ja-JP" altLang="en-US" sz="1100">
              <a:solidFill>
                <a:schemeClr val="dk1"/>
              </a:solidFill>
              <a:effectLst/>
              <a:latin typeface="+mn-lt"/>
              <a:ea typeface="+mn-ea"/>
              <a:cs typeface="+mn-cs"/>
            </a:rPr>
            <a:t>の改善は難しい</a:t>
          </a:r>
          <a:r>
            <a:rPr kumimoji="1" lang="ja-JP" altLang="ja-JP" sz="1100">
              <a:solidFill>
                <a:schemeClr val="dk1"/>
              </a:solidFill>
              <a:effectLst/>
              <a:latin typeface="+mn-lt"/>
              <a:ea typeface="+mn-ea"/>
              <a:cs typeface="+mn-cs"/>
            </a:rPr>
            <a:t>状況である。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本別町第５次行財政改革大綱の推進による一層の</a:t>
          </a:r>
          <a:r>
            <a:rPr kumimoji="1" lang="ja-JP" altLang="ja-JP" sz="1100">
              <a:solidFill>
                <a:schemeClr val="dk1"/>
              </a:solidFill>
              <a:effectLst/>
              <a:latin typeface="+mn-lt"/>
              <a:ea typeface="+mn-ea"/>
              <a:cs typeface="+mn-cs"/>
            </a:rPr>
            <a:t>行財政の効率化に努める</a:t>
          </a:r>
          <a:r>
            <a:rPr kumimoji="1" lang="ja-JP" altLang="en-US" sz="1100">
              <a:solidFill>
                <a:schemeClr val="dk1"/>
              </a:solidFill>
              <a:effectLst/>
              <a:latin typeface="+mn-lt"/>
              <a:ea typeface="+mn-ea"/>
              <a:cs typeface="+mn-cs"/>
            </a:rPr>
            <a:t>とともに、本別町まち・ひと・しごと創生人口ビジョン・総合戦略の着実な進捗により、税収の増加等歳入の確保を目指す。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69" name="直線コネクタ 68"/>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9270</xdr:rowOff>
    </xdr:from>
    <xdr:ext cx="762000" cy="259045"/>
    <xdr:sp macro="" textlink="">
      <xdr:nvSpPr>
        <xdr:cNvPr id="89" name="財政力該当値テキスト"/>
        <xdr:cNvSpPr txBox="1"/>
      </xdr:nvSpPr>
      <xdr:spPr>
        <a:xfrm>
          <a:off x="50419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3" name="テキスト ボックス 92"/>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5" name="テキスト ボックス 94"/>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これまで、厳しい財政状況を踏まえながら、行財政改革の取り組みによる人件費、公債費、補助費等をはじめとする経常経費の縮減など、財政運営の安定化を図ってきた。</a:t>
          </a:r>
          <a:endParaRPr lang="ja-JP" altLang="ja-JP" sz="1400">
            <a:effectLst/>
          </a:endParaRPr>
        </a:p>
        <a:p>
          <a:r>
            <a:rPr kumimoji="1" lang="ja-JP" altLang="ja-JP" sz="1100">
              <a:solidFill>
                <a:schemeClr val="dk1"/>
              </a:solidFill>
              <a:effectLst/>
              <a:latin typeface="+mn-lt"/>
              <a:ea typeface="+mn-ea"/>
              <a:cs typeface="+mn-cs"/>
            </a:rPr>
            <a:t>　経常収支比率は全国平均及び北海道平均を下回っており、類似団体内平均とほぼ同水準で推移してきている。</a:t>
          </a:r>
          <a:endParaRPr lang="ja-JP" altLang="ja-JP" sz="1400">
            <a:effectLst/>
          </a:endParaRPr>
        </a:p>
        <a:p>
          <a:r>
            <a:rPr kumimoji="1" lang="ja-JP" altLang="ja-JP" sz="1100">
              <a:solidFill>
                <a:schemeClr val="dk1"/>
              </a:solidFill>
              <a:effectLst/>
              <a:latin typeface="+mn-lt"/>
              <a:ea typeface="+mn-ea"/>
              <a:cs typeface="+mn-cs"/>
            </a:rPr>
            <a:t>　本町は、地方交付税が歳入総額の４</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％、町税が１３．</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％を占めているが、今後</a:t>
          </a:r>
          <a:r>
            <a:rPr kumimoji="1" lang="ja-JP" altLang="en-US" sz="1100">
              <a:solidFill>
                <a:schemeClr val="dk1"/>
              </a:solidFill>
              <a:effectLst/>
              <a:latin typeface="+mn-lt"/>
              <a:ea typeface="+mn-ea"/>
              <a:cs typeface="+mn-cs"/>
            </a:rPr>
            <a:t>大きな</a:t>
          </a:r>
          <a:r>
            <a:rPr kumimoji="1" lang="ja-JP" altLang="ja-JP" sz="1100">
              <a:solidFill>
                <a:schemeClr val="dk1"/>
              </a:solidFill>
              <a:effectLst/>
              <a:latin typeface="+mn-lt"/>
              <a:ea typeface="+mn-ea"/>
              <a:cs typeface="+mn-cs"/>
            </a:rPr>
            <a:t>伸びは期待できない状況であり、一般財源総額の減少も想定されることから、引き続き事務事業評価の実施などによる経常経費の削減を進め、改善に努めていく。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68580</xdr:rowOff>
    </xdr:to>
    <xdr:cxnSp macro="">
      <xdr:nvCxnSpPr>
        <xdr:cNvPr id="130" name="直線コネクタ 129"/>
        <xdr:cNvCxnSpPr/>
      </xdr:nvCxnSpPr>
      <xdr:spPr>
        <a:xfrm flipV="1">
          <a:off x="4114800" y="1065504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68580</xdr:rowOff>
    </xdr:to>
    <xdr:cxnSp macro="">
      <xdr:nvCxnSpPr>
        <xdr:cNvPr id="133" name="直線コネクタ 132"/>
        <xdr:cNvCxnSpPr/>
      </xdr:nvCxnSpPr>
      <xdr:spPr>
        <a:xfrm>
          <a:off x="3225800" y="1062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49276</xdr:rowOff>
    </xdr:to>
    <xdr:cxnSp macro="">
      <xdr:nvCxnSpPr>
        <xdr:cNvPr id="136" name="直線コネクタ 135"/>
        <xdr:cNvCxnSpPr/>
      </xdr:nvCxnSpPr>
      <xdr:spPr>
        <a:xfrm flipV="1">
          <a:off x="2336800" y="1062609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49276</xdr:rowOff>
    </xdr:to>
    <xdr:cxnSp macro="">
      <xdr:nvCxnSpPr>
        <xdr:cNvPr id="139" name="直線コネクタ 138"/>
        <xdr:cNvCxnSpPr/>
      </xdr:nvCxnSpPr>
      <xdr:spPr>
        <a:xfrm>
          <a:off x="1447800" y="1065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145796</xdr:rowOff>
    </xdr:from>
    <xdr:to>
      <xdr:col>7</xdr:col>
      <xdr:colOff>203200</xdr:colOff>
      <xdr:row>62</xdr:row>
      <xdr:rowOff>75946</xdr:rowOff>
    </xdr:to>
    <xdr:sp macro="" textlink="">
      <xdr:nvSpPr>
        <xdr:cNvPr id="149" name="円/楕円 148"/>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162323</xdr:rowOff>
    </xdr:from>
    <xdr:ext cx="762000" cy="259045"/>
    <xdr:sp macro="" textlink="">
      <xdr:nvSpPr>
        <xdr:cNvPr id="150" name="財政構造の弾力性該当値テキスト"/>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1" name="円/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2" name="テキスト ボックス 151"/>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3" name="円/楕円 152"/>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31767</xdr:rowOff>
    </xdr:from>
    <xdr:ext cx="762000" cy="259045"/>
    <xdr:sp macro="" textlink="">
      <xdr:nvSpPr>
        <xdr:cNvPr id="154" name="テキスト ボックス 153"/>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169926</xdr:rowOff>
    </xdr:from>
    <xdr:to>
      <xdr:col>3</xdr:col>
      <xdr:colOff>330200</xdr:colOff>
      <xdr:row>62</xdr:row>
      <xdr:rowOff>100076</xdr:rowOff>
    </xdr:to>
    <xdr:sp macro="" textlink="">
      <xdr:nvSpPr>
        <xdr:cNvPr id="155" name="円/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84853</xdr:rowOff>
    </xdr:from>
    <xdr:ext cx="762000" cy="259045"/>
    <xdr:sp macro="" textlink="">
      <xdr:nvSpPr>
        <xdr:cNvPr id="156" name="テキスト ボックス 155"/>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7" name="円/楕円 156"/>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58" name="テキスト ボックス 157"/>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[286,592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類似団体内平均値と比較すると２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３３３</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．１％上回って</a:t>
          </a:r>
          <a:r>
            <a:rPr kumimoji="1" lang="ja-JP" altLang="en-US" sz="1100">
              <a:solidFill>
                <a:schemeClr val="dk1"/>
              </a:solidFill>
              <a:effectLst/>
              <a:latin typeface="+mn-lt"/>
              <a:ea typeface="+mn-ea"/>
              <a:cs typeface="+mn-cs"/>
            </a:rPr>
            <a:t>おり、その原因のひとつとして</a:t>
          </a:r>
          <a:r>
            <a:rPr kumimoji="1" lang="ja-JP" altLang="ja-JP" sz="1100">
              <a:solidFill>
                <a:schemeClr val="dk1"/>
              </a:solidFill>
              <a:effectLst/>
              <a:latin typeface="+mn-lt"/>
              <a:ea typeface="+mn-ea"/>
              <a:cs typeface="+mn-cs"/>
            </a:rPr>
            <a:t>保育所、老人ホーム等の保健・福祉・医療に関する行政サービス</a:t>
          </a:r>
          <a:r>
            <a:rPr kumimoji="1" lang="ja-JP" altLang="en-US" sz="1100">
              <a:solidFill>
                <a:schemeClr val="dk1"/>
              </a:solidFill>
              <a:effectLst/>
              <a:latin typeface="+mn-lt"/>
              <a:ea typeface="+mn-ea"/>
              <a:cs typeface="+mn-cs"/>
            </a:rPr>
            <a:t>を直営で提供していることが挙げられる。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平成２９年度から</a:t>
          </a:r>
          <a:r>
            <a:rPr kumimoji="1" lang="ja-JP" altLang="ja-JP" sz="1100">
              <a:solidFill>
                <a:schemeClr val="dk1"/>
              </a:solidFill>
              <a:effectLst/>
              <a:latin typeface="+mn-lt"/>
              <a:ea typeface="+mn-ea"/>
              <a:cs typeface="+mn-cs"/>
            </a:rPr>
            <a:t>保育サービス</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民間</a:t>
          </a:r>
          <a:r>
            <a:rPr kumimoji="1" lang="ja-JP" altLang="en-US" sz="1100">
              <a:solidFill>
                <a:schemeClr val="dk1"/>
              </a:solidFill>
              <a:effectLst/>
              <a:latin typeface="+mn-lt"/>
              <a:ea typeface="+mn-ea"/>
              <a:cs typeface="+mn-cs"/>
            </a:rPr>
            <a:t>活力を導入するなど構造改革を図っているところであるが、引き続き退職者不補充による職員数の削減や給与水準の適正化を進め、義務的経費の抑制に努めていく。</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149278</xdr:rowOff>
    </xdr:from>
    <xdr:to>
      <xdr:col>7</xdr:col>
      <xdr:colOff>152400</xdr:colOff>
      <xdr:row>84</xdr:row>
      <xdr:rowOff>156062</xdr:rowOff>
    </xdr:to>
    <xdr:cxnSp macro="">
      <xdr:nvCxnSpPr>
        <xdr:cNvPr id="193" name="直線コネクタ 192"/>
        <xdr:cNvCxnSpPr/>
      </xdr:nvCxnSpPr>
      <xdr:spPr>
        <a:xfrm flipV="1">
          <a:off x="4114800" y="14551078"/>
          <a:ext cx="8382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103986</xdr:rowOff>
    </xdr:from>
    <xdr:to>
      <xdr:col>6</xdr:col>
      <xdr:colOff>0</xdr:colOff>
      <xdr:row>84</xdr:row>
      <xdr:rowOff>156062</xdr:rowOff>
    </xdr:to>
    <xdr:cxnSp macro="">
      <xdr:nvCxnSpPr>
        <xdr:cNvPr id="196" name="直線コネクタ 195"/>
        <xdr:cNvCxnSpPr/>
      </xdr:nvCxnSpPr>
      <xdr:spPr>
        <a:xfrm>
          <a:off x="3225800" y="14505786"/>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120431</xdr:rowOff>
    </xdr:from>
    <xdr:ext cx="736600" cy="259045"/>
    <xdr:sp macro="" textlink="">
      <xdr:nvSpPr>
        <xdr:cNvPr id="198" name="テキスト ボックス 197"/>
        <xdr:cNvSpPr txBox="1"/>
      </xdr:nvSpPr>
      <xdr:spPr>
        <a:xfrm>
          <a:off x="3733800" y="1417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63725</xdr:rowOff>
    </xdr:from>
    <xdr:to>
      <xdr:col>4</xdr:col>
      <xdr:colOff>482600</xdr:colOff>
      <xdr:row>84</xdr:row>
      <xdr:rowOff>103986</xdr:rowOff>
    </xdr:to>
    <xdr:cxnSp macro="">
      <xdr:nvCxnSpPr>
        <xdr:cNvPr id="199" name="直線コネクタ 198"/>
        <xdr:cNvCxnSpPr/>
      </xdr:nvCxnSpPr>
      <xdr:spPr>
        <a:xfrm>
          <a:off x="2336800" y="14465525"/>
          <a:ext cx="889000" cy="4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54821</xdr:rowOff>
    </xdr:from>
    <xdr:ext cx="762000" cy="259045"/>
    <xdr:sp macro="" textlink="">
      <xdr:nvSpPr>
        <xdr:cNvPr id="201" name="テキスト ボックス 200"/>
        <xdr:cNvSpPr txBox="1"/>
      </xdr:nvSpPr>
      <xdr:spPr>
        <a:xfrm>
          <a:off x="2844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63117</xdr:rowOff>
    </xdr:from>
    <xdr:to>
      <xdr:col>3</xdr:col>
      <xdr:colOff>279400</xdr:colOff>
      <xdr:row>84</xdr:row>
      <xdr:rowOff>63725</xdr:rowOff>
    </xdr:to>
    <xdr:cxnSp macro="">
      <xdr:nvCxnSpPr>
        <xdr:cNvPr id="202" name="直線コネクタ 201"/>
        <xdr:cNvCxnSpPr/>
      </xdr:nvCxnSpPr>
      <xdr:spPr>
        <a:xfrm>
          <a:off x="1447800" y="14464917"/>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26046</xdr:rowOff>
    </xdr:from>
    <xdr:ext cx="762000" cy="259045"/>
    <xdr:sp macro="" textlink="">
      <xdr:nvSpPr>
        <xdr:cNvPr id="204" name="テキスト ボックス 203"/>
        <xdr:cNvSpPr txBox="1"/>
      </xdr:nvSpPr>
      <xdr:spPr>
        <a:xfrm>
          <a:off x="1955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29464</xdr:rowOff>
    </xdr:from>
    <xdr:ext cx="762000" cy="259045"/>
    <xdr:sp macro="" textlink="">
      <xdr:nvSpPr>
        <xdr:cNvPr id="206" name="テキスト ボックス 205"/>
        <xdr:cNvSpPr txBox="1"/>
      </xdr:nvSpPr>
      <xdr:spPr>
        <a:xfrm>
          <a:off x="1066800" y="1408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98478</xdr:rowOff>
    </xdr:from>
    <xdr:to>
      <xdr:col>7</xdr:col>
      <xdr:colOff>203200</xdr:colOff>
      <xdr:row>85</xdr:row>
      <xdr:rowOff>28628</xdr:rowOff>
    </xdr:to>
    <xdr:sp macro="" textlink="">
      <xdr:nvSpPr>
        <xdr:cNvPr id="212" name="円/楕円 211"/>
        <xdr:cNvSpPr/>
      </xdr:nvSpPr>
      <xdr:spPr>
        <a:xfrm>
          <a:off x="4902200" y="145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70555</xdr:rowOff>
    </xdr:from>
    <xdr:ext cx="762000" cy="259045"/>
    <xdr:sp macro="" textlink="">
      <xdr:nvSpPr>
        <xdr:cNvPr id="213" name="人件費・物件費等の状況該当値テキスト"/>
        <xdr:cNvSpPr txBox="1"/>
      </xdr:nvSpPr>
      <xdr:spPr>
        <a:xfrm>
          <a:off x="5041900" y="1447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286,592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105262</xdr:rowOff>
    </xdr:from>
    <xdr:to>
      <xdr:col>6</xdr:col>
      <xdr:colOff>50800</xdr:colOff>
      <xdr:row>85</xdr:row>
      <xdr:rowOff>35412</xdr:rowOff>
    </xdr:to>
    <xdr:sp macro="" textlink="">
      <xdr:nvSpPr>
        <xdr:cNvPr id="214" name="円/楕円 213"/>
        <xdr:cNvSpPr/>
      </xdr:nvSpPr>
      <xdr:spPr>
        <a:xfrm>
          <a:off x="4064000" y="145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20189</xdr:rowOff>
    </xdr:from>
    <xdr:ext cx="736600" cy="259045"/>
    <xdr:sp macro="" textlink="">
      <xdr:nvSpPr>
        <xdr:cNvPr id="215" name="テキスト ボックス 214"/>
        <xdr:cNvSpPr txBox="1"/>
      </xdr:nvSpPr>
      <xdr:spPr>
        <a:xfrm>
          <a:off x="3733800" y="14593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288,279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53186</xdr:rowOff>
    </xdr:from>
    <xdr:to>
      <xdr:col>4</xdr:col>
      <xdr:colOff>533400</xdr:colOff>
      <xdr:row>84</xdr:row>
      <xdr:rowOff>154786</xdr:rowOff>
    </xdr:to>
    <xdr:sp macro="" textlink="">
      <xdr:nvSpPr>
        <xdr:cNvPr id="216" name="円/楕円 215"/>
        <xdr:cNvSpPr/>
      </xdr:nvSpPr>
      <xdr:spPr>
        <a:xfrm>
          <a:off x="3175000" y="144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139563</xdr:rowOff>
    </xdr:from>
    <xdr:ext cx="762000" cy="259045"/>
    <xdr:sp macro="" textlink="">
      <xdr:nvSpPr>
        <xdr:cNvPr id="217" name="テキスト ボックス 216"/>
        <xdr:cNvSpPr txBox="1"/>
      </xdr:nvSpPr>
      <xdr:spPr>
        <a:xfrm>
          <a:off x="2844800" y="1454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275,330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12925</xdr:rowOff>
    </xdr:from>
    <xdr:to>
      <xdr:col>3</xdr:col>
      <xdr:colOff>330200</xdr:colOff>
      <xdr:row>84</xdr:row>
      <xdr:rowOff>114525</xdr:rowOff>
    </xdr:to>
    <xdr:sp macro="" textlink="">
      <xdr:nvSpPr>
        <xdr:cNvPr id="218" name="円/楕円 217"/>
        <xdr:cNvSpPr/>
      </xdr:nvSpPr>
      <xdr:spPr>
        <a:xfrm>
          <a:off x="2286000" y="144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99302</xdr:rowOff>
    </xdr:from>
    <xdr:ext cx="762000" cy="259045"/>
    <xdr:sp macro="" textlink="">
      <xdr:nvSpPr>
        <xdr:cNvPr id="219" name="テキスト ボックス 218"/>
        <xdr:cNvSpPr txBox="1"/>
      </xdr:nvSpPr>
      <xdr:spPr>
        <a:xfrm>
          <a:off x="1955800" y="145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265,319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12317</xdr:rowOff>
    </xdr:from>
    <xdr:to>
      <xdr:col>2</xdr:col>
      <xdr:colOff>127000</xdr:colOff>
      <xdr:row>84</xdr:row>
      <xdr:rowOff>113917</xdr:rowOff>
    </xdr:to>
    <xdr:sp macro="" textlink="">
      <xdr:nvSpPr>
        <xdr:cNvPr id="220" name="円/楕円 219"/>
        <xdr:cNvSpPr/>
      </xdr:nvSpPr>
      <xdr:spPr>
        <a:xfrm>
          <a:off x="1397000" y="1441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98694</xdr:rowOff>
    </xdr:from>
    <xdr:ext cx="762000" cy="259045"/>
    <xdr:sp macro="" textlink="">
      <xdr:nvSpPr>
        <xdr:cNvPr id="221" name="テキスト ボックス 220"/>
        <xdr:cNvSpPr txBox="1"/>
      </xdr:nvSpPr>
      <xdr:spPr>
        <a:xfrm>
          <a:off x="1066800" y="1450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265,168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これまで、行財政改革の推進による諸手当の削減をはじめ、給与水準の適正化を図っているものの、類似団体平均を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年度比較においては、類似団体平均が０．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しているのに対し、本町の指数は０．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ポイント減少となっている。</a:t>
          </a:r>
          <a:endParaRPr lang="ja-JP" altLang="ja-JP" sz="1400">
            <a:effectLst/>
          </a:endParaRPr>
        </a:p>
        <a:p>
          <a:r>
            <a:rPr kumimoji="1" lang="ja-JP" altLang="ja-JP" sz="1100">
              <a:solidFill>
                <a:schemeClr val="dk1"/>
              </a:solidFill>
              <a:effectLst/>
              <a:latin typeface="+mn-lt"/>
              <a:ea typeface="+mn-ea"/>
              <a:cs typeface="+mn-cs"/>
            </a:rPr>
            <a:t>　今後も国や北海道、類似団体の給与水準などを参考に、財政状況を考慮し</a:t>
          </a:r>
          <a:r>
            <a:rPr kumimoji="1" lang="ja-JP" altLang="en-US" sz="1100">
              <a:solidFill>
                <a:schemeClr val="dk1"/>
              </a:solidFill>
              <a:effectLst/>
              <a:latin typeface="+mn-lt"/>
              <a:ea typeface="+mn-ea"/>
              <a:cs typeface="+mn-cs"/>
            </a:rPr>
            <a:t>ながら</a:t>
          </a:r>
          <a:r>
            <a:rPr kumimoji="1" lang="ja-JP" altLang="ja-JP" sz="1100">
              <a:solidFill>
                <a:schemeClr val="dk1"/>
              </a:solidFill>
              <a:effectLst/>
              <a:latin typeface="+mn-lt"/>
              <a:ea typeface="+mn-ea"/>
              <a:cs typeface="+mn-cs"/>
            </a:rPr>
            <a:t>適切な給与制度のあり方を検討する。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118618</xdr:rowOff>
    </xdr:from>
    <xdr:to>
      <xdr:col>24</xdr:col>
      <xdr:colOff>558800</xdr:colOff>
      <xdr:row>85</xdr:row>
      <xdr:rowOff>133096</xdr:rowOff>
    </xdr:to>
    <xdr:cxnSp macro="">
      <xdr:nvCxnSpPr>
        <xdr:cNvPr id="253" name="直線コネクタ 252"/>
        <xdr:cNvCxnSpPr/>
      </xdr:nvCxnSpPr>
      <xdr:spPr>
        <a:xfrm flipV="1">
          <a:off x="16179800" y="146918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133096</xdr:rowOff>
    </xdr:from>
    <xdr:to>
      <xdr:col>23</xdr:col>
      <xdr:colOff>406400</xdr:colOff>
      <xdr:row>85</xdr:row>
      <xdr:rowOff>142748</xdr:rowOff>
    </xdr:to>
    <xdr:cxnSp macro="">
      <xdr:nvCxnSpPr>
        <xdr:cNvPr id="256" name="直線コネクタ 255"/>
        <xdr:cNvCxnSpPr/>
      </xdr:nvCxnSpPr>
      <xdr:spPr>
        <a:xfrm flipV="1">
          <a:off x="15290800" y="147063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142748</xdr:rowOff>
    </xdr:from>
    <xdr:to>
      <xdr:col>22</xdr:col>
      <xdr:colOff>203200</xdr:colOff>
      <xdr:row>88</xdr:row>
      <xdr:rowOff>24130</xdr:rowOff>
    </xdr:to>
    <xdr:cxnSp macro="">
      <xdr:nvCxnSpPr>
        <xdr:cNvPr id="259" name="直線コネクタ 258"/>
        <xdr:cNvCxnSpPr/>
      </xdr:nvCxnSpPr>
      <xdr:spPr>
        <a:xfrm flipV="1">
          <a:off x="14401800" y="14715998"/>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147320</xdr:rowOff>
    </xdr:from>
    <xdr:to>
      <xdr:col>21</xdr:col>
      <xdr:colOff>0</xdr:colOff>
      <xdr:row>88</xdr:row>
      <xdr:rowOff>24130</xdr:rowOff>
    </xdr:to>
    <xdr:cxnSp macro="">
      <xdr:nvCxnSpPr>
        <xdr:cNvPr id="262" name="直線コネクタ 261"/>
        <xdr:cNvCxnSpPr/>
      </xdr:nvCxnSpPr>
      <xdr:spPr>
        <a:xfrm>
          <a:off x="13512800" y="1506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2" name="円/楕円 271"/>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39895</xdr:rowOff>
    </xdr:from>
    <xdr:ext cx="762000" cy="259045"/>
    <xdr:sp macro="" textlink="">
      <xdr:nvSpPr>
        <xdr:cNvPr id="273" name="給与水準   （国との比較）該当値テキスト"/>
        <xdr:cNvSpPr txBox="1"/>
      </xdr:nvSpPr>
      <xdr:spPr>
        <a:xfrm>
          <a:off x="17106900" y="146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82296</xdr:rowOff>
    </xdr:from>
    <xdr:to>
      <xdr:col>23</xdr:col>
      <xdr:colOff>457200</xdr:colOff>
      <xdr:row>86</xdr:row>
      <xdr:rowOff>12446</xdr:rowOff>
    </xdr:to>
    <xdr:sp macro="" textlink="">
      <xdr:nvSpPr>
        <xdr:cNvPr id="274" name="円/楕円 273"/>
        <xdr:cNvSpPr/>
      </xdr:nvSpPr>
      <xdr:spPr>
        <a:xfrm>
          <a:off x="16129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168673</xdr:rowOff>
    </xdr:from>
    <xdr:ext cx="736600" cy="259045"/>
    <xdr:sp macro="" textlink="">
      <xdr:nvSpPr>
        <xdr:cNvPr id="275" name="テキスト ボックス 274"/>
        <xdr:cNvSpPr txBox="1"/>
      </xdr:nvSpPr>
      <xdr:spPr>
        <a:xfrm>
          <a:off x="15798800" y="1474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91948</xdr:rowOff>
    </xdr:from>
    <xdr:to>
      <xdr:col>22</xdr:col>
      <xdr:colOff>254000</xdr:colOff>
      <xdr:row>86</xdr:row>
      <xdr:rowOff>22098</xdr:rowOff>
    </xdr:to>
    <xdr:sp macro="" textlink="">
      <xdr:nvSpPr>
        <xdr:cNvPr id="276" name="円/楕円 275"/>
        <xdr:cNvSpPr/>
      </xdr:nvSpPr>
      <xdr:spPr>
        <a:xfrm>
          <a:off x="15240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6875</xdr:rowOff>
    </xdr:from>
    <xdr:ext cx="762000" cy="259045"/>
    <xdr:sp macro="" textlink="">
      <xdr:nvSpPr>
        <xdr:cNvPr id="277" name="テキスト ボックス 276"/>
        <xdr:cNvSpPr txBox="1"/>
      </xdr:nvSpPr>
      <xdr:spPr>
        <a:xfrm>
          <a:off x="14909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8" name="円/楕円 277"/>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9" name="テキスト ボックス 278"/>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80" name="円/楕円 279"/>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11447</xdr:rowOff>
    </xdr:from>
    <xdr:ext cx="762000" cy="259045"/>
    <xdr:sp macro="" textlink="">
      <xdr:nvSpPr>
        <xdr:cNvPr id="281" name="テキスト ボックス 280"/>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保健・福祉・医療分野において町が担う役割</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大きいことから、類似団体平均を４．３</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人上回る職員を配置しなければならない状況となっている。</a:t>
          </a:r>
          <a:endParaRPr lang="ja-JP" altLang="ja-JP" sz="1400">
            <a:effectLst/>
          </a:endParaRPr>
        </a:p>
        <a:p>
          <a:r>
            <a:rPr kumimoji="1" lang="ja-JP" altLang="ja-JP" sz="1100">
              <a:solidFill>
                <a:schemeClr val="dk1"/>
              </a:solidFill>
              <a:effectLst/>
              <a:latin typeface="+mn-lt"/>
              <a:ea typeface="+mn-ea"/>
              <a:cs typeface="+mn-cs"/>
            </a:rPr>
            <a:t>　これまでも平成１１年度からの行財政改革によって退職者不補充などに取り組んで</a:t>
          </a:r>
          <a:r>
            <a:rPr kumimoji="1" lang="ja-JP" altLang="en-US" sz="1100">
              <a:solidFill>
                <a:schemeClr val="dk1"/>
              </a:solidFill>
              <a:effectLst/>
              <a:latin typeface="+mn-lt"/>
              <a:ea typeface="+mn-ea"/>
              <a:cs typeface="+mn-cs"/>
            </a:rPr>
            <a:t>いるが、職職員構成の均衡に配慮しつつ新規採用の抑制に努め、</a:t>
          </a:r>
          <a:r>
            <a:rPr kumimoji="1" lang="ja-JP" altLang="ja-JP" sz="1100">
              <a:solidFill>
                <a:schemeClr val="dk1"/>
              </a:solidFill>
              <a:effectLst/>
              <a:latin typeface="+mn-lt"/>
              <a:ea typeface="+mn-ea"/>
              <a:cs typeface="+mn-cs"/>
            </a:rPr>
            <a:t>今後もスタッフ制によ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効率的な事務執行と適切な定員管理</a:t>
          </a:r>
          <a:r>
            <a:rPr kumimoji="1" lang="ja-JP" altLang="en-US" sz="1100">
              <a:solidFill>
                <a:schemeClr val="dk1"/>
              </a:solidFill>
              <a:effectLst/>
              <a:latin typeface="+mn-lt"/>
              <a:ea typeface="+mn-ea"/>
              <a:cs typeface="+mn-cs"/>
            </a:rPr>
            <a:t>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128778</xdr:rowOff>
    </xdr:from>
    <xdr:to>
      <xdr:col>24</xdr:col>
      <xdr:colOff>558800</xdr:colOff>
      <xdr:row>63</xdr:row>
      <xdr:rowOff>159803</xdr:rowOff>
    </xdr:to>
    <xdr:cxnSp macro="">
      <xdr:nvCxnSpPr>
        <xdr:cNvPr id="318" name="直線コネクタ 317"/>
        <xdr:cNvCxnSpPr/>
      </xdr:nvCxnSpPr>
      <xdr:spPr>
        <a:xfrm flipV="1">
          <a:off x="16179800" y="1093012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19"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102580</xdr:rowOff>
    </xdr:from>
    <xdr:to>
      <xdr:col>23</xdr:col>
      <xdr:colOff>406400</xdr:colOff>
      <xdr:row>63</xdr:row>
      <xdr:rowOff>159803</xdr:rowOff>
    </xdr:to>
    <xdr:cxnSp macro="">
      <xdr:nvCxnSpPr>
        <xdr:cNvPr id="321" name="直線コネクタ 320"/>
        <xdr:cNvCxnSpPr/>
      </xdr:nvCxnSpPr>
      <xdr:spPr>
        <a:xfrm>
          <a:off x="15290800" y="10903930"/>
          <a:ext cx="889000" cy="5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3" name="テキスト ボックス 322"/>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94996</xdr:rowOff>
    </xdr:from>
    <xdr:to>
      <xdr:col>22</xdr:col>
      <xdr:colOff>203200</xdr:colOff>
      <xdr:row>63</xdr:row>
      <xdr:rowOff>102580</xdr:rowOff>
    </xdr:to>
    <xdr:cxnSp macro="">
      <xdr:nvCxnSpPr>
        <xdr:cNvPr id="324" name="直線コネクタ 323"/>
        <xdr:cNvCxnSpPr/>
      </xdr:nvCxnSpPr>
      <xdr:spPr>
        <a:xfrm>
          <a:off x="14401800" y="10896346"/>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57167</xdr:rowOff>
    </xdr:from>
    <xdr:ext cx="762000" cy="259045"/>
    <xdr:sp macro="" textlink="">
      <xdr:nvSpPr>
        <xdr:cNvPr id="326" name="テキスト ボックス 325"/>
        <xdr:cNvSpPr txBox="1"/>
      </xdr:nvSpPr>
      <xdr:spPr>
        <a:xfrm>
          <a:off x="14909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66040</xdr:rowOff>
    </xdr:from>
    <xdr:to>
      <xdr:col>21</xdr:col>
      <xdr:colOff>0</xdr:colOff>
      <xdr:row>63</xdr:row>
      <xdr:rowOff>94996</xdr:rowOff>
    </xdr:to>
    <xdr:cxnSp macro="">
      <xdr:nvCxnSpPr>
        <xdr:cNvPr id="327" name="直線コネクタ 326"/>
        <xdr:cNvCxnSpPr/>
      </xdr:nvCxnSpPr>
      <xdr:spPr>
        <a:xfrm>
          <a:off x="13512800" y="1086739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29" name="テキスト ボックス 328"/>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1" name="テキスト ボックス 330"/>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77978</xdr:rowOff>
    </xdr:from>
    <xdr:to>
      <xdr:col>24</xdr:col>
      <xdr:colOff>609600</xdr:colOff>
      <xdr:row>64</xdr:row>
      <xdr:rowOff>8128</xdr:rowOff>
    </xdr:to>
    <xdr:sp macro="" textlink="">
      <xdr:nvSpPr>
        <xdr:cNvPr id="337" name="円/楕円 336"/>
        <xdr:cNvSpPr/>
      </xdr:nvSpPr>
      <xdr:spPr>
        <a:xfrm>
          <a:off x="16967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50055</xdr:rowOff>
    </xdr:from>
    <xdr:ext cx="762000" cy="259045"/>
    <xdr:sp macro="" textlink="">
      <xdr:nvSpPr>
        <xdr:cNvPr id="338" name="定員管理の状況該当値テキスト"/>
        <xdr:cNvSpPr txBox="1"/>
      </xdr:nvSpPr>
      <xdr:spPr>
        <a:xfrm>
          <a:off x="17106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109003</xdr:rowOff>
    </xdr:from>
    <xdr:to>
      <xdr:col>23</xdr:col>
      <xdr:colOff>457200</xdr:colOff>
      <xdr:row>64</xdr:row>
      <xdr:rowOff>39153</xdr:rowOff>
    </xdr:to>
    <xdr:sp macro="" textlink="">
      <xdr:nvSpPr>
        <xdr:cNvPr id="339" name="円/楕円 338"/>
        <xdr:cNvSpPr/>
      </xdr:nvSpPr>
      <xdr:spPr>
        <a:xfrm>
          <a:off x="16129000" y="109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23930</xdr:rowOff>
    </xdr:from>
    <xdr:ext cx="736600" cy="259045"/>
    <xdr:sp macro="" textlink="">
      <xdr:nvSpPr>
        <xdr:cNvPr id="340" name="テキスト ボックス 339"/>
        <xdr:cNvSpPr txBox="1"/>
      </xdr:nvSpPr>
      <xdr:spPr>
        <a:xfrm>
          <a:off x="15798800" y="10996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51780</xdr:rowOff>
    </xdr:from>
    <xdr:to>
      <xdr:col>22</xdr:col>
      <xdr:colOff>254000</xdr:colOff>
      <xdr:row>63</xdr:row>
      <xdr:rowOff>153380</xdr:rowOff>
    </xdr:to>
    <xdr:sp macro="" textlink="">
      <xdr:nvSpPr>
        <xdr:cNvPr id="341" name="円/楕円 340"/>
        <xdr:cNvSpPr/>
      </xdr:nvSpPr>
      <xdr:spPr>
        <a:xfrm>
          <a:off x="15240000" y="1085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138157</xdr:rowOff>
    </xdr:from>
    <xdr:ext cx="762000" cy="259045"/>
    <xdr:sp macro="" textlink="">
      <xdr:nvSpPr>
        <xdr:cNvPr id="342" name="テキスト ボックス 341"/>
        <xdr:cNvSpPr txBox="1"/>
      </xdr:nvSpPr>
      <xdr:spPr>
        <a:xfrm>
          <a:off x="14909800" y="1093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44196</xdr:rowOff>
    </xdr:from>
    <xdr:to>
      <xdr:col>21</xdr:col>
      <xdr:colOff>50800</xdr:colOff>
      <xdr:row>63</xdr:row>
      <xdr:rowOff>145796</xdr:rowOff>
    </xdr:to>
    <xdr:sp macro="" textlink="">
      <xdr:nvSpPr>
        <xdr:cNvPr id="343" name="円/楕円 342"/>
        <xdr:cNvSpPr/>
      </xdr:nvSpPr>
      <xdr:spPr>
        <a:xfrm>
          <a:off x="14351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130573</xdr:rowOff>
    </xdr:from>
    <xdr:ext cx="762000" cy="259045"/>
    <xdr:sp macro="" textlink="">
      <xdr:nvSpPr>
        <xdr:cNvPr id="344" name="テキスト ボックス 343"/>
        <xdr:cNvSpPr txBox="1"/>
      </xdr:nvSpPr>
      <xdr:spPr>
        <a:xfrm>
          <a:off x="14020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15240</xdr:rowOff>
    </xdr:from>
    <xdr:to>
      <xdr:col>19</xdr:col>
      <xdr:colOff>533400</xdr:colOff>
      <xdr:row>63</xdr:row>
      <xdr:rowOff>116840</xdr:rowOff>
    </xdr:to>
    <xdr:sp macro="" textlink="">
      <xdr:nvSpPr>
        <xdr:cNvPr id="345" name="円/楕円 344"/>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101617</xdr:rowOff>
    </xdr:from>
    <xdr:ext cx="762000" cy="259045"/>
    <xdr:sp macro="" textlink="">
      <xdr:nvSpPr>
        <xdr:cNvPr id="346" name="テキスト ボックス 345"/>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本町の実質公債費比率は、類似団体平均と比較すると</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ポイント上回っているが、前年度と比較すると０．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公債費は、</a:t>
          </a:r>
          <a:r>
            <a:rPr kumimoji="1" lang="ja-JP" altLang="en-US" sz="1100">
              <a:solidFill>
                <a:schemeClr val="dk1"/>
              </a:solidFill>
              <a:effectLst/>
              <a:latin typeface="+mn-lt"/>
              <a:ea typeface="+mn-ea"/>
              <a:cs typeface="+mn-cs"/>
            </a:rPr>
            <a:t>これまで計画的な事業実施により</a:t>
          </a:r>
          <a:r>
            <a:rPr kumimoji="1" lang="ja-JP" altLang="ja-JP" sz="1100">
              <a:solidFill>
                <a:schemeClr val="dk1"/>
              </a:solidFill>
              <a:effectLst/>
              <a:latin typeface="+mn-lt"/>
              <a:ea typeface="+mn-ea"/>
              <a:cs typeface="+mn-cs"/>
            </a:rPr>
            <a:t>地方債借入</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平成１９年度以降減少し</a:t>
          </a:r>
          <a:r>
            <a:rPr kumimoji="1" lang="ja-JP" altLang="en-US" sz="1100">
              <a:solidFill>
                <a:schemeClr val="dk1"/>
              </a:solidFill>
              <a:effectLst/>
              <a:latin typeface="+mn-lt"/>
              <a:ea typeface="+mn-ea"/>
              <a:cs typeface="+mn-cs"/>
            </a:rPr>
            <a:t>てきたが、今後は大型事業実施に伴う町債の発行により増加に転じる見込みとなっている。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町債はハード事業実施における貴重な財源となっており、過度な発行抑制は地域経済に与える影響が大きいことから、借入の際には利率や地方財政措置など最良の選択をしつつ、借入額に応じて償還年数や据置期間の設定を工夫するなど、償還額の平準化に努めるものとする。</a:t>
          </a:r>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35052</xdr:rowOff>
    </xdr:to>
    <xdr:cxnSp macro="">
      <xdr:nvCxnSpPr>
        <xdr:cNvPr id="377" name="直線コネクタ 376"/>
        <xdr:cNvCxnSpPr/>
      </xdr:nvCxnSpPr>
      <xdr:spPr>
        <a:xfrm flipV="1">
          <a:off x="16179800" y="720217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35052</xdr:rowOff>
    </xdr:from>
    <xdr:to>
      <xdr:col>23</xdr:col>
      <xdr:colOff>406400</xdr:colOff>
      <xdr:row>42</xdr:row>
      <xdr:rowOff>54356</xdr:rowOff>
    </xdr:to>
    <xdr:cxnSp macro="">
      <xdr:nvCxnSpPr>
        <xdr:cNvPr id="380" name="直線コネクタ 379"/>
        <xdr:cNvCxnSpPr/>
      </xdr:nvCxnSpPr>
      <xdr:spPr>
        <a:xfrm flipV="1">
          <a:off x="15290800" y="723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64008</xdr:rowOff>
    </xdr:to>
    <xdr:cxnSp macro="">
      <xdr:nvCxnSpPr>
        <xdr:cNvPr id="383" name="直線コネクタ 382"/>
        <xdr:cNvCxnSpPr/>
      </xdr:nvCxnSpPr>
      <xdr:spPr>
        <a:xfrm flipV="1">
          <a:off x="14401800" y="725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64008</xdr:rowOff>
    </xdr:from>
    <xdr:to>
      <xdr:col>21</xdr:col>
      <xdr:colOff>0</xdr:colOff>
      <xdr:row>42</xdr:row>
      <xdr:rowOff>121920</xdr:rowOff>
    </xdr:to>
    <xdr:cxnSp macro="">
      <xdr:nvCxnSpPr>
        <xdr:cNvPr id="386" name="直線コネクタ 385"/>
        <xdr:cNvCxnSpPr/>
      </xdr:nvCxnSpPr>
      <xdr:spPr>
        <a:xfrm flipV="1">
          <a:off x="13512800" y="72649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6" name="円/楕円 395"/>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7"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155702</xdr:rowOff>
    </xdr:from>
    <xdr:to>
      <xdr:col>23</xdr:col>
      <xdr:colOff>457200</xdr:colOff>
      <xdr:row>42</xdr:row>
      <xdr:rowOff>85852</xdr:rowOff>
    </xdr:to>
    <xdr:sp macro="" textlink="">
      <xdr:nvSpPr>
        <xdr:cNvPr id="398" name="円/楕円 397"/>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70629</xdr:rowOff>
    </xdr:from>
    <xdr:ext cx="736600" cy="259045"/>
    <xdr:sp macro="" textlink="">
      <xdr:nvSpPr>
        <xdr:cNvPr id="399" name="テキスト ボックス 398"/>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0" name="円/楕円 399"/>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1" name="テキスト ボックス 400"/>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13208</xdr:rowOff>
    </xdr:from>
    <xdr:to>
      <xdr:col>21</xdr:col>
      <xdr:colOff>50800</xdr:colOff>
      <xdr:row>42</xdr:row>
      <xdr:rowOff>114808</xdr:rowOff>
    </xdr:to>
    <xdr:sp macro="" textlink="">
      <xdr:nvSpPr>
        <xdr:cNvPr id="402" name="円/楕円 401"/>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403" name="テキスト ボックス 402"/>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4" name="円/楕円 403"/>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11447</xdr:rowOff>
    </xdr:from>
    <xdr:ext cx="762000" cy="259045"/>
    <xdr:sp macro="" textlink="">
      <xdr:nvSpPr>
        <xdr:cNvPr id="405" name="テキスト ボックス 404"/>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類似団体平均値と比較すると</a:t>
          </a:r>
          <a:r>
            <a:rPr kumimoji="1" lang="ja-JP" altLang="en-US" sz="1100">
              <a:solidFill>
                <a:schemeClr val="dk1"/>
              </a:solidFill>
              <a:effectLst/>
              <a:latin typeface="+mn-lt"/>
              <a:ea typeface="+mn-ea"/>
              <a:cs typeface="+mn-cs"/>
            </a:rPr>
            <a:t>２０．６</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でも５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要因としては</a:t>
          </a:r>
          <a:r>
            <a:rPr kumimoji="1" lang="ja-JP" altLang="en-US" sz="1100">
              <a:solidFill>
                <a:schemeClr val="dk1"/>
              </a:solidFill>
              <a:effectLst/>
              <a:latin typeface="+mn-lt"/>
              <a:ea typeface="+mn-ea"/>
              <a:cs typeface="+mn-cs"/>
            </a:rPr>
            <a:t>、認定こども園の設置事業者に対する建設費補助等、債務負担行為に基づく支出予定額が大幅に増えたことが挙げられ、今後も近年の大型事業実施に伴う町債の発行により増加傾向が続く見込み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可能な限り</a:t>
          </a:r>
          <a:r>
            <a:rPr kumimoji="1" lang="ja-JP" altLang="ja-JP" sz="1100">
              <a:solidFill>
                <a:schemeClr val="dk1"/>
              </a:solidFill>
              <a:effectLst/>
              <a:latin typeface="+mn-lt"/>
              <a:ea typeface="+mn-ea"/>
              <a:cs typeface="+mn-cs"/>
            </a:rPr>
            <a:t>後世への負担を軽減</a:t>
          </a:r>
          <a:r>
            <a:rPr kumimoji="1" lang="ja-JP" altLang="en-US" sz="1100">
              <a:solidFill>
                <a:schemeClr val="dk1"/>
              </a:solidFill>
              <a:effectLst/>
              <a:latin typeface="+mn-lt"/>
              <a:ea typeface="+mn-ea"/>
              <a:cs typeface="+mn-cs"/>
            </a:rPr>
            <a:t>するよう、新規事業の実施等について総点検を行い、</a:t>
          </a:r>
          <a:r>
            <a:rPr kumimoji="1" lang="ja-JP" altLang="ja-JP" sz="1100">
              <a:solidFill>
                <a:schemeClr val="dk1"/>
              </a:solidFill>
              <a:effectLst/>
              <a:latin typeface="+mn-lt"/>
              <a:ea typeface="+mn-ea"/>
              <a:cs typeface="+mn-cs"/>
            </a:rPr>
            <a:t>財政の健全化に努めていく。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89281</xdr:rowOff>
    </xdr:from>
    <xdr:to>
      <xdr:col>24</xdr:col>
      <xdr:colOff>558800</xdr:colOff>
      <xdr:row>15</xdr:row>
      <xdr:rowOff>124270</xdr:rowOff>
    </xdr:to>
    <xdr:cxnSp macro="">
      <xdr:nvCxnSpPr>
        <xdr:cNvPr id="435" name="直線コネクタ 434"/>
        <xdr:cNvCxnSpPr/>
      </xdr:nvCxnSpPr>
      <xdr:spPr>
        <a:xfrm>
          <a:off x="16179800" y="2661031"/>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7" name="フローチャート :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89281</xdr:rowOff>
    </xdr:from>
    <xdr:to>
      <xdr:col>23</xdr:col>
      <xdr:colOff>406400</xdr:colOff>
      <xdr:row>15</xdr:row>
      <xdr:rowOff>133318</xdr:rowOff>
    </xdr:to>
    <xdr:cxnSp macro="">
      <xdr:nvCxnSpPr>
        <xdr:cNvPr id="438" name="直線コネクタ 437"/>
        <xdr:cNvCxnSpPr/>
      </xdr:nvCxnSpPr>
      <xdr:spPr>
        <a:xfrm flipV="1">
          <a:off x="15290800" y="2661031"/>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133318</xdr:rowOff>
    </xdr:from>
    <xdr:to>
      <xdr:col>22</xdr:col>
      <xdr:colOff>203200</xdr:colOff>
      <xdr:row>15</xdr:row>
      <xdr:rowOff>153226</xdr:rowOff>
    </xdr:to>
    <xdr:cxnSp macro="">
      <xdr:nvCxnSpPr>
        <xdr:cNvPr id="441" name="直線コネクタ 440"/>
        <xdr:cNvCxnSpPr/>
      </xdr:nvCxnSpPr>
      <xdr:spPr>
        <a:xfrm flipV="1">
          <a:off x="14401800" y="2705068"/>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2" name="フローチャート :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153226</xdr:rowOff>
    </xdr:from>
    <xdr:to>
      <xdr:col>21</xdr:col>
      <xdr:colOff>0</xdr:colOff>
      <xdr:row>16</xdr:row>
      <xdr:rowOff>50546</xdr:rowOff>
    </xdr:to>
    <xdr:cxnSp macro="">
      <xdr:nvCxnSpPr>
        <xdr:cNvPr id="444" name="直線コネクタ 443"/>
        <xdr:cNvCxnSpPr/>
      </xdr:nvCxnSpPr>
      <xdr:spPr>
        <a:xfrm flipV="1">
          <a:off x="13512800" y="2724976"/>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5" name="フローチャート : 判断 444"/>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6" name="テキスト ボックス 445"/>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7" name="フローチャート : 判断 446"/>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8" name="テキスト ボックス 447"/>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73470</xdr:rowOff>
    </xdr:from>
    <xdr:to>
      <xdr:col>24</xdr:col>
      <xdr:colOff>609600</xdr:colOff>
      <xdr:row>16</xdr:row>
      <xdr:rowOff>3620</xdr:rowOff>
    </xdr:to>
    <xdr:sp macro="" textlink="">
      <xdr:nvSpPr>
        <xdr:cNvPr id="454" name="円/楕円 453"/>
        <xdr:cNvSpPr/>
      </xdr:nvSpPr>
      <xdr:spPr>
        <a:xfrm>
          <a:off x="16967200" y="264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45547</xdr:rowOff>
    </xdr:from>
    <xdr:ext cx="762000" cy="259045"/>
    <xdr:sp macro="" textlink="">
      <xdr:nvSpPr>
        <xdr:cNvPr id="455" name="将来負担の状況該当値テキスト"/>
        <xdr:cNvSpPr txBox="1"/>
      </xdr:nvSpPr>
      <xdr:spPr>
        <a:xfrm>
          <a:off x="17106900" y="26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38481</xdr:rowOff>
    </xdr:from>
    <xdr:to>
      <xdr:col>23</xdr:col>
      <xdr:colOff>457200</xdr:colOff>
      <xdr:row>15</xdr:row>
      <xdr:rowOff>140081</xdr:rowOff>
    </xdr:to>
    <xdr:sp macro="" textlink="">
      <xdr:nvSpPr>
        <xdr:cNvPr id="456" name="円/楕円 455"/>
        <xdr:cNvSpPr/>
      </xdr:nvSpPr>
      <xdr:spPr>
        <a:xfrm>
          <a:off x="16129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124858</xdr:rowOff>
    </xdr:from>
    <xdr:ext cx="736600" cy="259045"/>
    <xdr:sp macro="" textlink="">
      <xdr:nvSpPr>
        <xdr:cNvPr id="457" name="テキスト ボックス 456"/>
        <xdr:cNvSpPr txBox="1"/>
      </xdr:nvSpPr>
      <xdr:spPr>
        <a:xfrm>
          <a:off x="15798800" y="2696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82518</xdr:rowOff>
    </xdr:from>
    <xdr:to>
      <xdr:col>22</xdr:col>
      <xdr:colOff>254000</xdr:colOff>
      <xdr:row>16</xdr:row>
      <xdr:rowOff>12668</xdr:rowOff>
    </xdr:to>
    <xdr:sp macro="" textlink="">
      <xdr:nvSpPr>
        <xdr:cNvPr id="458" name="円/楕円 457"/>
        <xdr:cNvSpPr/>
      </xdr:nvSpPr>
      <xdr:spPr>
        <a:xfrm>
          <a:off x="15240000" y="26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168895</xdr:rowOff>
    </xdr:from>
    <xdr:ext cx="762000" cy="259045"/>
    <xdr:sp macro="" textlink="">
      <xdr:nvSpPr>
        <xdr:cNvPr id="459" name="テキスト ボックス 458"/>
        <xdr:cNvSpPr txBox="1"/>
      </xdr:nvSpPr>
      <xdr:spPr>
        <a:xfrm>
          <a:off x="14909800" y="274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102426</xdr:rowOff>
    </xdr:from>
    <xdr:to>
      <xdr:col>21</xdr:col>
      <xdr:colOff>50800</xdr:colOff>
      <xdr:row>16</xdr:row>
      <xdr:rowOff>32576</xdr:rowOff>
    </xdr:to>
    <xdr:sp macro="" textlink="">
      <xdr:nvSpPr>
        <xdr:cNvPr id="460" name="円/楕円 459"/>
        <xdr:cNvSpPr/>
      </xdr:nvSpPr>
      <xdr:spPr>
        <a:xfrm>
          <a:off x="14351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17353</xdr:rowOff>
    </xdr:from>
    <xdr:ext cx="762000" cy="259045"/>
    <xdr:sp macro="" textlink="">
      <xdr:nvSpPr>
        <xdr:cNvPr id="461" name="テキスト ボックス 460"/>
        <xdr:cNvSpPr txBox="1"/>
      </xdr:nvSpPr>
      <xdr:spPr>
        <a:xfrm>
          <a:off x="14020800" y="27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62" name="円/楕円 461"/>
        <xdr:cNvSpPr/>
      </xdr:nvSpPr>
      <xdr:spPr>
        <a:xfrm>
          <a:off x="13462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86123</xdr:rowOff>
    </xdr:from>
    <xdr:ext cx="762000" cy="259045"/>
    <xdr:sp macro="" textlink="">
      <xdr:nvSpPr>
        <xdr:cNvPr id="463" name="テキスト ボックス 462"/>
        <xdr:cNvSpPr txBox="1"/>
      </xdr:nvSpPr>
      <xdr:spPr>
        <a:xfrm>
          <a:off x="13131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7,553
7,529
391.91
6,749,779
6,635,661
104,757
4,341,404
6,421,165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人件費の経常収支比率は、類似団体と比較し５．</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　これは類似団体と比較し、職員数</a:t>
          </a:r>
          <a:r>
            <a:rPr kumimoji="1" lang="ja-JP" altLang="en-US" sz="1100">
              <a:solidFill>
                <a:schemeClr val="dk1"/>
              </a:solidFill>
              <a:effectLst/>
              <a:latin typeface="+mn-lt"/>
              <a:ea typeface="+mn-ea"/>
              <a:cs typeface="+mn-cs"/>
            </a:rPr>
            <a:t>が多いこと及び</a:t>
          </a:r>
          <a:r>
            <a:rPr kumimoji="1" lang="ja-JP" altLang="ja-JP" sz="1100">
              <a:solidFill>
                <a:schemeClr val="dk1"/>
              </a:solidFill>
              <a:effectLst/>
              <a:latin typeface="+mn-lt"/>
              <a:ea typeface="+mn-ea"/>
              <a:cs typeface="+mn-cs"/>
            </a:rPr>
            <a:t>公営企業等への繰出金等が多いことが要因である。</a:t>
          </a:r>
          <a:endParaRPr lang="ja-JP" altLang="ja-JP" sz="1400">
            <a:effectLst/>
          </a:endParaRPr>
        </a:p>
        <a:p>
          <a:r>
            <a:rPr kumimoji="1" lang="ja-JP" altLang="ja-JP" sz="1100">
              <a:solidFill>
                <a:schemeClr val="dk1"/>
              </a:solidFill>
              <a:effectLst/>
              <a:latin typeface="+mn-lt"/>
              <a:ea typeface="+mn-ea"/>
              <a:cs typeface="+mn-cs"/>
            </a:rPr>
            <a:t>　平成１１年度からの行財政改革による退職者の不補充等による職員数の削減をはじめ、適正な定員管理に取り組んでいる。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39</xdr:row>
      <xdr:rowOff>39370</xdr:rowOff>
    </xdr:to>
    <xdr:cxnSp macro="">
      <xdr:nvCxnSpPr>
        <xdr:cNvPr id="66" name="直線コネクタ 65"/>
        <xdr:cNvCxnSpPr/>
      </xdr:nvCxnSpPr>
      <xdr:spPr>
        <a:xfrm flipV="1">
          <a:off x="3987800" y="66192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39</xdr:row>
      <xdr:rowOff>39370</xdr:rowOff>
    </xdr:to>
    <xdr:cxnSp macro="">
      <xdr:nvCxnSpPr>
        <xdr:cNvPr id="69" name="直線コネクタ 68"/>
        <xdr:cNvCxnSpPr/>
      </xdr:nvCxnSpPr>
      <xdr:spPr>
        <a:xfrm>
          <a:off x="3098800" y="6596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96520</xdr:rowOff>
    </xdr:to>
    <xdr:cxnSp macro="">
      <xdr:nvCxnSpPr>
        <xdr:cNvPr id="72" name="直線コネクタ 71"/>
        <xdr:cNvCxnSpPr/>
      </xdr:nvCxnSpPr>
      <xdr:spPr>
        <a:xfrm flipV="1">
          <a:off x="2209800" y="659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38</xdr:row>
      <xdr:rowOff>96520</xdr:rowOff>
    </xdr:to>
    <xdr:cxnSp macro="">
      <xdr:nvCxnSpPr>
        <xdr:cNvPr id="75" name="直線コネクタ 74"/>
        <xdr:cNvCxnSpPr/>
      </xdr:nvCxnSpPr>
      <xdr:spPr>
        <a:xfrm>
          <a:off x="1320800" y="659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53340</xdr:rowOff>
    </xdr:from>
    <xdr:to>
      <xdr:col>7</xdr:col>
      <xdr:colOff>66675</xdr:colOff>
      <xdr:row>38</xdr:row>
      <xdr:rowOff>154940</xdr:rowOff>
    </xdr:to>
    <xdr:sp macro="" textlink="">
      <xdr:nvSpPr>
        <xdr:cNvPr id="85" name="円/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160020</xdr:rowOff>
    </xdr:from>
    <xdr:to>
      <xdr:col>5</xdr:col>
      <xdr:colOff>600075</xdr:colOff>
      <xdr:row>39</xdr:row>
      <xdr:rowOff>90170</xdr:rowOff>
    </xdr:to>
    <xdr:sp macro="" textlink="">
      <xdr:nvSpPr>
        <xdr:cNvPr id="87" name="円/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74947</xdr:rowOff>
    </xdr:from>
    <xdr:ext cx="736600" cy="259045"/>
    <xdr:sp macro="" textlink="">
      <xdr:nvSpPr>
        <xdr:cNvPr id="88" name="テキスト ボックス 87"/>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30480</xdr:rowOff>
    </xdr:from>
    <xdr:to>
      <xdr:col>4</xdr:col>
      <xdr:colOff>396875</xdr:colOff>
      <xdr:row>38</xdr:row>
      <xdr:rowOff>132080</xdr:rowOff>
    </xdr:to>
    <xdr:sp macro="" textlink="">
      <xdr:nvSpPr>
        <xdr:cNvPr id="89" name="円/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1" name="円/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3" name="円/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これまで、行財政改革による経常経費の削減に取り組んでおり、平成２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年度の物件費に係る経常収支比率は類似団体平均と比較して</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ポイント下回る結果となった。</a:t>
          </a:r>
          <a:endParaRPr lang="ja-JP" altLang="ja-JP" sz="1400">
            <a:effectLst/>
          </a:endParaRPr>
        </a:p>
        <a:p>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は、公共施設の老朽化に伴う修繕費の増や退職者補充を臨時的任用職員にて行うことによる賃金の増が見込まれることから、物件費の比率が大きくなることが予想されるが、</a:t>
          </a:r>
          <a:r>
            <a:rPr lang="ja-JP" altLang="ja-JP" sz="1100" b="0" i="0" baseline="0">
              <a:solidFill>
                <a:schemeClr val="dk1"/>
              </a:solidFill>
              <a:effectLst/>
              <a:latin typeface="+mn-lt"/>
              <a:ea typeface="+mn-ea"/>
              <a:cs typeface="+mn-cs"/>
            </a:rPr>
            <a:t>引き続き経常経費の削減に取り組んでいく。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72136</xdr:rowOff>
    </xdr:from>
    <xdr:to>
      <xdr:col>24</xdr:col>
      <xdr:colOff>31750</xdr:colOff>
      <xdr:row>16</xdr:row>
      <xdr:rowOff>94996</xdr:rowOff>
    </xdr:to>
    <xdr:cxnSp macro="">
      <xdr:nvCxnSpPr>
        <xdr:cNvPr id="124" name="直線コネクタ 123"/>
        <xdr:cNvCxnSpPr/>
      </xdr:nvCxnSpPr>
      <xdr:spPr>
        <a:xfrm flipV="1">
          <a:off x="15671800" y="28153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94996</xdr:rowOff>
    </xdr:to>
    <xdr:cxnSp macro="">
      <xdr:nvCxnSpPr>
        <xdr:cNvPr id="127" name="直線コネクタ 126"/>
        <xdr:cNvCxnSpPr/>
      </xdr:nvCxnSpPr>
      <xdr:spPr>
        <a:xfrm>
          <a:off x="14782800" y="2824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113284</xdr:rowOff>
    </xdr:to>
    <xdr:cxnSp macro="">
      <xdr:nvCxnSpPr>
        <xdr:cNvPr id="130" name="直線コネクタ 129"/>
        <xdr:cNvCxnSpPr/>
      </xdr:nvCxnSpPr>
      <xdr:spPr>
        <a:xfrm flipV="1">
          <a:off x="13893800" y="2824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113284</xdr:rowOff>
    </xdr:to>
    <xdr:cxnSp macro="">
      <xdr:nvCxnSpPr>
        <xdr:cNvPr id="133" name="直線コネクタ 132"/>
        <xdr:cNvCxnSpPr/>
      </xdr:nvCxnSpPr>
      <xdr:spPr>
        <a:xfrm>
          <a:off x="13004800" y="2824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3" name="円/楕円 142"/>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4"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5" name="円/楕円 144"/>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46" name="テキスト ボックス 145"/>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7" name="円/楕円 146"/>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8" name="テキスト ボックス 14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62484</xdr:rowOff>
    </xdr:from>
    <xdr:to>
      <xdr:col>20</xdr:col>
      <xdr:colOff>209550</xdr:colOff>
      <xdr:row>16</xdr:row>
      <xdr:rowOff>164084</xdr:rowOff>
    </xdr:to>
    <xdr:sp macro="" textlink="">
      <xdr:nvSpPr>
        <xdr:cNvPr id="149" name="円/楕円 148"/>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148861</xdr:rowOff>
    </xdr:from>
    <xdr:ext cx="762000" cy="259045"/>
    <xdr:sp macro="" textlink="">
      <xdr:nvSpPr>
        <xdr:cNvPr id="150" name="テキスト ボックス 149"/>
        <xdr:cNvSpPr txBox="1"/>
      </xdr:nvSpPr>
      <xdr:spPr>
        <a:xfrm>
          <a:off x="13512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1" name="円/楕円 150"/>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2" name="テキスト ボックス 151"/>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これまで、行財政改革により単独事業の見直しを進めてきたことによ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、扶助費に係る経常収支比率が類似団体平均を０．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高齢化の進行、少子化対策、障害者対策の施策充実に伴い</a:t>
          </a:r>
          <a:r>
            <a:rPr kumimoji="1" lang="ja-JP" altLang="en-US" sz="1100">
              <a:solidFill>
                <a:schemeClr val="dk1"/>
              </a:solidFill>
              <a:effectLst/>
              <a:latin typeface="+mn-lt"/>
              <a:ea typeface="+mn-ea"/>
              <a:cs typeface="+mn-cs"/>
            </a:rPr>
            <a:t>、前年度と比較すると０．１ポイント増加しており、今後も同様の傾向は続く見込みである。</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69850</xdr:rowOff>
    </xdr:to>
    <xdr:cxnSp macro="">
      <xdr:nvCxnSpPr>
        <xdr:cNvPr id="186" name="直線コネクタ 185"/>
        <xdr:cNvCxnSpPr/>
      </xdr:nvCxnSpPr>
      <xdr:spPr>
        <a:xfrm>
          <a:off x="3987800" y="94832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53522</xdr:rowOff>
    </xdr:to>
    <xdr:cxnSp macro="">
      <xdr:nvCxnSpPr>
        <xdr:cNvPr id="189" name="直線コネクタ 188"/>
        <xdr:cNvCxnSpPr/>
      </xdr:nvCxnSpPr>
      <xdr:spPr>
        <a:xfrm>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20865</xdr:rowOff>
    </xdr:to>
    <xdr:cxnSp macro="">
      <xdr:nvCxnSpPr>
        <xdr:cNvPr id="192" name="直線コネクタ 191"/>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20865</xdr:rowOff>
    </xdr:to>
    <xdr:cxnSp macro="">
      <xdr:nvCxnSpPr>
        <xdr:cNvPr id="195" name="直線コネクタ 194"/>
        <xdr:cNvCxnSpPr/>
      </xdr:nvCxnSpPr>
      <xdr:spPr>
        <a:xfrm>
          <a:off x="1320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7" name="円/楕円 206"/>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08" name="テキスト ボックス 207"/>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09" name="円/楕円 208"/>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0" name="テキスト ボックス 209"/>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1" name="円/楕円 210"/>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2" name="テキスト ボックス 211"/>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3" name="円/楕円 212"/>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4" name="テキスト ボックス 213"/>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その他の経費に係る経常収支比率は、類似団体平均と比較して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今後も引き続き行財政改革の推進に努め、経常経費の削減に取り組んでいく。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57</xdr:row>
      <xdr:rowOff>153670</xdr:rowOff>
    </xdr:to>
    <xdr:cxnSp macro="">
      <xdr:nvCxnSpPr>
        <xdr:cNvPr id="246" name="直線コネクタ 245"/>
        <xdr:cNvCxnSpPr/>
      </xdr:nvCxnSpPr>
      <xdr:spPr>
        <a:xfrm flipV="1">
          <a:off x="15671800" y="9918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153670</xdr:rowOff>
    </xdr:to>
    <xdr:cxnSp macro="">
      <xdr:nvCxnSpPr>
        <xdr:cNvPr id="249" name="直線コネクタ 248"/>
        <xdr:cNvCxnSpPr/>
      </xdr:nvCxnSpPr>
      <xdr:spPr>
        <a:xfrm>
          <a:off x="14782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57</xdr:row>
      <xdr:rowOff>168910</xdr:rowOff>
    </xdr:to>
    <xdr:cxnSp macro="">
      <xdr:nvCxnSpPr>
        <xdr:cNvPr id="252" name="直線コネクタ 251"/>
        <xdr:cNvCxnSpPr/>
      </xdr:nvCxnSpPr>
      <xdr:spPr>
        <a:xfrm flipV="1">
          <a:off x="13893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57</xdr:row>
      <xdr:rowOff>168910</xdr:rowOff>
    </xdr:to>
    <xdr:cxnSp macro="">
      <xdr:nvCxnSpPr>
        <xdr:cNvPr id="255" name="直線コネクタ 254"/>
        <xdr:cNvCxnSpPr/>
      </xdr:nvCxnSpPr>
      <xdr:spPr>
        <a:xfrm>
          <a:off x="13004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5" name="円/楕円 264"/>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111777</xdr:rowOff>
    </xdr:from>
    <xdr:ext cx="762000" cy="259045"/>
    <xdr:sp macro="" textlink="">
      <xdr:nvSpPr>
        <xdr:cNvPr id="266"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67" name="円/楕円 266"/>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43197</xdr:rowOff>
    </xdr:from>
    <xdr:ext cx="736600" cy="259045"/>
    <xdr:sp macro="" textlink="">
      <xdr:nvSpPr>
        <xdr:cNvPr id="268" name="テキスト ボックス 267"/>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69" name="円/楕円 268"/>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70" name="テキスト ボックス 269"/>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1" name="円/楕円 270"/>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58437</xdr:rowOff>
    </xdr:from>
    <xdr:ext cx="762000" cy="259045"/>
    <xdr:sp macro="" textlink="">
      <xdr:nvSpPr>
        <xdr:cNvPr id="272" name="テキスト ボックス 271"/>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102870</xdr:rowOff>
    </xdr:from>
    <xdr:to>
      <xdr:col>19</xdr:col>
      <xdr:colOff>6350</xdr:colOff>
      <xdr:row>58</xdr:row>
      <xdr:rowOff>33020</xdr:rowOff>
    </xdr:to>
    <xdr:sp macro="" textlink="">
      <xdr:nvSpPr>
        <xdr:cNvPr id="273" name="円/楕円 272"/>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43197</xdr:rowOff>
    </xdr:from>
    <xdr:ext cx="762000" cy="259045"/>
    <xdr:sp macro="" textlink="">
      <xdr:nvSpPr>
        <xdr:cNvPr id="274" name="テキスト ボックス 273"/>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前年度の</a:t>
          </a:r>
          <a:r>
            <a:rPr kumimoji="1" lang="ja-JP" altLang="ja-JP" sz="1100">
              <a:solidFill>
                <a:schemeClr val="dk1"/>
              </a:solidFill>
              <a:effectLst/>
              <a:latin typeface="+mn-lt"/>
              <a:ea typeface="+mn-ea"/>
              <a:cs typeface="+mn-cs"/>
            </a:rPr>
            <a:t>補助費等に係る経常収支比率は類似団体平均と同率となってい</a:t>
          </a:r>
          <a:r>
            <a:rPr kumimoji="1" lang="ja-JP" altLang="en-US" sz="1100">
              <a:solidFill>
                <a:schemeClr val="dk1"/>
              </a:solidFill>
              <a:effectLst/>
              <a:latin typeface="+mn-lt"/>
              <a:ea typeface="+mn-ea"/>
              <a:cs typeface="+mn-cs"/>
            </a:rPr>
            <a:t>たが、平成２７年度は福祉、農業、商業等、各方面への政策的な補助が増加し、前年比２．３ポイント増となった。</a:t>
          </a:r>
          <a:endParaRPr lang="ja-JP" altLang="ja-JP" sz="1400">
            <a:effectLst/>
          </a:endParaRPr>
        </a:p>
        <a:p>
          <a:r>
            <a:rPr kumimoji="1" lang="ja-JP" altLang="ja-JP" sz="1100">
              <a:solidFill>
                <a:schemeClr val="dk1"/>
              </a:solidFill>
              <a:effectLst/>
              <a:latin typeface="+mn-lt"/>
              <a:ea typeface="+mn-ea"/>
              <a:cs typeface="+mn-cs"/>
            </a:rPr>
            <a:t>　これまで、町民を交えた審査機関を設置し、</a:t>
          </a:r>
          <a:r>
            <a:rPr kumimoji="1" lang="ja-JP" altLang="en-US" sz="1100">
              <a:solidFill>
                <a:schemeClr val="dk1"/>
              </a:solidFill>
              <a:effectLst/>
              <a:latin typeface="+mn-lt"/>
              <a:ea typeface="+mn-ea"/>
              <a:cs typeface="+mn-cs"/>
            </a:rPr>
            <a:t>補助金等の成果を検証しながらその適正な</a:t>
          </a:r>
          <a:r>
            <a:rPr kumimoji="1" lang="ja-JP" altLang="ja-JP" sz="1100">
              <a:solidFill>
                <a:schemeClr val="dk1"/>
              </a:solidFill>
              <a:effectLst/>
              <a:latin typeface="+mn-lt"/>
              <a:ea typeface="+mn-ea"/>
              <a:cs typeface="+mn-cs"/>
            </a:rPr>
            <a:t>整理合理化に取り組んできているが、　今後も引き続き経常経費の削減</a:t>
          </a:r>
          <a:r>
            <a:rPr kumimoji="1" lang="ja-JP" altLang="en-US" sz="1100">
              <a:solidFill>
                <a:schemeClr val="dk1"/>
              </a:solidFill>
              <a:effectLst/>
              <a:latin typeface="+mn-lt"/>
              <a:ea typeface="+mn-ea"/>
              <a:cs typeface="+mn-cs"/>
            </a:rPr>
            <a:t>を進める。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76381</xdr:rowOff>
    </xdr:from>
    <xdr:to>
      <xdr:col>24</xdr:col>
      <xdr:colOff>31750</xdr:colOff>
      <xdr:row>38</xdr:row>
      <xdr:rowOff>55154</xdr:rowOff>
    </xdr:to>
    <xdr:cxnSp macro="">
      <xdr:nvCxnSpPr>
        <xdr:cNvPr id="308" name="直線コネクタ 307"/>
        <xdr:cNvCxnSpPr/>
      </xdr:nvCxnSpPr>
      <xdr:spPr>
        <a:xfrm>
          <a:off x="15671800" y="6420031"/>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76381</xdr:rowOff>
    </xdr:from>
    <xdr:to>
      <xdr:col>22</xdr:col>
      <xdr:colOff>565150</xdr:colOff>
      <xdr:row>37</xdr:row>
      <xdr:rowOff>154758</xdr:rowOff>
    </xdr:to>
    <xdr:cxnSp macro="">
      <xdr:nvCxnSpPr>
        <xdr:cNvPr id="311" name="直線コネクタ 310"/>
        <xdr:cNvCxnSpPr/>
      </xdr:nvCxnSpPr>
      <xdr:spPr>
        <a:xfrm flipV="1">
          <a:off x="14782800" y="64200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95976</xdr:rowOff>
    </xdr:from>
    <xdr:to>
      <xdr:col>21</xdr:col>
      <xdr:colOff>361950</xdr:colOff>
      <xdr:row>37</xdr:row>
      <xdr:rowOff>154758</xdr:rowOff>
    </xdr:to>
    <xdr:cxnSp macro="">
      <xdr:nvCxnSpPr>
        <xdr:cNvPr id="314" name="直線コネクタ 313"/>
        <xdr:cNvCxnSpPr/>
      </xdr:nvCxnSpPr>
      <xdr:spPr>
        <a:xfrm>
          <a:off x="13893800" y="643962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95976</xdr:rowOff>
    </xdr:to>
    <xdr:cxnSp macro="">
      <xdr:nvCxnSpPr>
        <xdr:cNvPr id="317" name="直線コネクタ 316"/>
        <xdr:cNvCxnSpPr/>
      </xdr:nvCxnSpPr>
      <xdr:spPr>
        <a:xfrm>
          <a:off x="13004800" y="64135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4354</xdr:rowOff>
    </xdr:from>
    <xdr:to>
      <xdr:col>24</xdr:col>
      <xdr:colOff>82550</xdr:colOff>
      <xdr:row>38</xdr:row>
      <xdr:rowOff>105954</xdr:rowOff>
    </xdr:to>
    <xdr:sp macro="" textlink="">
      <xdr:nvSpPr>
        <xdr:cNvPr id="327" name="円/楕円 326"/>
        <xdr:cNvSpPr/>
      </xdr:nvSpPr>
      <xdr:spPr>
        <a:xfrm>
          <a:off x="164592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147881</xdr:rowOff>
    </xdr:from>
    <xdr:ext cx="762000" cy="259045"/>
    <xdr:sp macro="" textlink="">
      <xdr:nvSpPr>
        <xdr:cNvPr id="328" name="補助費等該当値テキスト"/>
        <xdr:cNvSpPr txBox="1"/>
      </xdr:nvSpPr>
      <xdr:spPr>
        <a:xfrm>
          <a:off x="16598900" y="64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25581</xdr:rowOff>
    </xdr:from>
    <xdr:to>
      <xdr:col>22</xdr:col>
      <xdr:colOff>615950</xdr:colOff>
      <xdr:row>37</xdr:row>
      <xdr:rowOff>127181</xdr:rowOff>
    </xdr:to>
    <xdr:sp macro="" textlink="">
      <xdr:nvSpPr>
        <xdr:cNvPr id="329" name="円/楕円 328"/>
        <xdr:cNvSpPr/>
      </xdr:nvSpPr>
      <xdr:spPr>
        <a:xfrm>
          <a:off x="15621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30" name="テキスト ボックス 329"/>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103958</xdr:rowOff>
    </xdr:from>
    <xdr:to>
      <xdr:col>21</xdr:col>
      <xdr:colOff>412750</xdr:colOff>
      <xdr:row>38</xdr:row>
      <xdr:rowOff>34108</xdr:rowOff>
    </xdr:to>
    <xdr:sp macro="" textlink="">
      <xdr:nvSpPr>
        <xdr:cNvPr id="331" name="円/楕円 330"/>
        <xdr:cNvSpPr/>
      </xdr:nvSpPr>
      <xdr:spPr>
        <a:xfrm>
          <a:off x="14732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18886</xdr:rowOff>
    </xdr:from>
    <xdr:ext cx="762000" cy="259045"/>
    <xdr:sp macro="" textlink="">
      <xdr:nvSpPr>
        <xdr:cNvPr id="332" name="テキスト ボックス 331"/>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45176</xdr:rowOff>
    </xdr:from>
    <xdr:to>
      <xdr:col>20</xdr:col>
      <xdr:colOff>209550</xdr:colOff>
      <xdr:row>37</xdr:row>
      <xdr:rowOff>146776</xdr:rowOff>
    </xdr:to>
    <xdr:sp macro="" textlink="">
      <xdr:nvSpPr>
        <xdr:cNvPr id="333" name="円/楕円 332"/>
        <xdr:cNvSpPr/>
      </xdr:nvSpPr>
      <xdr:spPr>
        <a:xfrm>
          <a:off x="13843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131553</xdr:rowOff>
    </xdr:from>
    <xdr:ext cx="762000" cy="259045"/>
    <xdr:sp macro="" textlink="">
      <xdr:nvSpPr>
        <xdr:cNvPr id="334" name="テキスト ボックス 333"/>
        <xdr:cNvSpPr txBox="1"/>
      </xdr:nvSpPr>
      <xdr:spPr>
        <a:xfrm>
          <a:off x="13512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5" name="円/楕円 334"/>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36" name="テキスト ボックス 335"/>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公債費の経常収支比率は、類似団体平均を３．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ポイント下回る１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今後も継続事業の効率的な実施と平準化を行い、地方債借入の抑制を図ることによって、引き続き公債費負担の適正な管理に努め</a:t>
          </a:r>
          <a:r>
            <a:rPr kumimoji="1" lang="ja-JP" altLang="en-US" sz="1100">
              <a:solidFill>
                <a:schemeClr val="dk1"/>
              </a:solidFill>
              <a:effectLst/>
              <a:latin typeface="+mn-lt"/>
              <a:ea typeface="+mn-ea"/>
              <a:cs typeface="+mn-cs"/>
            </a:rPr>
            <a:t>、弾力的な財政基盤の確立を図る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97282</xdr:rowOff>
    </xdr:to>
    <xdr:cxnSp macro="">
      <xdr:nvCxnSpPr>
        <xdr:cNvPr id="366" name="直線コネクタ 365"/>
        <xdr:cNvCxnSpPr/>
      </xdr:nvCxnSpPr>
      <xdr:spPr>
        <a:xfrm flipV="1">
          <a:off x="3987800" y="13239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97282</xdr:rowOff>
    </xdr:to>
    <xdr:cxnSp macro="">
      <xdr:nvCxnSpPr>
        <xdr:cNvPr id="369" name="直線コネクタ 368"/>
        <xdr:cNvCxnSpPr/>
      </xdr:nvCxnSpPr>
      <xdr:spPr>
        <a:xfrm>
          <a:off x="3098800" y="13280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115570</xdr:rowOff>
    </xdr:to>
    <xdr:cxnSp macro="">
      <xdr:nvCxnSpPr>
        <xdr:cNvPr id="372" name="直線コネクタ 371"/>
        <xdr:cNvCxnSpPr/>
      </xdr:nvCxnSpPr>
      <xdr:spPr>
        <a:xfrm flipV="1">
          <a:off x="2209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170435</xdr:rowOff>
    </xdr:to>
    <xdr:cxnSp macro="">
      <xdr:nvCxnSpPr>
        <xdr:cNvPr id="375" name="直線コネクタ 374"/>
        <xdr:cNvCxnSpPr/>
      </xdr:nvCxnSpPr>
      <xdr:spPr>
        <a:xfrm flipV="1">
          <a:off x="1320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5" name="円/楕円 384"/>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6"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7" name="円/楕円 386"/>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8" name="テキスト ボックス 387"/>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89" name="円/楕円 388"/>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90" name="テキスト ボックス 389"/>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1" name="円/楕円 390"/>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2" name="テキスト ボックス 39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3" name="円/楕円 392"/>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94" name="テキスト ボックス 393"/>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公債費以外に係る経常収支比率は、類似団体平均と比較して</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ポイント上回っているが、人件費の経常収支比率が５．</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ポイント上回っていることが主な要因である。</a:t>
          </a:r>
          <a:endParaRPr lang="ja-JP" altLang="ja-JP" sz="1400">
            <a:effectLst/>
          </a:endParaRPr>
        </a:p>
        <a:p>
          <a:r>
            <a:rPr kumimoji="1" lang="ja-JP" altLang="ja-JP" sz="1100">
              <a:solidFill>
                <a:schemeClr val="dk1"/>
              </a:solidFill>
              <a:effectLst/>
              <a:latin typeface="+mn-lt"/>
              <a:ea typeface="+mn-ea"/>
              <a:cs typeface="+mn-cs"/>
            </a:rPr>
            <a:t>　今後も、行財政改革の取り組みを通して経常経費の削減に努める。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76</xdr:row>
      <xdr:rowOff>157480</xdr:rowOff>
    </xdr:to>
    <xdr:cxnSp macro="">
      <xdr:nvCxnSpPr>
        <xdr:cNvPr id="427" name="直線コネクタ 426"/>
        <xdr:cNvCxnSpPr/>
      </xdr:nvCxnSpPr>
      <xdr:spPr>
        <a:xfrm>
          <a:off x="15671800" y="13172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142239</xdr:rowOff>
    </xdr:to>
    <xdr:cxnSp macro="">
      <xdr:nvCxnSpPr>
        <xdr:cNvPr id="430" name="直線コネクタ 429"/>
        <xdr:cNvCxnSpPr/>
      </xdr:nvCxnSpPr>
      <xdr:spPr>
        <a:xfrm>
          <a:off x="14782800" y="13130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100330</xdr:rowOff>
    </xdr:from>
    <xdr:to>
      <xdr:col>21</xdr:col>
      <xdr:colOff>361950</xdr:colOff>
      <xdr:row>76</xdr:row>
      <xdr:rowOff>111761</xdr:rowOff>
    </xdr:to>
    <xdr:cxnSp macro="">
      <xdr:nvCxnSpPr>
        <xdr:cNvPr id="433" name="直線コネクタ 432"/>
        <xdr:cNvCxnSpPr/>
      </xdr:nvCxnSpPr>
      <xdr:spPr>
        <a:xfrm flipV="1">
          <a:off x="13893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111761</xdr:rowOff>
    </xdr:to>
    <xdr:cxnSp macro="">
      <xdr:nvCxnSpPr>
        <xdr:cNvPr id="436" name="直線コネクタ 435"/>
        <xdr:cNvCxnSpPr/>
      </xdr:nvCxnSpPr>
      <xdr:spPr>
        <a:xfrm>
          <a:off x="13004800" y="13073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46" name="円/楕円 445"/>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78757</xdr:rowOff>
    </xdr:from>
    <xdr:ext cx="762000" cy="259045"/>
    <xdr:sp macro="" textlink="">
      <xdr:nvSpPr>
        <xdr:cNvPr id="447" name="公債費以外該当値テキスト"/>
        <xdr:cNvSpPr txBox="1"/>
      </xdr:nvSpPr>
      <xdr:spPr>
        <a:xfrm>
          <a:off x="16598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48" name="円/楕円 447"/>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6366</xdr:rowOff>
    </xdr:from>
    <xdr:ext cx="736600" cy="259045"/>
    <xdr:sp macro="" textlink="">
      <xdr:nvSpPr>
        <xdr:cNvPr id="449" name="テキスト ボックス 448"/>
        <xdr:cNvSpPr txBox="1"/>
      </xdr:nvSpPr>
      <xdr:spPr>
        <a:xfrm>
          <a:off x="15290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50" name="円/楕円 449"/>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135907</xdr:rowOff>
    </xdr:from>
    <xdr:ext cx="762000" cy="259045"/>
    <xdr:sp macro="" textlink="">
      <xdr:nvSpPr>
        <xdr:cNvPr id="451" name="テキスト ボックス 450"/>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2" name="円/楕円 451"/>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53" name="テキスト ボックス 452"/>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4" name="円/楕円 453"/>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78757</xdr:rowOff>
    </xdr:from>
    <xdr:ext cx="762000" cy="259045"/>
    <xdr:sp macro="" textlink="">
      <xdr:nvSpPr>
        <xdr:cNvPr id="455" name="テキスト ボックス 454"/>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北海道本別町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140392</xdr:rowOff>
    </xdr:from>
    <xdr:to>
      <xdr:col>4</xdr:col>
      <xdr:colOff>1117600</xdr:colOff>
      <xdr:row>14</xdr:row>
      <xdr:rowOff>153965</xdr:rowOff>
    </xdr:to>
    <xdr:cxnSp macro="">
      <xdr:nvCxnSpPr>
        <xdr:cNvPr id="46" name="直線コネクタ 45"/>
        <xdr:cNvCxnSpPr/>
      </xdr:nvCxnSpPr>
      <xdr:spPr bwMode="auto">
        <a:xfrm flipV="1">
          <a:off x="5003800" y="2588317"/>
          <a:ext cx="647700" cy="1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153965</xdr:rowOff>
    </xdr:from>
    <xdr:to>
      <xdr:col>4</xdr:col>
      <xdr:colOff>469900</xdr:colOff>
      <xdr:row>15</xdr:row>
      <xdr:rowOff>51981</xdr:rowOff>
    </xdr:to>
    <xdr:cxnSp macro="">
      <xdr:nvCxnSpPr>
        <xdr:cNvPr id="49" name="直線コネクタ 48"/>
        <xdr:cNvCxnSpPr/>
      </xdr:nvCxnSpPr>
      <xdr:spPr bwMode="auto">
        <a:xfrm flipV="1">
          <a:off x="4305300" y="2601890"/>
          <a:ext cx="698500" cy="69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27025</xdr:rowOff>
    </xdr:from>
    <xdr:ext cx="736600" cy="259045"/>
    <xdr:sp macro="" textlink="">
      <xdr:nvSpPr>
        <xdr:cNvPr id="51" name="テキスト ボックス 50"/>
        <xdr:cNvSpPr txBox="1"/>
      </xdr:nvSpPr>
      <xdr:spPr>
        <a:xfrm>
          <a:off x="4622800" y="298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51981</xdr:rowOff>
    </xdr:from>
    <xdr:to>
      <xdr:col>3</xdr:col>
      <xdr:colOff>904875</xdr:colOff>
      <xdr:row>15</xdr:row>
      <xdr:rowOff>77133</xdr:rowOff>
    </xdr:to>
    <xdr:cxnSp macro="">
      <xdr:nvCxnSpPr>
        <xdr:cNvPr id="52" name="直線コネクタ 51"/>
        <xdr:cNvCxnSpPr/>
      </xdr:nvCxnSpPr>
      <xdr:spPr bwMode="auto">
        <a:xfrm flipV="1">
          <a:off x="3606800" y="2671356"/>
          <a:ext cx="698500" cy="25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70258</xdr:rowOff>
    </xdr:from>
    <xdr:to>
      <xdr:col>3</xdr:col>
      <xdr:colOff>206375</xdr:colOff>
      <xdr:row>15</xdr:row>
      <xdr:rowOff>77133</xdr:rowOff>
    </xdr:to>
    <xdr:cxnSp macro="">
      <xdr:nvCxnSpPr>
        <xdr:cNvPr id="55" name="直線コネクタ 54"/>
        <xdr:cNvCxnSpPr/>
      </xdr:nvCxnSpPr>
      <xdr:spPr bwMode="auto">
        <a:xfrm>
          <a:off x="2908300" y="2689633"/>
          <a:ext cx="698500" cy="6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89592</xdr:rowOff>
    </xdr:from>
    <xdr:to>
      <xdr:col>5</xdr:col>
      <xdr:colOff>34925</xdr:colOff>
      <xdr:row>15</xdr:row>
      <xdr:rowOff>19742</xdr:rowOff>
    </xdr:to>
    <xdr:sp macro="" textlink="">
      <xdr:nvSpPr>
        <xdr:cNvPr id="65" name="円/楕円 64"/>
        <xdr:cNvSpPr/>
      </xdr:nvSpPr>
      <xdr:spPr bwMode="auto">
        <a:xfrm>
          <a:off x="5600700" y="253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106119</xdr:rowOff>
    </xdr:from>
    <xdr:ext cx="762000" cy="259045"/>
    <xdr:sp macro="" textlink="">
      <xdr:nvSpPr>
        <xdr:cNvPr id="66" name="人口1人当たり決算額の推移該当値テキスト130"/>
        <xdr:cNvSpPr txBox="1"/>
      </xdr:nvSpPr>
      <xdr:spPr>
        <a:xfrm>
          <a:off x="5740400" y="238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235,990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103165</xdr:rowOff>
    </xdr:from>
    <xdr:to>
      <xdr:col>4</xdr:col>
      <xdr:colOff>520700</xdr:colOff>
      <xdr:row>15</xdr:row>
      <xdr:rowOff>33315</xdr:rowOff>
    </xdr:to>
    <xdr:sp macro="" textlink="">
      <xdr:nvSpPr>
        <xdr:cNvPr id="67" name="円/楕円 66"/>
        <xdr:cNvSpPr/>
      </xdr:nvSpPr>
      <xdr:spPr bwMode="auto">
        <a:xfrm>
          <a:off x="4953000" y="255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43492</xdr:rowOff>
    </xdr:from>
    <xdr:ext cx="736600" cy="259045"/>
    <xdr:sp macro="" textlink="">
      <xdr:nvSpPr>
        <xdr:cNvPr id="68" name="テキスト ボックス 67"/>
        <xdr:cNvSpPr txBox="1"/>
      </xdr:nvSpPr>
      <xdr:spPr>
        <a:xfrm>
          <a:off x="4622800" y="2319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233,615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1181</xdr:rowOff>
    </xdr:from>
    <xdr:to>
      <xdr:col>3</xdr:col>
      <xdr:colOff>955675</xdr:colOff>
      <xdr:row>15</xdr:row>
      <xdr:rowOff>102781</xdr:rowOff>
    </xdr:to>
    <xdr:sp macro="" textlink="">
      <xdr:nvSpPr>
        <xdr:cNvPr id="69" name="円/楕円 68"/>
        <xdr:cNvSpPr/>
      </xdr:nvSpPr>
      <xdr:spPr bwMode="auto">
        <a:xfrm>
          <a:off x="4254500" y="262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112958</xdr:rowOff>
    </xdr:from>
    <xdr:ext cx="762000" cy="259045"/>
    <xdr:sp macro="" textlink="">
      <xdr:nvSpPr>
        <xdr:cNvPr id="70" name="テキスト ボックス 69"/>
        <xdr:cNvSpPr txBox="1"/>
      </xdr:nvSpPr>
      <xdr:spPr>
        <a:xfrm>
          <a:off x="3924300" y="23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221,460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26333</xdr:rowOff>
    </xdr:from>
    <xdr:to>
      <xdr:col>3</xdr:col>
      <xdr:colOff>257175</xdr:colOff>
      <xdr:row>15</xdr:row>
      <xdr:rowOff>127933</xdr:rowOff>
    </xdr:to>
    <xdr:sp macro="" textlink="">
      <xdr:nvSpPr>
        <xdr:cNvPr id="71" name="円/楕円 70"/>
        <xdr:cNvSpPr/>
      </xdr:nvSpPr>
      <xdr:spPr bwMode="auto">
        <a:xfrm>
          <a:off x="3556000" y="2645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138110</xdr:rowOff>
    </xdr:from>
    <xdr:ext cx="762000" cy="259045"/>
    <xdr:sp macro="" textlink="">
      <xdr:nvSpPr>
        <xdr:cNvPr id="72" name="テキスト ボックス 71"/>
        <xdr:cNvSpPr txBox="1"/>
      </xdr:nvSpPr>
      <xdr:spPr>
        <a:xfrm>
          <a:off x="3225800" y="24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217,059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19458</xdr:rowOff>
    </xdr:from>
    <xdr:to>
      <xdr:col>2</xdr:col>
      <xdr:colOff>692150</xdr:colOff>
      <xdr:row>15</xdr:row>
      <xdr:rowOff>121058</xdr:rowOff>
    </xdr:to>
    <xdr:sp macro="" textlink="">
      <xdr:nvSpPr>
        <xdr:cNvPr id="73" name="円/楕円 72"/>
        <xdr:cNvSpPr/>
      </xdr:nvSpPr>
      <xdr:spPr bwMode="auto">
        <a:xfrm>
          <a:off x="2857500" y="263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131235</xdr:rowOff>
    </xdr:from>
    <xdr:ext cx="762000" cy="259045"/>
    <xdr:sp macro="" textlink="">
      <xdr:nvSpPr>
        <xdr:cNvPr id="74" name="テキスト ボックス 73"/>
        <xdr:cNvSpPr txBox="1"/>
      </xdr:nvSpPr>
      <xdr:spPr>
        <a:xfrm>
          <a:off x="2527300" y="240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218,262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162248</xdr:rowOff>
    </xdr:from>
    <xdr:to>
      <xdr:col>4</xdr:col>
      <xdr:colOff>1117600</xdr:colOff>
      <xdr:row>35</xdr:row>
      <xdr:rowOff>244011</xdr:rowOff>
    </xdr:to>
    <xdr:cxnSp macro="">
      <xdr:nvCxnSpPr>
        <xdr:cNvPr id="109" name="直線コネクタ 108"/>
        <xdr:cNvCxnSpPr/>
      </xdr:nvCxnSpPr>
      <xdr:spPr bwMode="auto">
        <a:xfrm>
          <a:off x="5003800" y="6772598"/>
          <a:ext cx="647700" cy="8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228787</xdr:rowOff>
    </xdr:from>
    <xdr:ext cx="762000" cy="259045"/>
    <xdr:sp macro="" textlink="">
      <xdr:nvSpPr>
        <xdr:cNvPr id="110" name="人口1人当たり決算額の推移平均値テキスト445"/>
        <xdr:cNvSpPr txBox="1"/>
      </xdr:nvSpPr>
      <xdr:spPr>
        <a:xfrm>
          <a:off x="5740400" y="683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161813</xdr:rowOff>
    </xdr:from>
    <xdr:to>
      <xdr:col>4</xdr:col>
      <xdr:colOff>469900</xdr:colOff>
      <xdr:row>35</xdr:row>
      <xdr:rowOff>162248</xdr:rowOff>
    </xdr:to>
    <xdr:cxnSp macro="">
      <xdr:nvCxnSpPr>
        <xdr:cNvPr id="112" name="直線コネクタ 111"/>
        <xdr:cNvCxnSpPr/>
      </xdr:nvCxnSpPr>
      <xdr:spPr bwMode="auto">
        <a:xfrm>
          <a:off x="4305300" y="6772163"/>
          <a:ext cx="698500" cy="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148902</xdr:rowOff>
    </xdr:from>
    <xdr:to>
      <xdr:col>3</xdr:col>
      <xdr:colOff>904875</xdr:colOff>
      <xdr:row>35</xdr:row>
      <xdr:rowOff>161813</xdr:rowOff>
    </xdr:to>
    <xdr:cxnSp macro="">
      <xdr:nvCxnSpPr>
        <xdr:cNvPr id="115" name="直線コネクタ 114"/>
        <xdr:cNvCxnSpPr/>
      </xdr:nvCxnSpPr>
      <xdr:spPr bwMode="auto">
        <a:xfrm>
          <a:off x="3606800" y="6759252"/>
          <a:ext cx="698500" cy="1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110682</xdr:rowOff>
    </xdr:from>
    <xdr:to>
      <xdr:col>3</xdr:col>
      <xdr:colOff>206375</xdr:colOff>
      <xdr:row>35</xdr:row>
      <xdr:rowOff>148902</xdr:rowOff>
    </xdr:to>
    <xdr:cxnSp macro="">
      <xdr:nvCxnSpPr>
        <xdr:cNvPr id="118" name="直線コネクタ 117"/>
        <xdr:cNvCxnSpPr/>
      </xdr:nvCxnSpPr>
      <xdr:spPr bwMode="auto">
        <a:xfrm>
          <a:off x="2908300" y="6721032"/>
          <a:ext cx="698500" cy="3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193211</xdr:rowOff>
    </xdr:from>
    <xdr:to>
      <xdr:col>5</xdr:col>
      <xdr:colOff>34925</xdr:colOff>
      <xdr:row>35</xdr:row>
      <xdr:rowOff>294811</xdr:rowOff>
    </xdr:to>
    <xdr:sp macro="" textlink="">
      <xdr:nvSpPr>
        <xdr:cNvPr id="128" name="円/楕円 127"/>
        <xdr:cNvSpPr/>
      </xdr:nvSpPr>
      <xdr:spPr bwMode="auto">
        <a:xfrm>
          <a:off x="5600700" y="680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38288</xdr:rowOff>
    </xdr:from>
    <xdr:ext cx="762000" cy="259045"/>
    <xdr:sp macro="" textlink="">
      <xdr:nvSpPr>
        <xdr:cNvPr id="129" name="人口1人当たり決算額の推移該当値テキスト445"/>
        <xdr:cNvSpPr txBox="1"/>
      </xdr:nvSpPr>
      <xdr:spPr>
        <a:xfrm>
          <a:off x="5740400" y="664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111448</xdr:rowOff>
    </xdr:from>
    <xdr:to>
      <xdr:col>4</xdr:col>
      <xdr:colOff>520700</xdr:colOff>
      <xdr:row>35</xdr:row>
      <xdr:rowOff>213048</xdr:rowOff>
    </xdr:to>
    <xdr:sp macro="" textlink="">
      <xdr:nvSpPr>
        <xdr:cNvPr id="130" name="円/楕円 129"/>
        <xdr:cNvSpPr/>
      </xdr:nvSpPr>
      <xdr:spPr bwMode="auto">
        <a:xfrm>
          <a:off x="4953000" y="672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223225</xdr:rowOff>
    </xdr:from>
    <xdr:ext cx="736600" cy="259045"/>
    <xdr:sp macro="" textlink="">
      <xdr:nvSpPr>
        <xdr:cNvPr id="131" name="テキスト ボックス 130"/>
        <xdr:cNvSpPr txBox="1"/>
      </xdr:nvSpPr>
      <xdr:spPr>
        <a:xfrm>
          <a:off x="4622800" y="649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111013</xdr:rowOff>
    </xdr:from>
    <xdr:to>
      <xdr:col>3</xdr:col>
      <xdr:colOff>955675</xdr:colOff>
      <xdr:row>35</xdr:row>
      <xdr:rowOff>212613</xdr:rowOff>
    </xdr:to>
    <xdr:sp macro="" textlink="">
      <xdr:nvSpPr>
        <xdr:cNvPr id="132" name="円/楕円 131"/>
        <xdr:cNvSpPr/>
      </xdr:nvSpPr>
      <xdr:spPr bwMode="auto">
        <a:xfrm>
          <a:off x="4254500" y="672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222790</xdr:rowOff>
    </xdr:from>
    <xdr:ext cx="762000" cy="259045"/>
    <xdr:sp macro="" textlink="">
      <xdr:nvSpPr>
        <xdr:cNvPr id="133" name="テキスト ボックス 132"/>
        <xdr:cNvSpPr txBox="1"/>
      </xdr:nvSpPr>
      <xdr:spPr>
        <a:xfrm>
          <a:off x="3924300" y="64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98102</xdr:rowOff>
    </xdr:from>
    <xdr:to>
      <xdr:col>3</xdr:col>
      <xdr:colOff>257175</xdr:colOff>
      <xdr:row>35</xdr:row>
      <xdr:rowOff>199702</xdr:rowOff>
    </xdr:to>
    <xdr:sp macro="" textlink="">
      <xdr:nvSpPr>
        <xdr:cNvPr id="134" name="円/楕円 133"/>
        <xdr:cNvSpPr/>
      </xdr:nvSpPr>
      <xdr:spPr bwMode="auto">
        <a:xfrm>
          <a:off x="3556000" y="670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209879</xdr:rowOff>
    </xdr:from>
    <xdr:ext cx="762000" cy="259045"/>
    <xdr:sp macro="" textlink="">
      <xdr:nvSpPr>
        <xdr:cNvPr id="135" name="テキスト ボックス 134"/>
        <xdr:cNvSpPr txBox="1"/>
      </xdr:nvSpPr>
      <xdr:spPr>
        <a:xfrm>
          <a:off x="3225800" y="647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59882</xdr:rowOff>
    </xdr:from>
    <xdr:to>
      <xdr:col>2</xdr:col>
      <xdr:colOff>692150</xdr:colOff>
      <xdr:row>35</xdr:row>
      <xdr:rowOff>161482</xdr:rowOff>
    </xdr:to>
    <xdr:sp macro="" textlink="">
      <xdr:nvSpPr>
        <xdr:cNvPr id="136" name="円/楕円 135"/>
        <xdr:cNvSpPr/>
      </xdr:nvSpPr>
      <xdr:spPr bwMode="auto">
        <a:xfrm>
          <a:off x="2857500" y="667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171659</xdr:rowOff>
    </xdr:from>
    <xdr:ext cx="762000" cy="259045"/>
    <xdr:sp macro="" textlink="">
      <xdr:nvSpPr>
        <xdr:cNvPr id="137" name="テキスト ボックス 136"/>
        <xdr:cNvSpPr txBox="1"/>
      </xdr:nvSpPr>
      <xdr:spPr>
        <a:xfrm>
          <a:off x="2527300" y="643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7,553
7,529
391.91
6,749,779
6,635,661
104,757
4,341,404
6,421,165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100122</xdr:rowOff>
    </xdr:from>
    <xdr:to>
      <xdr:col>6</xdr:col>
      <xdr:colOff>511175</xdr:colOff>
      <xdr:row>33</xdr:row>
      <xdr:rowOff>122365</xdr:rowOff>
    </xdr:to>
    <xdr:cxnSp macro="">
      <xdr:nvCxnSpPr>
        <xdr:cNvPr id="61" name="直線コネクタ 60"/>
        <xdr:cNvCxnSpPr/>
      </xdr:nvCxnSpPr>
      <xdr:spPr>
        <a:xfrm>
          <a:off x="3797300" y="5757972"/>
          <a:ext cx="8382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100122</xdr:rowOff>
    </xdr:from>
    <xdr:to>
      <xdr:col>5</xdr:col>
      <xdr:colOff>358775</xdr:colOff>
      <xdr:row>33</xdr:row>
      <xdr:rowOff>133101</xdr:rowOff>
    </xdr:to>
    <xdr:cxnSp macro="">
      <xdr:nvCxnSpPr>
        <xdr:cNvPr id="64" name="直線コネクタ 63"/>
        <xdr:cNvCxnSpPr/>
      </xdr:nvCxnSpPr>
      <xdr:spPr>
        <a:xfrm flipV="1">
          <a:off x="2908300" y="5757972"/>
          <a:ext cx="889000" cy="3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133101</xdr:rowOff>
    </xdr:from>
    <xdr:to>
      <xdr:col>4</xdr:col>
      <xdr:colOff>155575</xdr:colOff>
      <xdr:row>33</xdr:row>
      <xdr:rowOff>169647</xdr:rowOff>
    </xdr:to>
    <xdr:cxnSp macro="">
      <xdr:nvCxnSpPr>
        <xdr:cNvPr id="67" name="直線コネクタ 66"/>
        <xdr:cNvCxnSpPr/>
      </xdr:nvCxnSpPr>
      <xdr:spPr>
        <a:xfrm flipV="1">
          <a:off x="2019300" y="5790951"/>
          <a:ext cx="889000" cy="3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169647</xdr:rowOff>
    </xdr:from>
    <xdr:to>
      <xdr:col>2</xdr:col>
      <xdr:colOff>638175</xdr:colOff>
      <xdr:row>34</xdr:row>
      <xdr:rowOff>12065</xdr:rowOff>
    </xdr:to>
    <xdr:cxnSp macro="">
      <xdr:nvCxnSpPr>
        <xdr:cNvPr id="70" name="直線コネクタ 69"/>
        <xdr:cNvCxnSpPr/>
      </xdr:nvCxnSpPr>
      <xdr:spPr>
        <a:xfrm flipV="1">
          <a:off x="1130300" y="5827497"/>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71565</xdr:rowOff>
    </xdr:from>
    <xdr:to>
      <xdr:col>6</xdr:col>
      <xdr:colOff>561975</xdr:colOff>
      <xdr:row>34</xdr:row>
      <xdr:rowOff>1715</xdr:rowOff>
    </xdr:to>
    <xdr:sp macro="" textlink="">
      <xdr:nvSpPr>
        <xdr:cNvPr id="80" name="円/楕円 79"/>
        <xdr:cNvSpPr/>
      </xdr:nvSpPr>
      <xdr:spPr>
        <a:xfrm>
          <a:off x="4584700" y="57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94442</xdr:rowOff>
    </xdr:from>
    <xdr:ext cx="599010" cy="259045"/>
    <xdr:sp macro="" textlink="">
      <xdr:nvSpPr>
        <xdr:cNvPr id="81" name="人件費該当値テキスト"/>
        <xdr:cNvSpPr txBox="1"/>
      </xdr:nvSpPr>
      <xdr:spPr>
        <a:xfrm>
          <a:off x="4686300" y="558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174,775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49322</xdr:rowOff>
    </xdr:from>
    <xdr:to>
      <xdr:col>5</xdr:col>
      <xdr:colOff>409575</xdr:colOff>
      <xdr:row>33</xdr:row>
      <xdr:rowOff>150922</xdr:rowOff>
    </xdr:to>
    <xdr:sp macro="" textlink="">
      <xdr:nvSpPr>
        <xdr:cNvPr id="82" name="円/楕円 81"/>
        <xdr:cNvSpPr/>
      </xdr:nvSpPr>
      <xdr:spPr>
        <a:xfrm>
          <a:off x="3746500" y="57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167449</xdr:rowOff>
    </xdr:from>
    <xdr:ext cx="599010" cy="259045"/>
    <xdr:sp macro="" textlink="">
      <xdr:nvSpPr>
        <xdr:cNvPr id="83" name="テキスト ボックス 82"/>
        <xdr:cNvSpPr txBox="1"/>
      </xdr:nvSpPr>
      <xdr:spPr>
        <a:xfrm>
          <a:off x="3497794" y="548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177,694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82301</xdr:rowOff>
    </xdr:from>
    <xdr:to>
      <xdr:col>4</xdr:col>
      <xdr:colOff>206375</xdr:colOff>
      <xdr:row>34</xdr:row>
      <xdr:rowOff>12451</xdr:rowOff>
    </xdr:to>
    <xdr:sp macro="" textlink="">
      <xdr:nvSpPr>
        <xdr:cNvPr id="84" name="円/楕円 83"/>
        <xdr:cNvSpPr/>
      </xdr:nvSpPr>
      <xdr:spPr>
        <a:xfrm>
          <a:off x="2857500" y="574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28978</xdr:rowOff>
    </xdr:from>
    <xdr:ext cx="599010" cy="259045"/>
    <xdr:sp macro="" textlink="">
      <xdr:nvSpPr>
        <xdr:cNvPr id="85" name="テキスト ボックス 84"/>
        <xdr:cNvSpPr txBox="1"/>
      </xdr:nvSpPr>
      <xdr:spPr>
        <a:xfrm>
          <a:off x="2608794" y="551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173,366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118847</xdr:rowOff>
    </xdr:from>
    <xdr:to>
      <xdr:col>3</xdr:col>
      <xdr:colOff>3175</xdr:colOff>
      <xdr:row>34</xdr:row>
      <xdr:rowOff>48997</xdr:rowOff>
    </xdr:to>
    <xdr:sp macro="" textlink="">
      <xdr:nvSpPr>
        <xdr:cNvPr id="86" name="円/楕円 85"/>
        <xdr:cNvSpPr/>
      </xdr:nvSpPr>
      <xdr:spPr>
        <a:xfrm>
          <a:off x="1968500" y="57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65524</xdr:rowOff>
    </xdr:from>
    <xdr:ext cx="599010" cy="259045"/>
    <xdr:sp macro="" textlink="">
      <xdr:nvSpPr>
        <xdr:cNvPr id="87" name="テキスト ボックス 86"/>
        <xdr:cNvSpPr txBox="1"/>
      </xdr:nvSpPr>
      <xdr:spPr>
        <a:xfrm>
          <a:off x="1719794" y="555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168,570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132715</xdr:rowOff>
    </xdr:from>
    <xdr:to>
      <xdr:col>1</xdr:col>
      <xdr:colOff>485775</xdr:colOff>
      <xdr:row>34</xdr:row>
      <xdr:rowOff>62865</xdr:rowOff>
    </xdr:to>
    <xdr:sp macro="" textlink="">
      <xdr:nvSpPr>
        <xdr:cNvPr id="88" name="円/楕円 87"/>
        <xdr:cNvSpPr/>
      </xdr:nvSpPr>
      <xdr:spPr>
        <a:xfrm>
          <a:off x="1079500" y="579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79392</xdr:rowOff>
    </xdr:from>
    <xdr:ext cx="599010" cy="259045"/>
    <xdr:sp macro="" textlink="">
      <xdr:nvSpPr>
        <xdr:cNvPr id="89" name="テキスト ボックス 88"/>
        <xdr:cNvSpPr txBox="1"/>
      </xdr:nvSpPr>
      <xdr:spPr>
        <a:xfrm>
          <a:off x="830794" y="556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13795</xdr:rowOff>
    </xdr:from>
    <xdr:to>
      <xdr:col>6</xdr:col>
      <xdr:colOff>511175</xdr:colOff>
      <xdr:row>56</xdr:row>
      <xdr:rowOff>15563</xdr:rowOff>
    </xdr:to>
    <xdr:cxnSp macro="">
      <xdr:nvCxnSpPr>
        <xdr:cNvPr id="119" name="直線コネクタ 118"/>
        <xdr:cNvCxnSpPr/>
      </xdr:nvCxnSpPr>
      <xdr:spPr>
        <a:xfrm flipV="1">
          <a:off x="3797300" y="9614995"/>
          <a:ext cx="8382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15563</xdr:rowOff>
    </xdr:from>
    <xdr:to>
      <xdr:col>5</xdr:col>
      <xdr:colOff>358775</xdr:colOff>
      <xdr:row>56</xdr:row>
      <xdr:rowOff>38605</xdr:rowOff>
    </xdr:to>
    <xdr:cxnSp macro="">
      <xdr:nvCxnSpPr>
        <xdr:cNvPr id="122" name="直線コネクタ 121"/>
        <xdr:cNvCxnSpPr/>
      </xdr:nvCxnSpPr>
      <xdr:spPr>
        <a:xfrm flipV="1">
          <a:off x="2908300" y="9616763"/>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38605</xdr:rowOff>
    </xdr:from>
    <xdr:to>
      <xdr:col>4</xdr:col>
      <xdr:colOff>155575</xdr:colOff>
      <xdr:row>56</xdr:row>
      <xdr:rowOff>99771</xdr:rowOff>
    </xdr:to>
    <xdr:cxnSp macro="">
      <xdr:nvCxnSpPr>
        <xdr:cNvPr id="125" name="直線コネクタ 124"/>
        <xdr:cNvCxnSpPr/>
      </xdr:nvCxnSpPr>
      <xdr:spPr>
        <a:xfrm flipV="1">
          <a:off x="2019300" y="9639805"/>
          <a:ext cx="889000" cy="6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96792</xdr:rowOff>
    </xdr:from>
    <xdr:to>
      <xdr:col>2</xdr:col>
      <xdr:colOff>638175</xdr:colOff>
      <xdr:row>56</xdr:row>
      <xdr:rowOff>99771</xdr:rowOff>
    </xdr:to>
    <xdr:cxnSp macro="">
      <xdr:nvCxnSpPr>
        <xdr:cNvPr id="128" name="直線コネクタ 127"/>
        <xdr:cNvCxnSpPr/>
      </xdr:nvCxnSpPr>
      <xdr:spPr>
        <a:xfrm>
          <a:off x="1130300" y="9697992"/>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4325</xdr:rowOff>
    </xdr:from>
    <xdr:ext cx="599010" cy="259045"/>
    <xdr:sp macro="" textlink="">
      <xdr:nvSpPr>
        <xdr:cNvPr id="130" name="テキスト ボックス 129"/>
        <xdr:cNvSpPr txBox="1"/>
      </xdr:nvSpPr>
      <xdr:spPr>
        <a:xfrm>
          <a:off x="1719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4020</xdr:rowOff>
    </xdr:from>
    <xdr:ext cx="599010" cy="259045"/>
    <xdr:sp macro="" textlink="">
      <xdr:nvSpPr>
        <xdr:cNvPr id="132" name="テキスト ボックス 131"/>
        <xdr:cNvSpPr txBox="1"/>
      </xdr:nvSpPr>
      <xdr:spPr>
        <a:xfrm>
          <a:off x="830794"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134445</xdr:rowOff>
    </xdr:from>
    <xdr:to>
      <xdr:col>6</xdr:col>
      <xdr:colOff>561975</xdr:colOff>
      <xdr:row>56</xdr:row>
      <xdr:rowOff>64595</xdr:rowOff>
    </xdr:to>
    <xdr:sp macro="" textlink="">
      <xdr:nvSpPr>
        <xdr:cNvPr id="138" name="円/楕円 137"/>
        <xdr:cNvSpPr/>
      </xdr:nvSpPr>
      <xdr:spPr>
        <a:xfrm>
          <a:off x="4584700" y="956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112872</xdr:rowOff>
    </xdr:from>
    <xdr:ext cx="599010" cy="259045"/>
    <xdr:sp macro="" textlink="">
      <xdr:nvSpPr>
        <xdr:cNvPr id="139" name="物件費該当値テキスト"/>
        <xdr:cNvSpPr txBox="1"/>
      </xdr:nvSpPr>
      <xdr:spPr>
        <a:xfrm>
          <a:off x="4686300" y="954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121,523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136213</xdr:rowOff>
    </xdr:from>
    <xdr:to>
      <xdr:col>5</xdr:col>
      <xdr:colOff>409575</xdr:colOff>
      <xdr:row>56</xdr:row>
      <xdr:rowOff>66363</xdr:rowOff>
    </xdr:to>
    <xdr:sp macro="" textlink="">
      <xdr:nvSpPr>
        <xdr:cNvPr id="140" name="円/楕円 139"/>
        <xdr:cNvSpPr/>
      </xdr:nvSpPr>
      <xdr:spPr>
        <a:xfrm>
          <a:off x="3746500" y="95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57490</xdr:rowOff>
    </xdr:from>
    <xdr:ext cx="599010" cy="259045"/>
    <xdr:sp macro="" textlink="">
      <xdr:nvSpPr>
        <xdr:cNvPr id="141" name="テキスト ボックス 140"/>
        <xdr:cNvSpPr txBox="1"/>
      </xdr:nvSpPr>
      <xdr:spPr>
        <a:xfrm>
          <a:off x="3497794" y="96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159255</xdr:rowOff>
    </xdr:from>
    <xdr:to>
      <xdr:col>4</xdr:col>
      <xdr:colOff>206375</xdr:colOff>
      <xdr:row>56</xdr:row>
      <xdr:rowOff>89405</xdr:rowOff>
    </xdr:to>
    <xdr:sp macro="" textlink="">
      <xdr:nvSpPr>
        <xdr:cNvPr id="142" name="円/楕円 141"/>
        <xdr:cNvSpPr/>
      </xdr:nvSpPr>
      <xdr:spPr>
        <a:xfrm>
          <a:off x="2857500" y="95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105932</xdr:rowOff>
    </xdr:from>
    <xdr:ext cx="599010" cy="259045"/>
    <xdr:sp macro="" textlink="">
      <xdr:nvSpPr>
        <xdr:cNvPr id="143" name="テキスト ボックス 142"/>
        <xdr:cNvSpPr txBox="1"/>
      </xdr:nvSpPr>
      <xdr:spPr>
        <a:xfrm>
          <a:off x="2608794" y="9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48971</xdr:rowOff>
    </xdr:from>
    <xdr:to>
      <xdr:col>3</xdr:col>
      <xdr:colOff>3175</xdr:colOff>
      <xdr:row>56</xdr:row>
      <xdr:rowOff>150571</xdr:rowOff>
    </xdr:to>
    <xdr:sp macro="" textlink="">
      <xdr:nvSpPr>
        <xdr:cNvPr id="144" name="円/楕円 143"/>
        <xdr:cNvSpPr/>
      </xdr:nvSpPr>
      <xdr:spPr>
        <a:xfrm>
          <a:off x="1968500" y="96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167098</xdr:rowOff>
    </xdr:from>
    <xdr:ext cx="599010" cy="259045"/>
    <xdr:sp macro="" textlink="">
      <xdr:nvSpPr>
        <xdr:cNvPr id="145" name="テキスト ボックス 144"/>
        <xdr:cNvSpPr txBox="1"/>
      </xdr:nvSpPr>
      <xdr:spPr>
        <a:xfrm>
          <a:off x="1719794" y="942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45992</xdr:rowOff>
    </xdr:from>
    <xdr:to>
      <xdr:col>1</xdr:col>
      <xdr:colOff>485775</xdr:colOff>
      <xdr:row>56</xdr:row>
      <xdr:rowOff>147592</xdr:rowOff>
    </xdr:to>
    <xdr:sp macro="" textlink="">
      <xdr:nvSpPr>
        <xdr:cNvPr id="146" name="円/楕円 145"/>
        <xdr:cNvSpPr/>
      </xdr:nvSpPr>
      <xdr:spPr>
        <a:xfrm>
          <a:off x="1079500" y="964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164119</xdr:rowOff>
    </xdr:from>
    <xdr:ext cx="599010" cy="259045"/>
    <xdr:sp macro="" textlink="">
      <xdr:nvSpPr>
        <xdr:cNvPr id="147" name="テキスト ボックス 146"/>
        <xdr:cNvSpPr txBox="1"/>
      </xdr:nvSpPr>
      <xdr:spPr>
        <a:xfrm>
          <a:off x="830794" y="942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124498</xdr:rowOff>
    </xdr:from>
    <xdr:to>
      <xdr:col>6</xdr:col>
      <xdr:colOff>511175</xdr:colOff>
      <xdr:row>77</xdr:row>
      <xdr:rowOff>148730</xdr:rowOff>
    </xdr:to>
    <xdr:cxnSp macro="">
      <xdr:nvCxnSpPr>
        <xdr:cNvPr id="176" name="直線コネクタ 175"/>
        <xdr:cNvCxnSpPr/>
      </xdr:nvCxnSpPr>
      <xdr:spPr>
        <a:xfrm>
          <a:off x="3797300" y="13326148"/>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124498</xdr:rowOff>
    </xdr:from>
    <xdr:to>
      <xdr:col>5</xdr:col>
      <xdr:colOff>358775</xdr:colOff>
      <xdr:row>78</xdr:row>
      <xdr:rowOff>17094</xdr:rowOff>
    </xdr:to>
    <xdr:cxnSp macro="">
      <xdr:nvCxnSpPr>
        <xdr:cNvPr id="179" name="直線コネクタ 178"/>
        <xdr:cNvCxnSpPr/>
      </xdr:nvCxnSpPr>
      <xdr:spPr>
        <a:xfrm flipV="1">
          <a:off x="2908300" y="13326148"/>
          <a:ext cx="8890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17094</xdr:rowOff>
    </xdr:from>
    <xdr:to>
      <xdr:col>4</xdr:col>
      <xdr:colOff>155575</xdr:colOff>
      <xdr:row>78</xdr:row>
      <xdr:rowOff>67387</xdr:rowOff>
    </xdr:to>
    <xdr:cxnSp macro="">
      <xdr:nvCxnSpPr>
        <xdr:cNvPr id="182" name="直線コネクタ 181"/>
        <xdr:cNvCxnSpPr/>
      </xdr:nvCxnSpPr>
      <xdr:spPr>
        <a:xfrm flipV="1">
          <a:off x="2019300" y="1339019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62128</xdr:rowOff>
    </xdr:from>
    <xdr:to>
      <xdr:col>2</xdr:col>
      <xdr:colOff>638175</xdr:colOff>
      <xdr:row>78</xdr:row>
      <xdr:rowOff>67387</xdr:rowOff>
    </xdr:to>
    <xdr:cxnSp macro="">
      <xdr:nvCxnSpPr>
        <xdr:cNvPr id="185" name="直線コネクタ 184"/>
        <xdr:cNvCxnSpPr/>
      </xdr:nvCxnSpPr>
      <xdr:spPr>
        <a:xfrm>
          <a:off x="1130300" y="13435228"/>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97930</xdr:rowOff>
    </xdr:from>
    <xdr:to>
      <xdr:col>6</xdr:col>
      <xdr:colOff>561975</xdr:colOff>
      <xdr:row>78</xdr:row>
      <xdr:rowOff>28080</xdr:rowOff>
    </xdr:to>
    <xdr:sp macro="" textlink="">
      <xdr:nvSpPr>
        <xdr:cNvPr id="195" name="円/楕円 194"/>
        <xdr:cNvSpPr/>
      </xdr:nvSpPr>
      <xdr:spPr>
        <a:xfrm>
          <a:off x="4584700" y="132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76357</xdr:rowOff>
    </xdr:from>
    <xdr:ext cx="469744" cy="259045"/>
    <xdr:sp macro="" textlink="">
      <xdr:nvSpPr>
        <xdr:cNvPr id="196" name="維持補修費該当値テキスト"/>
        <xdr:cNvSpPr txBox="1"/>
      </xdr:nvSpPr>
      <xdr:spPr>
        <a:xfrm>
          <a:off x="4686300" y="132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73698</xdr:rowOff>
    </xdr:from>
    <xdr:to>
      <xdr:col>5</xdr:col>
      <xdr:colOff>409575</xdr:colOff>
      <xdr:row>78</xdr:row>
      <xdr:rowOff>3848</xdr:rowOff>
    </xdr:to>
    <xdr:sp macro="" textlink="">
      <xdr:nvSpPr>
        <xdr:cNvPr id="197" name="円/楕円 196"/>
        <xdr:cNvSpPr/>
      </xdr:nvSpPr>
      <xdr:spPr>
        <a:xfrm>
          <a:off x="3746500" y="13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166425</xdr:rowOff>
    </xdr:from>
    <xdr:ext cx="469744" cy="259045"/>
    <xdr:sp macro="" textlink="">
      <xdr:nvSpPr>
        <xdr:cNvPr id="198" name="テキスト ボックス 197"/>
        <xdr:cNvSpPr txBox="1"/>
      </xdr:nvSpPr>
      <xdr:spPr>
        <a:xfrm>
          <a:off x="3562427" y="1336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137744</xdr:rowOff>
    </xdr:from>
    <xdr:to>
      <xdr:col>4</xdr:col>
      <xdr:colOff>206375</xdr:colOff>
      <xdr:row>78</xdr:row>
      <xdr:rowOff>67894</xdr:rowOff>
    </xdr:to>
    <xdr:sp macro="" textlink="">
      <xdr:nvSpPr>
        <xdr:cNvPr id="199" name="円/楕円 198"/>
        <xdr:cNvSpPr/>
      </xdr:nvSpPr>
      <xdr:spPr>
        <a:xfrm>
          <a:off x="2857500" y="133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59021</xdr:rowOff>
    </xdr:from>
    <xdr:ext cx="469744" cy="259045"/>
    <xdr:sp macro="" textlink="">
      <xdr:nvSpPr>
        <xdr:cNvPr id="200" name="テキスト ボックス 199"/>
        <xdr:cNvSpPr txBox="1"/>
      </xdr:nvSpPr>
      <xdr:spPr>
        <a:xfrm>
          <a:off x="2673427" y="1343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16587</xdr:rowOff>
    </xdr:from>
    <xdr:to>
      <xdr:col>3</xdr:col>
      <xdr:colOff>3175</xdr:colOff>
      <xdr:row>78</xdr:row>
      <xdr:rowOff>118187</xdr:rowOff>
    </xdr:to>
    <xdr:sp macro="" textlink="">
      <xdr:nvSpPr>
        <xdr:cNvPr id="201" name="円/楕円 200"/>
        <xdr:cNvSpPr/>
      </xdr:nvSpPr>
      <xdr:spPr>
        <a:xfrm>
          <a:off x="1968500" y="133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109314</xdr:rowOff>
    </xdr:from>
    <xdr:ext cx="469744" cy="259045"/>
    <xdr:sp macro="" textlink="">
      <xdr:nvSpPr>
        <xdr:cNvPr id="202" name="テキスト ボックス 201"/>
        <xdr:cNvSpPr txBox="1"/>
      </xdr:nvSpPr>
      <xdr:spPr>
        <a:xfrm>
          <a:off x="1784427" y="1348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11328</xdr:rowOff>
    </xdr:from>
    <xdr:to>
      <xdr:col>1</xdr:col>
      <xdr:colOff>485775</xdr:colOff>
      <xdr:row>78</xdr:row>
      <xdr:rowOff>112928</xdr:rowOff>
    </xdr:to>
    <xdr:sp macro="" textlink="">
      <xdr:nvSpPr>
        <xdr:cNvPr id="203" name="円/楕円 202"/>
        <xdr:cNvSpPr/>
      </xdr:nvSpPr>
      <xdr:spPr>
        <a:xfrm>
          <a:off x="1079500" y="133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104055</xdr:rowOff>
    </xdr:from>
    <xdr:ext cx="469744" cy="259045"/>
    <xdr:sp macro="" textlink="">
      <xdr:nvSpPr>
        <xdr:cNvPr id="204" name="テキスト ボックス 203"/>
        <xdr:cNvSpPr txBox="1"/>
      </xdr:nvSpPr>
      <xdr:spPr>
        <a:xfrm>
          <a:off x="895427" y="1347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114249</xdr:rowOff>
    </xdr:from>
    <xdr:to>
      <xdr:col>6</xdr:col>
      <xdr:colOff>511175</xdr:colOff>
      <xdr:row>97</xdr:row>
      <xdr:rowOff>144024</xdr:rowOff>
    </xdr:to>
    <xdr:cxnSp macro="">
      <xdr:nvCxnSpPr>
        <xdr:cNvPr id="234" name="直線コネクタ 233"/>
        <xdr:cNvCxnSpPr/>
      </xdr:nvCxnSpPr>
      <xdr:spPr>
        <a:xfrm>
          <a:off x="3797300" y="16744899"/>
          <a:ext cx="8382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114249</xdr:rowOff>
    </xdr:from>
    <xdr:to>
      <xdr:col>5</xdr:col>
      <xdr:colOff>358775</xdr:colOff>
      <xdr:row>98</xdr:row>
      <xdr:rowOff>41211</xdr:rowOff>
    </xdr:to>
    <xdr:cxnSp macro="">
      <xdr:nvCxnSpPr>
        <xdr:cNvPr id="237" name="直線コネクタ 236"/>
        <xdr:cNvCxnSpPr/>
      </xdr:nvCxnSpPr>
      <xdr:spPr>
        <a:xfrm flipV="1">
          <a:off x="2908300" y="16744899"/>
          <a:ext cx="8890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41211</xdr:rowOff>
    </xdr:from>
    <xdr:to>
      <xdr:col>4</xdr:col>
      <xdr:colOff>155575</xdr:colOff>
      <xdr:row>98</xdr:row>
      <xdr:rowOff>68224</xdr:rowOff>
    </xdr:to>
    <xdr:cxnSp macro="">
      <xdr:nvCxnSpPr>
        <xdr:cNvPr id="240" name="直線コネクタ 239"/>
        <xdr:cNvCxnSpPr/>
      </xdr:nvCxnSpPr>
      <xdr:spPr>
        <a:xfrm flipV="1">
          <a:off x="2019300" y="16843311"/>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68224</xdr:rowOff>
    </xdr:from>
    <xdr:to>
      <xdr:col>2</xdr:col>
      <xdr:colOff>638175</xdr:colOff>
      <xdr:row>98</xdr:row>
      <xdr:rowOff>156674</xdr:rowOff>
    </xdr:to>
    <xdr:cxnSp macro="">
      <xdr:nvCxnSpPr>
        <xdr:cNvPr id="243" name="直線コネクタ 242"/>
        <xdr:cNvCxnSpPr/>
      </xdr:nvCxnSpPr>
      <xdr:spPr>
        <a:xfrm flipV="1">
          <a:off x="1130300" y="16870324"/>
          <a:ext cx="889000" cy="8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93224</xdr:rowOff>
    </xdr:from>
    <xdr:to>
      <xdr:col>6</xdr:col>
      <xdr:colOff>561975</xdr:colOff>
      <xdr:row>98</xdr:row>
      <xdr:rowOff>23374</xdr:rowOff>
    </xdr:to>
    <xdr:sp macro="" textlink="">
      <xdr:nvSpPr>
        <xdr:cNvPr id="253" name="円/楕円 252"/>
        <xdr:cNvSpPr/>
      </xdr:nvSpPr>
      <xdr:spPr>
        <a:xfrm>
          <a:off x="4584700" y="16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71651</xdr:rowOff>
    </xdr:from>
    <xdr:ext cx="534377" cy="259045"/>
    <xdr:sp macro="" textlink="">
      <xdr:nvSpPr>
        <xdr:cNvPr id="254" name="扶助費該当値テキスト"/>
        <xdr:cNvSpPr txBox="1"/>
      </xdr:nvSpPr>
      <xdr:spPr>
        <a:xfrm>
          <a:off x="4686300" y="167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63449</xdr:rowOff>
    </xdr:from>
    <xdr:to>
      <xdr:col>5</xdr:col>
      <xdr:colOff>409575</xdr:colOff>
      <xdr:row>97</xdr:row>
      <xdr:rowOff>165049</xdr:rowOff>
    </xdr:to>
    <xdr:sp macro="" textlink="">
      <xdr:nvSpPr>
        <xdr:cNvPr id="255" name="円/楕円 254"/>
        <xdr:cNvSpPr/>
      </xdr:nvSpPr>
      <xdr:spPr>
        <a:xfrm>
          <a:off x="3746500" y="166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156176</xdr:rowOff>
    </xdr:from>
    <xdr:ext cx="534377" cy="259045"/>
    <xdr:sp macro="" textlink="">
      <xdr:nvSpPr>
        <xdr:cNvPr id="256" name="テキスト ボックス 255"/>
        <xdr:cNvSpPr txBox="1"/>
      </xdr:nvSpPr>
      <xdr:spPr>
        <a:xfrm>
          <a:off x="3530111" y="167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161861</xdr:rowOff>
    </xdr:from>
    <xdr:to>
      <xdr:col>4</xdr:col>
      <xdr:colOff>206375</xdr:colOff>
      <xdr:row>98</xdr:row>
      <xdr:rowOff>92011</xdr:rowOff>
    </xdr:to>
    <xdr:sp macro="" textlink="">
      <xdr:nvSpPr>
        <xdr:cNvPr id="257" name="円/楕円 256"/>
        <xdr:cNvSpPr/>
      </xdr:nvSpPr>
      <xdr:spPr>
        <a:xfrm>
          <a:off x="28575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83138</xdr:rowOff>
    </xdr:from>
    <xdr:ext cx="534377" cy="259045"/>
    <xdr:sp macro="" textlink="">
      <xdr:nvSpPr>
        <xdr:cNvPr id="258" name="テキスト ボックス 257"/>
        <xdr:cNvSpPr txBox="1"/>
      </xdr:nvSpPr>
      <xdr:spPr>
        <a:xfrm>
          <a:off x="2641111" y="168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17424</xdr:rowOff>
    </xdr:from>
    <xdr:to>
      <xdr:col>3</xdr:col>
      <xdr:colOff>3175</xdr:colOff>
      <xdr:row>98</xdr:row>
      <xdr:rowOff>119024</xdr:rowOff>
    </xdr:to>
    <xdr:sp macro="" textlink="">
      <xdr:nvSpPr>
        <xdr:cNvPr id="259" name="円/楕円 258"/>
        <xdr:cNvSpPr/>
      </xdr:nvSpPr>
      <xdr:spPr>
        <a:xfrm>
          <a:off x="1968500" y="168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110151</xdr:rowOff>
    </xdr:from>
    <xdr:ext cx="534377" cy="259045"/>
    <xdr:sp macro="" textlink="">
      <xdr:nvSpPr>
        <xdr:cNvPr id="260" name="テキスト ボックス 259"/>
        <xdr:cNvSpPr txBox="1"/>
      </xdr:nvSpPr>
      <xdr:spPr>
        <a:xfrm>
          <a:off x="1752111" y="1691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105874</xdr:rowOff>
    </xdr:from>
    <xdr:to>
      <xdr:col>1</xdr:col>
      <xdr:colOff>485775</xdr:colOff>
      <xdr:row>99</xdr:row>
      <xdr:rowOff>36024</xdr:rowOff>
    </xdr:to>
    <xdr:sp macro="" textlink="">
      <xdr:nvSpPr>
        <xdr:cNvPr id="261" name="円/楕円 260"/>
        <xdr:cNvSpPr/>
      </xdr:nvSpPr>
      <xdr:spPr>
        <a:xfrm>
          <a:off x="1079500" y="169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27151</xdr:rowOff>
    </xdr:from>
    <xdr:ext cx="534377" cy="259045"/>
    <xdr:sp macro="" textlink="">
      <xdr:nvSpPr>
        <xdr:cNvPr id="262" name="テキスト ボックス 261"/>
        <xdr:cNvSpPr txBox="1"/>
      </xdr:nvSpPr>
      <xdr:spPr>
        <a:xfrm>
          <a:off x="863111" y="170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87240</xdr:rowOff>
    </xdr:from>
    <xdr:to>
      <xdr:col>15</xdr:col>
      <xdr:colOff>180975</xdr:colOff>
      <xdr:row>36</xdr:row>
      <xdr:rowOff>143194</xdr:rowOff>
    </xdr:to>
    <xdr:cxnSp macro="">
      <xdr:nvCxnSpPr>
        <xdr:cNvPr id="293" name="直線コネクタ 292"/>
        <xdr:cNvCxnSpPr/>
      </xdr:nvCxnSpPr>
      <xdr:spPr>
        <a:xfrm flipV="1">
          <a:off x="9639300" y="6259440"/>
          <a:ext cx="838200" cy="5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95507</xdr:rowOff>
    </xdr:from>
    <xdr:ext cx="599010" cy="259045"/>
    <xdr:sp macro="" textlink="">
      <xdr:nvSpPr>
        <xdr:cNvPr id="294" name="補助費等平均値テキスト"/>
        <xdr:cNvSpPr txBox="1"/>
      </xdr:nvSpPr>
      <xdr:spPr>
        <a:xfrm>
          <a:off x="10528300" y="62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143194</xdr:rowOff>
    </xdr:from>
    <xdr:to>
      <xdr:col>14</xdr:col>
      <xdr:colOff>28575</xdr:colOff>
      <xdr:row>37</xdr:row>
      <xdr:rowOff>58103</xdr:rowOff>
    </xdr:to>
    <xdr:cxnSp macro="">
      <xdr:nvCxnSpPr>
        <xdr:cNvPr id="296" name="直線コネクタ 295"/>
        <xdr:cNvCxnSpPr/>
      </xdr:nvCxnSpPr>
      <xdr:spPr>
        <a:xfrm flipV="1">
          <a:off x="8750300" y="6315394"/>
          <a:ext cx="889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58103</xdr:rowOff>
    </xdr:from>
    <xdr:to>
      <xdr:col>12</xdr:col>
      <xdr:colOff>511175</xdr:colOff>
      <xdr:row>37</xdr:row>
      <xdr:rowOff>88040</xdr:rowOff>
    </xdr:to>
    <xdr:cxnSp macro="">
      <xdr:nvCxnSpPr>
        <xdr:cNvPr id="299" name="直線コネクタ 298"/>
        <xdr:cNvCxnSpPr/>
      </xdr:nvCxnSpPr>
      <xdr:spPr>
        <a:xfrm flipV="1">
          <a:off x="7861300" y="6401753"/>
          <a:ext cx="889000" cy="2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88040</xdr:rowOff>
    </xdr:from>
    <xdr:to>
      <xdr:col>11</xdr:col>
      <xdr:colOff>307975</xdr:colOff>
      <xdr:row>37</xdr:row>
      <xdr:rowOff>90741</xdr:rowOff>
    </xdr:to>
    <xdr:cxnSp macro="">
      <xdr:nvCxnSpPr>
        <xdr:cNvPr id="302" name="直線コネクタ 301"/>
        <xdr:cNvCxnSpPr/>
      </xdr:nvCxnSpPr>
      <xdr:spPr>
        <a:xfrm flipV="1">
          <a:off x="6972300" y="6431690"/>
          <a:ext cx="8890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139917</xdr:rowOff>
    </xdr:from>
    <xdr:ext cx="599010" cy="259045"/>
    <xdr:sp macro="" textlink="">
      <xdr:nvSpPr>
        <xdr:cNvPr id="306" name="テキスト ボックス 305"/>
        <xdr:cNvSpPr txBox="1"/>
      </xdr:nvSpPr>
      <xdr:spPr>
        <a:xfrm>
          <a:off x="6672794" y="648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36440</xdr:rowOff>
    </xdr:from>
    <xdr:to>
      <xdr:col>15</xdr:col>
      <xdr:colOff>231775</xdr:colOff>
      <xdr:row>36</xdr:row>
      <xdr:rowOff>138040</xdr:rowOff>
    </xdr:to>
    <xdr:sp macro="" textlink="">
      <xdr:nvSpPr>
        <xdr:cNvPr id="312" name="円/楕円 311"/>
        <xdr:cNvSpPr/>
      </xdr:nvSpPr>
      <xdr:spPr>
        <a:xfrm>
          <a:off x="10426700" y="62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59317</xdr:rowOff>
    </xdr:from>
    <xdr:ext cx="599010" cy="259045"/>
    <xdr:sp macro="" textlink="">
      <xdr:nvSpPr>
        <xdr:cNvPr id="313" name="補助費等該当値テキスト"/>
        <xdr:cNvSpPr txBox="1"/>
      </xdr:nvSpPr>
      <xdr:spPr>
        <a:xfrm>
          <a:off x="10528300" y="606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161,064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92394</xdr:rowOff>
    </xdr:from>
    <xdr:to>
      <xdr:col>14</xdr:col>
      <xdr:colOff>79375</xdr:colOff>
      <xdr:row>37</xdr:row>
      <xdr:rowOff>22544</xdr:rowOff>
    </xdr:to>
    <xdr:sp macro="" textlink="">
      <xdr:nvSpPr>
        <xdr:cNvPr id="314" name="円/楕円 313"/>
        <xdr:cNvSpPr/>
      </xdr:nvSpPr>
      <xdr:spPr>
        <a:xfrm>
          <a:off x="9588500" y="62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39071</xdr:rowOff>
    </xdr:from>
    <xdr:ext cx="599010" cy="259045"/>
    <xdr:sp macro="" textlink="">
      <xdr:nvSpPr>
        <xdr:cNvPr id="315" name="テキスト ボックス 314"/>
        <xdr:cNvSpPr txBox="1"/>
      </xdr:nvSpPr>
      <xdr:spPr>
        <a:xfrm>
          <a:off x="9339794" y="603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7303</xdr:rowOff>
    </xdr:from>
    <xdr:to>
      <xdr:col>12</xdr:col>
      <xdr:colOff>561975</xdr:colOff>
      <xdr:row>37</xdr:row>
      <xdr:rowOff>108903</xdr:rowOff>
    </xdr:to>
    <xdr:sp macro="" textlink="">
      <xdr:nvSpPr>
        <xdr:cNvPr id="316" name="円/楕円 315"/>
        <xdr:cNvSpPr/>
      </xdr:nvSpPr>
      <xdr:spPr>
        <a:xfrm>
          <a:off x="8699500" y="63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125430</xdr:rowOff>
    </xdr:from>
    <xdr:ext cx="599010" cy="259045"/>
    <xdr:sp macro="" textlink="">
      <xdr:nvSpPr>
        <xdr:cNvPr id="317" name="テキスト ボックス 316"/>
        <xdr:cNvSpPr txBox="1"/>
      </xdr:nvSpPr>
      <xdr:spPr>
        <a:xfrm>
          <a:off x="8450794" y="612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37240</xdr:rowOff>
    </xdr:from>
    <xdr:to>
      <xdr:col>11</xdr:col>
      <xdr:colOff>358775</xdr:colOff>
      <xdr:row>37</xdr:row>
      <xdr:rowOff>138840</xdr:rowOff>
    </xdr:to>
    <xdr:sp macro="" textlink="">
      <xdr:nvSpPr>
        <xdr:cNvPr id="318" name="円/楕円 317"/>
        <xdr:cNvSpPr/>
      </xdr:nvSpPr>
      <xdr:spPr>
        <a:xfrm>
          <a:off x="7810500" y="63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155367</xdr:rowOff>
    </xdr:from>
    <xdr:ext cx="599010" cy="259045"/>
    <xdr:sp macro="" textlink="">
      <xdr:nvSpPr>
        <xdr:cNvPr id="319" name="テキスト ボックス 318"/>
        <xdr:cNvSpPr txBox="1"/>
      </xdr:nvSpPr>
      <xdr:spPr>
        <a:xfrm>
          <a:off x="7561794" y="615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39941</xdr:rowOff>
    </xdr:from>
    <xdr:to>
      <xdr:col>10</xdr:col>
      <xdr:colOff>155575</xdr:colOff>
      <xdr:row>37</xdr:row>
      <xdr:rowOff>141541</xdr:rowOff>
    </xdr:to>
    <xdr:sp macro="" textlink="">
      <xdr:nvSpPr>
        <xdr:cNvPr id="320" name="円/楕円 319"/>
        <xdr:cNvSpPr/>
      </xdr:nvSpPr>
      <xdr:spPr>
        <a:xfrm>
          <a:off x="6921500" y="6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158068</xdr:rowOff>
    </xdr:from>
    <xdr:ext cx="599010" cy="259045"/>
    <xdr:sp macro="" textlink="">
      <xdr:nvSpPr>
        <xdr:cNvPr id="321" name="テキスト ボックス 320"/>
        <xdr:cNvSpPr txBox="1"/>
      </xdr:nvSpPr>
      <xdr:spPr>
        <a:xfrm>
          <a:off x="6672794" y="615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134889</xdr:rowOff>
    </xdr:from>
    <xdr:to>
      <xdr:col>15</xdr:col>
      <xdr:colOff>180975</xdr:colOff>
      <xdr:row>57</xdr:row>
      <xdr:rowOff>166348</xdr:rowOff>
    </xdr:to>
    <xdr:cxnSp macro="">
      <xdr:nvCxnSpPr>
        <xdr:cNvPr id="352" name="直線コネクタ 351"/>
        <xdr:cNvCxnSpPr/>
      </xdr:nvCxnSpPr>
      <xdr:spPr>
        <a:xfrm>
          <a:off x="9639300" y="9736089"/>
          <a:ext cx="838200" cy="20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143612</xdr:rowOff>
    </xdr:from>
    <xdr:to>
      <xdr:col>14</xdr:col>
      <xdr:colOff>28575</xdr:colOff>
      <xdr:row>56</xdr:row>
      <xdr:rowOff>134889</xdr:rowOff>
    </xdr:to>
    <xdr:cxnSp macro="">
      <xdr:nvCxnSpPr>
        <xdr:cNvPr id="355" name="直線コネクタ 354"/>
        <xdr:cNvCxnSpPr/>
      </xdr:nvCxnSpPr>
      <xdr:spPr>
        <a:xfrm>
          <a:off x="8750300" y="9401912"/>
          <a:ext cx="889000" cy="33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143612</xdr:rowOff>
    </xdr:from>
    <xdr:to>
      <xdr:col>12</xdr:col>
      <xdr:colOff>511175</xdr:colOff>
      <xdr:row>56</xdr:row>
      <xdr:rowOff>79859</xdr:rowOff>
    </xdr:to>
    <xdr:cxnSp macro="">
      <xdr:nvCxnSpPr>
        <xdr:cNvPr id="358" name="直線コネクタ 357"/>
        <xdr:cNvCxnSpPr/>
      </xdr:nvCxnSpPr>
      <xdr:spPr>
        <a:xfrm flipV="1">
          <a:off x="7861300" y="9401912"/>
          <a:ext cx="889000" cy="2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79859</xdr:rowOff>
    </xdr:from>
    <xdr:to>
      <xdr:col>11</xdr:col>
      <xdr:colOff>307975</xdr:colOff>
      <xdr:row>56</xdr:row>
      <xdr:rowOff>146404</xdr:rowOff>
    </xdr:to>
    <xdr:cxnSp macro="">
      <xdr:nvCxnSpPr>
        <xdr:cNvPr id="361" name="直線コネクタ 360"/>
        <xdr:cNvCxnSpPr/>
      </xdr:nvCxnSpPr>
      <xdr:spPr>
        <a:xfrm flipV="1">
          <a:off x="6972300" y="9681059"/>
          <a:ext cx="889000" cy="6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115548</xdr:rowOff>
    </xdr:from>
    <xdr:to>
      <xdr:col>15</xdr:col>
      <xdr:colOff>231775</xdr:colOff>
      <xdr:row>58</xdr:row>
      <xdr:rowOff>45698</xdr:rowOff>
    </xdr:to>
    <xdr:sp macro="" textlink="">
      <xdr:nvSpPr>
        <xdr:cNvPr id="371" name="円/楕円 370"/>
        <xdr:cNvSpPr/>
      </xdr:nvSpPr>
      <xdr:spPr>
        <a:xfrm>
          <a:off x="10426700" y="98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93975</xdr:rowOff>
    </xdr:from>
    <xdr:ext cx="534377" cy="259045"/>
    <xdr:sp macro="" textlink="">
      <xdr:nvSpPr>
        <xdr:cNvPr id="372" name="普通建設事業費該当値テキスト"/>
        <xdr:cNvSpPr txBox="1"/>
      </xdr:nvSpPr>
      <xdr:spPr>
        <a:xfrm>
          <a:off x="10528300" y="986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84,340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84089</xdr:rowOff>
    </xdr:from>
    <xdr:to>
      <xdr:col>14</xdr:col>
      <xdr:colOff>79375</xdr:colOff>
      <xdr:row>57</xdr:row>
      <xdr:rowOff>14239</xdr:rowOff>
    </xdr:to>
    <xdr:sp macro="" textlink="">
      <xdr:nvSpPr>
        <xdr:cNvPr id="373" name="円/楕円 372"/>
        <xdr:cNvSpPr/>
      </xdr:nvSpPr>
      <xdr:spPr>
        <a:xfrm>
          <a:off x="9588500" y="96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5366</xdr:rowOff>
    </xdr:from>
    <xdr:ext cx="599010" cy="259045"/>
    <xdr:sp macro="" textlink="">
      <xdr:nvSpPr>
        <xdr:cNvPr id="374" name="テキスト ボックス 373"/>
        <xdr:cNvSpPr txBox="1"/>
      </xdr:nvSpPr>
      <xdr:spPr>
        <a:xfrm>
          <a:off x="9339794" y="977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146,473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92812</xdr:rowOff>
    </xdr:from>
    <xdr:to>
      <xdr:col>12</xdr:col>
      <xdr:colOff>561975</xdr:colOff>
      <xdr:row>55</xdr:row>
      <xdr:rowOff>22962</xdr:rowOff>
    </xdr:to>
    <xdr:sp macro="" textlink="">
      <xdr:nvSpPr>
        <xdr:cNvPr id="375" name="円/楕円 374"/>
        <xdr:cNvSpPr/>
      </xdr:nvSpPr>
      <xdr:spPr>
        <a:xfrm>
          <a:off x="8699500" y="935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39489</xdr:rowOff>
    </xdr:from>
    <xdr:ext cx="599010" cy="259045"/>
    <xdr:sp macro="" textlink="">
      <xdr:nvSpPr>
        <xdr:cNvPr id="376" name="テキスト ボックス 375"/>
        <xdr:cNvSpPr txBox="1"/>
      </xdr:nvSpPr>
      <xdr:spPr>
        <a:xfrm>
          <a:off x="8450794" y="912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248,802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29059</xdr:rowOff>
    </xdr:from>
    <xdr:to>
      <xdr:col>11</xdr:col>
      <xdr:colOff>358775</xdr:colOff>
      <xdr:row>56</xdr:row>
      <xdr:rowOff>130659</xdr:rowOff>
    </xdr:to>
    <xdr:sp macro="" textlink="">
      <xdr:nvSpPr>
        <xdr:cNvPr id="377" name="円/楕円 376"/>
        <xdr:cNvSpPr/>
      </xdr:nvSpPr>
      <xdr:spPr>
        <a:xfrm>
          <a:off x="7810500" y="96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147186</xdr:rowOff>
    </xdr:from>
    <xdr:ext cx="599010" cy="259045"/>
    <xdr:sp macro="" textlink="">
      <xdr:nvSpPr>
        <xdr:cNvPr id="378" name="テキスト ボックス 377"/>
        <xdr:cNvSpPr txBox="1"/>
      </xdr:nvSpPr>
      <xdr:spPr>
        <a:xfrm>
          <a:off x="7561794" y="940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163,324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95604</xdr:rowOff>
    </xdr:from>
    <xdr:to>
      <xdr:col>10</xdr:col>
      <xdr:colOff>155575</xdr:colOff>
      <xdr:row>57</xdr:row>
      <xdr:rowOff>25754</xdr:rowOff>
    </xdr:to>
    <xdr:sp macro="" textlink="">
      <xdr:nvSpPr>
        <xdr:cNvPr id="379" name="円/楕円 378"/>
        <xdr:cNvSpPr/>
      </xdr:nvSpPr>
      <xdr:spPr>
        <a:xfrm>
          <a:off x="6921500" y="96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16881</xdr:rowOff>
    </xdr:from>
    <xdr:ext cx="599010" cy="259045"/>
    <xdr:sp macro="" textlink="">
      <xdr:nvSpPr>
        <xdr:cNvPr id="380" name="テキスト ボックス 379"/>
        <xdr:cNvSpPr txBox="1"/>
      </xdr:nvSpPr>
      <xdr:spPr>
        <a:xfrm>
          <a:off x="6672794" y="978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124613</xdr:rowOff>
    </xdr:from>
    <xdr:to>
      <xdr:col>15</xdr:col>
      <xdr:colOff>180975</xdr:colOff>
      <xdr:row>78</xdr:row>
      <xdr:rowOff>126155</xdr:rowOff>
    </xdr:to>
    <xdr:cxnSp macro="">
      <xdr:nvCxnSpPr>
        <xdr:cNvPr id="409" name="直線コネクタ 408"/>
        <xdr:cNvCxnSpPr/>
      </xdr:nvCxnSpPr>
      <xdr:spPr>
        <a:xfrm>
          <a:off x="9639300" y="13326263"/>
          <a:ext cx="838200" cy="17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75355</xdr:rowOff>
    </xdr:from>
    <xdr:to>
      <xdr:col>15</xdr:col>
      <xdr:colOff>231775</xdr:colOff>
      <xdr:row>79</xdr:row>
      <xdr:rowOff>5505</xdr:rowOff>
    </xdr:to>
    <xdr:sp macro="" textlink="">
      <xdr:nvSpPr>
        <xdr:cNvPr id="419" name="円/楕円 418"/>
        <xdr:cNvSpPr/>
      </xdr:nvSpPr>
      <xdr:spPr>
        <a:xfrm>
          <a:off x="10426700" y="134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161732</xdr:rowOff>
    </xdr:from>
    <xdr:ext cx="534377" cy="259045"/>
    <xdr:sp macro="" textlink="">
      <xdr:nvSpPr>
        <xdr:cNvPr id="420" name="普通建設事業費 （ うち新規整備　）該当値テキスト"/>
        <xdr:cNvSpPr txBox="1"/>
      </xdr:nvSpPr>
      <xdr:spPr>
        <a:xfrm>
          <a:off x="10528300" y="133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73813</xdr:rowOff>
    </xdr:from>
    <xdr:to>
      <xdr:col>14</xdr:col>
      <xdr:colOff>79375</xdr:colOff>
      <xdr:row>78</xdr:row>
      <xdr:rowOff>3963</xdr:rowOff>
    </xdr:to>
    <xdr:sp macro="" textlink="">
      <xdr:nvSpPr>
        <xdr:cNvPr id="421" name="円/楕円 420"/>
        <xdr:cNvSpPr/>
      </xdr:nvSpPr>
      <xdr:spPr>
        <a:xfrm>
          <a:off x="9588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166540</xdr:rowOff>
    </xdr:from>
    <xdr:ext cx="534377" cy="259045"/>
    <xdr:sp macro="" textlink="">
      <xdr:nvSpPr>
        <xdr:cNvPr id="422" name="テキスト ボックス 421"/>
        <xdr:cNvSpPr txBox="1"/>
      </xdr:nvSpPr>
      <xdr:spPr>
        <a:xfrm>
          <a:off x="9372111" y="1336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165426</xdr:rowOff>
    </xdr:from>
    <xdr:to>
      <xdr:col>15</xdr:col>
      <xdr:colOff>180975</xdr:colOff>
      <xdr:row>98</xdr:row>
      <xdr:rowOff>35469</xdr:rowOff>
    </xdr:to>
    <xdr:cxnSp macro="">
      <xdr:nvCxnSpPr>
        <xdr:cNvPr id="451" name="直線コネクタ 450"/>
        <xdr:cNvCxnSpPr/>
      </xdr:nvCxnSpPr>
      <xdr:spPr>
        <a:xfrm>
          <a:off x="9639300" y="16796076"/>
          <a:ext cx="838200" cy="4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156119</xdr:rowOff>
    </xdr:from>
    <xdr:to>
      <xdr:col>15</xdr:col>
      <xdr:colOff>231775</xdr:colOff>
      <xdr:row>98</xdr:row>
      <xdr:rowOff>86269</xdr:rowOff>
    </xdr:to>
    <xdr:sp macro="" textlink="">
      <xdr:nvSpPr>
        <xdr:cNvPr id="461" name="円/楕円 460"/>
        <xdr:cNvSpPr/>
      </xdr:nvSpPr>
      <xdr:spPr>
        <a:xfrm>
          <a:off x="10426700" y="167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134546</xdr:rowOff>
    </xdr:from>
    <xdr:ext cx="534377" cy="259045"/>
    <xdr:sp macro="" textlink="">
      <xdr:nvSpPr>
        <xdr:cNvPr id="462" name="普通建設事業費 （ うち更新整備　）該当値テキスト"/>
        <xdr:cNvSpPr txBox="1"/>
      </xdr:nvSpPr>
      <xdr:spPr>
        <a:xfrm>
          <a:off x="10528300" y="1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114626</xdr:rowOff>
    </xdr:from>
    <xdr:to>
      <xdr:col>14</xdr:col>
      <xdr:colOff>79375</xdr:colOff>
      <xdr:row>98</xdr:row>
      <xdr:rowOff>44776</xdr:rowOff>
    </xdr:to>
    <xdr:sp macro="" textlink="">
      <xdr:nvSpPr>
        <xdr:cNvPr id="463" name="円/楕円 462"/>
        <xdr:cNvSpPr/>
      </xdr:nvSpPr>
      <xdr:spPr>
        <a:xfrm>
          <a:off x="9588500" y="167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35903</xdr:rowOff>
    </xdr:from>
    <xdr:ext cx="534377" cy="259045"/>
    <xdr:sp macro="" textlink="">
      <xdr:nvSpPr>
        <xdr:cNvPr id="464" name="テキスト ボックス 463"/>
        <xdr:cNvSpPr txBox="1"/>
      </xdr:nvSpPr>
      <xdr:spPr>
        <a:xfrm>
          <a:off x="9372111" y="168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122180</xdr:rowOff>
    </xdr:from>
    <xdr:to>
      <xdr:col>23</xdr:col>
      <xdr:colOff>517525</xdr:colOff>
      <xdr:row>38</xdr:row>
      <xdr:rowOff>136934</xdr:rowOff>
    </xdr:to>
    <xdr:cxnSp macro="">
      <xdr:nvCxnSpPr>
        <xdr:cNvPr id="491" name="直線コネクタ 490"/>
        <xdr:cNvCxnSpPr/>
      </xdr:nvCxnSpPr>
      <xdr:spPr>
        <a:xfrm flipV="1">
          <a:off x="15481300" y="6637280"/>
          <a:ext cx="8382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136934</xdr:rowOff>
    </xdr:from>
    <xdr:to>
      <xdr:col>22</xdr:col>
      <xdr:colOff>365125</xdr:colOff>
      <xdr:row>38</xdr:row>
      <xdr:rowOff>139700</xdr:rowOff>
    </xdr:to>
    <xdr:cxnSp macro="">
      <xdr:nvCxnSpPr>
        <xdr:cNvPr id="494" name="直線コネクタ 493"/>
        <xdr:cNvCxnSpPr/>
      </xdr:nvCxnSpPr>
      <xdr:spPr>
        <a:xfrm flipV="1">
          <a:off x="14592300" y="6652034"/>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122089</xdr:rowOff>
    </xdr:from>
    <xdr:to>
      <xdr:col>21</xdr:col>
      <xdr:colOff>161925</xdr:colOff>
      <xdr:row>38</xdr:row>
      <xdr:rowOff>139700</xdr:rowOff>
    </xdr:to>
    <xdr:cxnSp macro="">
      <xdr:nvCxnSpPr>
        <xdr:cNvPr id="497" name="直線コネクタ 496"/>
        <xdr:cNvCxnSpPr/>
      </xdr:nvCxnSpPr>
      <xdr:spPr>
        <a:xfrm>
          <a:off x="13703300" y="6637189"/>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122089</xdr:rowOff>
    </xdr:from>
    <xdr:to>
      <xdr:col>19</xdr:col>
      <xdr:colOff>644525</xdr:colOff>
      <xdr:row>38</xdr:row>
      <xdr:rowOff>139700</xdr:rowOff>
    </xdr:to>
    <xdr:cxnSp macro="">
      <xdr:nvCxnSpPr>
        <xdr:cNvPr id="500" name="直線コネクタ 499"/>
        <xdr:cNvCxnSpPr/>
      </xdr:nvCxnSpPr>
      <xdr:spPr>
        <a:xfrm flipV="1">
          <a:off x="12814300" y="6637189"/>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71380</xdr:rowOff>
    </xdr:from>
    <xdr:to>
      <xdr:col>23</xdr:col>
      <xdr:colOff>568325</xdr:colOff>
      <xdr:row>39</xdr:row>
      <xdr:rowOff>1530</xdr:rowOff>
    </xdr:to>
    <xdr:sp macro="" textlink="">
      <xdr:nvSpPr>
        <xdr:cNvPr id="510" name="円/楕円 509"/>
        <xdr:cNvSpPr/>
      </xdr:nvSpPr>
      <xdr:spPr>
        <a:xfrm>
          <a:off x="16268700" y="65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86134</xdr:rowOff>
    </xdr:from>
    <xdr:to>
      <xdr:col>22</xdr:col>
      <xdr:colOff>415925</xdr:colOff>
      <xdr:row>39</xdr:row>
      <xdr:rowOff>16284</xdr:rowOff>
    </xdr:to>
    <xdr:sp macro="" textlink="">
      <xdr:nvSpPr>
        <xdr:cNvPr id="512" name="円/楕円 511"/>
        <xdr:cNvSpPr/>
      </xdr:nvSpPr>
      <xdr:spPr>
        <a:xfrm>
          <a:off x="15430500" y="66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7411</xdr:rowOff>
    </xdr:from>
    <xdr:ext cx="378565" cy="259045"/>
    <xdr:sp macro="" textlink="">
      <xdr:nvSpPr>
        <xdr:cNvPr id="513" name="テキスト ボックス 512"/>
        <xdr:cNvSpPr txBox="1"/>
      </xdr:nvSpPr>
      <xdr:spPr>
        <a:xfrm>
          <a:off x="15292017" y="669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71289</xdr:rowOff>
    </xdr:from>
    <xdr:to>
      <xdr:col>20</xdr:col>
      <xdr:colOff>9525</xdr:colOff>
      <xdr:row>39</xdr:row>
      <xdr:rowOff>1439</xdr:rowOff>
    </xdr:to>
    <xdr:sp macro="" textlink="">
      <xdr:nvSpPr>
        <xdr:cNvPr id="516" name="円/楕円 515"/>
        <xdr:cNvSpPr/>
      </xdr:nvSpPr>
      <xdr:spPr>
        <a:xfrm>
          <a:off x="13652500" y="65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164016</xdr:rowOff>
    </xdr:from>
    <xdr:ext cx="469744" cy="259045"/>
    <xdr:sp macro="" textlink="">
      <xdr:nvSpPr>
        <xdr:cNvPr id="517" name="テキスト ボックス 516"/>
        <xdr:cNvSpPr txBox="1"/>
      </xdr:nvSpPr>
      <xdr:spPr>
        <a:xfrm>
          <a:off x="13468427" y="667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8" name="円/楕円 51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9" name="テキスト ボックス 518"/>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47743</xdr:rowOff>
    </xdr:from>
    <xdr:to>
      <xdr:col>23</xdr:col>
      <xdr:colOff>517525</xdr:colOff>
      <xdr:row>76</xdr:row>
      <xdr:rowOff>65980</xdr:rowOff>
    </xdr:to>
    <xdr:cxnSp macro="">
      <xdr:nvCxnSpPr>
        <xdr:cNvPr id="601" name="直線コネクタ 600"/>
        <xdr:cNvCxnSpPr/>
      </xdr:nvCxnSpPr>
      <xdr:spPr>
        <a:xfrm>
          <a:off x="15481300" y="13077943"/>
          <a:ext cx="8382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47743</xdr:rowOff>
    </xdr:from>
    <xdr:to>
      <xdr:col>22</xdr:col>
      <xdr:colOff>365125</xdr:colOff>
      <xdr:row>76</xdr:row>
      <xdr:rowOff>56938</xdr:rowOff>
    </xdr:to>
    <xdr:cxnSp macro="">
      <xdr:nvCxnSpPr>
        <xdr:cNvPr id="604" name="直線コネクタ 603"/>
        <xdr:cNvCxnSpPr/>
      </xdr:nvCxnSpPr>
      <xdr:spPr>
        <a:xfrm flipV="1">
          <a:off x="14592300" y="13077943"/>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44607</xdr:rowOff>
    </xdr:from>
    <xdr:to>
      <xdr:col>21</xdr:col>
      <xdr:colOff>161925</xdr:colOff>
      <xdr:row>76</xdr:row>
      <xdr:rowOff>56938</xdr:rowOff>
    </xdr:to>
    <xdr:cxnSp macro="">
      <xdr:nvCxnSpPr>
        <xdr:cNvPr id="607" name="直線コネクタ 606"/>
        <xdr:cNvCxnSpPr/>
      </xdr:nvCxnSpPr>
      <xdr:spPr>
        <a:xfrm>
          <a:off x="13703300" y="13074807"/>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14038</xdr:rowOff>
    </xdr:from>
    <xdr:to>
      <xdr:col>19</xdr:col>
      <xdr:colOff>644525</xdr:colOff>
      <xdr:row>76</xdr:row>
      <xdr:rowOff>44607</xdr:rowOff>
    </xdr:to>
    <xdr:cxnSp macro="">
      <xdr:nvCxnSpPr>
        <xdr:cNvPr id="610" name="直線コネクタ 609"/>
        <xdr:cNvCxnSpPr/>
      </xdr:nvCxnSpPr>
      <xdr:spPr>
        <a:xfrm>
          <a:off x="12814300" y="13044238"/>
          <a:ext cx="8890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15180</xdr:rowOff>
    </xdr:from>
    <xdr:to>
      <xdr:col>23</xdr:col>
      <xdr:colOff>568325</xdr:colOff>
      <xdr:row>76</xdr:row>
      <xdr:rowOff>116780</xdr:rowOff>
    </xdr:to>
    <xdr:sp macro="" textlink="">
      <xdr:nvSpPr>
        <xdr:cNvPr id="620" name="円/楕円 619"/>
        <xdr:cNvSpPr/>
      </xdr:nvSpPr>
      <xdr:spPr>
        <a:xfrm>
          <a:off x="16268700" y="130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165057</xdr:rowOff>
    </xdr:from>
    <xdr:ext cx="534377" cy="259045"/>
    <xdr:sp macro="" textlink="">
      <xdr:nvSpPr>
        <xdr:cNvPr id="621" name="公債費該当値テキスト"/>
        <xdr:cNvSpPr txBox="1"/>
      </xdr:nvSpPr>
      <xdr:spPr>
        <a:xfrm>
          <a:off x="16370300" y="130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91,124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168393</xdr:rowOff>
    </xdr:from>
    <xdr:to>
      <xdr:col>22</xdr:col>
      <xdr:colOff>415925</xdr:colOff>
      <xdr:row>76</xdr:row>
      <xdr:rowOff>98543</xdr:rowOff>
    </xdr:to>
    <xdr:sp macro="" textlink="">
      <xdr:nvSpPr>
        <xdr:cNvPr id="622" name="円/楕円 621"/>
        <xdr:cNvSpPr/>
      </xdr:nvSpPr>
      <xdr:spPr>
        <a:xfrm>
          <a:off x="15430500" y="1302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89670</xdr:rowOff>
    </xdr:from>
    <xdr:ext cx="534377" cy="259045"/>
    <xdr:sp macro="" textlink="">
      <xdr:nvSpPr>
        <xdr:cNvPr id="623" name="テキスト ボックス 622"/>
        <xdr:cNvSpPr txBox="1"/>
      </xdr:nvSpPr>
      <xdr:spPr>
        <a:xfrm>
          <a:off x="15214111" y="1311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6138</xdr:rowOff>
    </xdr:from>
    <xdr:to>
      <xdr:col>21</xdr:col>
      <xdr:colOff>212725</xdr:colOff>
      <xdr:row>76</xdr:row>
      <xdr:rowOff>107738</xdr:rowOff>
    </xdr:to>
    <xdr:sp macro="" textlink="">
      <xdr:nvSpPr>
        <xdr:cNvPr id="624" name="円/楕円 623"/>
        <xdr:cNvSpPr/>
      </xdr:nvSpPr>
      <xdr:spPr>
        <a:xfrm>
          <a:off x="14541500" y="130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98865</xdr:rowOff>
    </xdr:from>
    <xdr:ext cx="534377" cy="259045"/>
    <xdr:sp macro="" textlink="">
      <xdr:nvSpPr>
        <xdr:cNvPr id="625" name="テキスト ボックス 624"/>
        <xdr:cNvSpPr txBox="1"/>
      </xdr:nvSpPr>
      <xdr:spPr>
        <a:xfrm>
          <a:off x="14325111" y="131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165257</xdr:rowOff>
    </xdr:from>
    <xdr:to>
      <xdr:col>20</xdr:col>
      <xdr:colOff>9525</xdr:colOff>
      <xdr:row>76</xdr:row>
      <xdr:rowOff>95407</xdr:rowOff>
    </xdr:to>
    <xdr:sp macro="" textlink="">
      <xdr:nvSpPr>
        <xdr:cNvPr id="626" name="円/楕円 625"/>
        <xdr:cNvSpPr/>
      </xdr:nvSpPr>
      <xdr:spPr>
        <a:xfrm>
          <a:off x="13652500" y="130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86534</xdr:rowOff>
    </xdr:from>
    <xdr:ext cx="534377" cy="259045"/>
    <xdr:sp macro="" textlink="">
      <xdr:nvSpPr>
        <xdr:cNvPr id="627" name="テキスト ボックス 626"/>
        <xdr:cNvSpPr txBox="1"/>
      </xdr:nvSpPr>
      <xdr:spPr>
        <a:xfrm>
          <a:off x="13436111" y="1311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134689</xdr:rowOff>
    </xdr:from>
    <xdr:to>
      <xdr:col>18</xdr:col>
      <xdr:colOff>492125</xdr:colOff>
      <xdr:row>76</xdr:row>
      <xdr:rowOff>64839</xdr:rowOff>
    </xdr:to>
    <xdr:sp macro="" textlink="">
      <xdr:nvSpPr>
        <xdr:cNvPr id="628" name="円/楕円 627"/>
        <xdr:cNvSpPr/>
      </xdr:nvSpPr>
      <xdr:spPr>
        <a:xfrm>
          <a:off x="12763500" y="129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55965</xdr:rowOff>
    </xdr:from>
    <xdr:ext cx="599010" cy="259045"/>
    <xdr:sp macro="" textlink="">
      <xdr:nvSpPr>
        <xdr:cNvPr id="629" name="テキスト ボックス 628"/>
        <xdr:cNvSpPr txBox="1"/>
      </xdr:nvSpPr>
      <xdr:spPr>
        <a:xfrm>
          <a:off x="12514794" y="1308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106976</xdr:rowOff>
    </xdr:from>
    <xdr:to>
      <xdr:col>23</xdr:col>
      <xdr:colOff>517525</xdr:colOff>
      <xdr:row>97</xdr:row>
      <xdr:rowOff>89945</xdr:rowOff>
    </xdr:to>
    <xdr:cxnSp macro="">
      <xdr:nvCxnSpPr>
        <xdr:cNvPr id="654" name="直線コネクタ 653"/>
        <xdr:cNvCxnSpPr/>
      </xdr:nvCxnSpPr>
      <xdr:spPr>
        <a:xfrm flipV="1">
          <a:off x="15481300" y="16566176"/>
          <a:ext cx="838200" cy="15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66131</xdr:rowOff>
    </xdr:from>
    <xdr:to>
      <xdr:col>22</xdr:col>
      <xdr:colOff>365125</xdr:colOff>
      <xdr:row>97</xdr:row>
      <xdr:rowOff>89945</xdr:rowOff>
    </xdr:to>
    <xdr:cxnSp macro="">
      <xdr:nvCxnSpPr>
        <xdr:cNvPr id="657" name="直線コネクタ 656"/>
        <xdr:cNvCxnSpPr/>
      </xdr:nvCxnSpPr>
      <xdr:spPr>
        <a:xfrm>
          <a:off x="14592300" y="16525331"/>
          <a:ext cx="889000" cy="19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66131</xdr:rowOff>
    </xdr:from>
    <xdr:to>
      <xdr:col>21</xdr:col>
      <xdr:colOff>161925</xdr:colOff>
      <xdr:row>96</xdr:row>
      <xdr:rowOff>131122</xdr:rowOff>
    </xdr:to>
    <xdr:cxnSp macro="">
      <xdr:nvCxnSpPr>
        <xdr:cNvPr id="660" name="直線コネクタ 659"/>
        <xdr:cNvCxnSpPr/>
      </xdr:nvCxnSpPr>
      <xdr:spPr>
        <a:xfrm flipV="1">
          <a:off x="13703300" y="16525331"/>
          <a:ext cx="8890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29766</xdr:rowOff>
    </xdr:from>
    <xdr:to>
      <xdr:col>19</xdr:col>
      <xdr:colOff>644525</xdr:colOff>
      <xdr:row>96</xdr:row>
      <xdr:rowOff>131122</xdr:rowOff>
    </xdr:to>
    <xdr:cxnSp macro="">
      <xdr:nvCxnSpPr>
        <xdr:cNvPr id="663" name="直線コネクタ 662"/>
        <xdr:cNvCxnSpPr/>
      </xdr:nvCxnSpPr>
      <xdr:spPr>
        <a:xfrm>
          <a:off x="12814300" y="16488966"/>
          <a:ext cx="889000" cy="10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56176</xdr:rowOff>
    </xdr:from>
    <xdr:to>
      <xdr:col>23</xdr:col>
      <xdr:colOff>568325</xdr:colOff>
      <xdr:row>96</xdr:row>
      <xdr:rowOff>157776</xdr:rowOff>
    </xdr:to>
    <xdr:sp macro="" textlink="">
      <xdr:nvSpPr>
        <xdr:cNvPr id="673" name="円/楕円 672"/>
        <xdr:cNvSpPr/>
      </xdr:nvSpPr>
      <xdr:spPr>
        <a:xfrm>
          <a:off x="16268700" y="165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34603</xdr:rowOff>
    </xdr:from>
    <xdr:ext cx="534377" cy="259045"/>
    <xdr:sp macro="" textlink="">
      <xdr:nvSpPr>
        <xdr:cNvPr id="674" name="積立金該当値テキスト"/>
        <xdr:cNvSpPr txBox="1"/>
      </xdr:nvSpPr>
      <xdr:spPr>
        <a:xfrm>
          <a:off x="16370300" y="1649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45,726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39145</xdr:rowOff>
    </xdr:from>
    <xdr:to>
      <xdr:col>22</xdr:col>
      <xdr:colOff>415925</xdr:colOff>
      <xdr:row>97</xdr:row>
      <xdr:rowOff>140745</xdr:rowOff>
    </xdr:to>
    <xdr:sp macro="" textlink="">
      <xdr:nvSpPr>
        <xdr:cNvPr id="675" name="円/楕円 674"/>
        <xdr:cNvSpPr/>
      </xdr:nvSpPr>
      <xdr:spPr>
        <a:xfrm>
          <a:off x="15430500" y="166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131872</xdr:rowOff>
    </xdr:from>
    <xdr:ext cx="534377" cy="259045"/>
    <xdr:sp macro="" textlink="">
      <xdr:nvSpPr>
        <xdr:cNvPr id="676" name="テキスト ボックス 675"/>
        <xdr:cNvSpPr txBox="1"/>
      </xdr:nvSpPr>
      <xdr:spPr>
        <a:xfrm>
          <a:off x="15214111" y="1676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15331</xdr:rowOff>
    </xdr:from>
    <xdr:to>
      <xdr:col>21</xdr:col>
      <xdr:colOff>212725</xdr:colOff>
      <xdr:row>96</xdr:row>
      <xdr:rowOff>116931</xdr:rowOff>
    </xdr:to>
    <xdr:sp macro="" textlink="">
      <xdr:nvSpPr>
        <xdr:cNvPr id="677" name="円/楕円 676"/>
        <xdr:cNvSpPr/>
      </xdr:nvSpPr>
      <xdr:spPr>
        <a:xfrm>
          <a:off x="14541500" y="164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108058</xdr:rowOff>
    </xdr:from>
    <xdr:ext cx="534377" cy="259045"/>
    <xdr:sp macro="" textlink="">
      <xdr:nvSpPr>
        <xdr:cNvPr id="678" name="テキスト ボックス 677"/>
        <xdr:cNvSpPr txBox="1"/>
      </xdr:nvSpPr>
      <xdr:spPr>
        <a:xfrm>
          <a:off x="14325111" y="165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80322</xdr:rowOff>
    </xdr:from>
    <xdr:to>
      <xdr:col>20</xdr:col>
      <xdr:colOff>9525</xdr:colOff>
      <xdr:row>97</xdr:row>
      <xdr:rowOff>10472</xdr:rowOff>
    </xdr:to>
    <xdr:sp macro="" textlink="">
      <xdr:nvSpPr>
        <xdr:cNvPr id="679" name="円/楕円 678"/>
        <xdr:cNvSpPr/>
      </xdr:nvSpPr>
      <xdr:spPr>
        <a:xfrm>
          <a:off x="13652500" y="165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1599</xdr:rowOff>
    </xdr:from>
    <xdr:ext cx="534377" cy="259045"/>
    <xdr:sp macro="" textlink="">
      <xdr:nvSpPr>
        <xdr:cNvPr id="680" name="テキスト ボックス 679"/>
        <xdr:cNvSpPr txBox="1"/>
      </xdr:nvSpPr>
      <xdr:spPr>
        <a:xfrm>
          <a:off x="13436111" y="166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150416</xdr:rowOff>
    </xdr:from>
    <xdr:to>
      <xdr:col>18</xdr:col>
      <xdr:colOff>492125</xdr:colOff>
      <xdr:row>96</xdr:row>
      <xdr:rowOff>80566</xdr:rowOff>
    </xdr:to>
    <xdr:sp macro="" textlink="">
      <xdr:nvSpPr>
        <xdr:cNvPr id="681" name="円/楕円 680"/>
        <xdr:cNvSpPr/>
      </xdr:nvSpPr>
      <xdr:spPr>
        <a:xfrm>
          <a:off x="12763500" y="164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97093</xdr:rowOff>
    </xdr:from>
    <xdr:ext cx="534377" cy="259045"/>
    <xdr:sp macro="" textlink="">
      <xdr:nvSpPr>
        <xdr:cNvPr id="682" name="テキスト ボックス 681"/>
        <xdr:cNvSpPr txBox="1"/>
      </xdr:nvSpPr>
      <xdr:spPr>
        <a:xfrm>
          <a:off x="12547111" y="162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158021</xdr:rowOff>
    </xdr:from>
    <xdr:to>
      <xdr:col>32</xdr:col>
      <xdr:colOff>187325</xdr:colOff>
      <xdr:row>37</xdr:row>
      <xdr:rowOff>168601</xdr:rowOff>
    </xdr:to>
    <xdr:cxnSp macro="">
      <xdr:nvCxnSpPr>
        <xdr:cNvPr id="713" name="直線コネクタ 712"/>
        <xdr:cNvCxnSpPr/>
      </xdr:nvCxnSpPr>
      <xdr:spPr>
        <a:xfrm>
          <a:off x="21323300" y="6501671"/>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100964</xdr:rowOff>
    </xdr:from>
    <xdr:ext cx="469744" cy="259045"/>
    <xdr:sp macro="" textlink="">
      <xdr:nvSpPr>
        <xdr:cNvPr id="714" name="投資及び出資金平均値テキスト"/>
        <xdr:cNvSpPr txBox="1"/>
      </xdr:nvSpPr>
      <xdr:spPr>
        <a:xfrm>
          <a:off x="22212300" y="6616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158021</xdr:rowOff>
    </xdr:from>
    <xdr:to>
      <xdr:col>31</xdr:col>
      <xdr:colOff>34925</xdr:colOff>
      <xdr:row>38</xdr:row>
      <xdr:rowOff>12337</xdr:rowOff>
    </xdr:to>
    <xdr:cxnSp macro="">
      <xdr:nvCxnSpPr>
        <xdr:cNvPr id="716" name="直線コネクタ 715"/>
        <xdr:cNvCxnSpPr/>
      </xdr:nvCxnSpPr>
      <xdr:spPr>
        <a:xfrm flipV="1">
          <a:off x="20434300" y="6501671"/>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166964</xdr:rowOff>
    </xdr:from>
    <xdr:ext cx="469744" cy="259045"/>
    <xdr:sp macro="" textlink="">
      <xdr:nvSpPr>
        <xdr:cNvPr id="718" name="テキスト ボックス 717"/>
        <xdr:cNvSpPr txBox="1"/>
      </xdr:nvSpPr>
      <xdr:spPr>
        <a:xfrm>
          <a:off x="21088427" y="66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6263</xdr:rowOff>
    </xdr:from>
    <xdr:to>
      <xdr:col>29</xdr:col>
      <xdr:colOff>517525</xdr:colOff>
      <xdr:row>38</xdr:row>
      <xdr:rowOff>12337</xdr:rowOff>
    </xdr:to>
    <xdr:cxnSp macro="">
      <xdr:nvCxnSpPr>
        <xdr:cNvPr id="719" name="直線コネクタ 718"/>
        <xdr:cNvCxnSpPr/>
      </xdr:nvCxnSpPr>
      <xdr:spPr>
        <a:xfrm>
          <a:off x="19545300" y="6521363"/>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123372</xdr:rowOff>
    </xdr:from>
    <xdr:to>
      <xdr:col>28</xdr:col>
      <xdr:colOff>314325</xdr:colOff>
      <xdr:row>38</xdr:row>
      <xdr:rowOff>6263</xdr:rowOff>
    </xdr:to>
    <xdr:cxnSp macro="">
      <xdr:nvCxnSpPr>
        <xdr:cNvPr id="722" name="直線コネクタ 721"/>
        <xdr:cNvCxnSpPr/>
      </xdr:nvCxnSpPr>
      <xdr:spPr>
        <a:xfrm>
          <a:off x="18656300" y="6295572"/>
          <a:ext cx="889000" cy="22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117802</xdr:rowOff>
    </xdr:from>
    <xdr:to>
      <xdr:col>32</xdr:col>
      <xdr:colOff>238125</xdr:colOff>
      <xdr:row>38</xdr:row>
      <xdr:rowOff>47952</xdr:rowOff>
    </xdr:to>
    <xdr:sp macro="" textlink="">
      <xdr:nvSpPr>
        <xdr:cNvPr id="732" name="円/楕円 731"/>
        <xdr:cNvSpPr/>
      </xdr:nvSpPr>
      <xdr:spPr>
        <a:xfrm>
          <a:off x="22110700" y="64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140679</xdr:rowOff>
    </xdr:from>
    <xdr:ext cx="469744" cy="259045"/>
    <xdr:sp macro="" textlink="">
      <xdr:nvSpPr>
        <xdr:cNvPr id="733" name="投資及び出資金該当値テキスト"/>
        <xdr:cNvSpPr txBox="1"/>
      </xdr:nvSpPr>
      <xdr:spPr>
        <a:xfrm>
          <a:off x="22212300" y="631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107221</xdr:rowOff>
    </xdr:from>
    <xdr:to>
      <xdr:col>31</xdr:col>
      <xdr:colOff>85725</xdr:colOff>
      <xdr:row>38</xdr:row>
      <xdr:rowOff>37371</xdr:rowOff>
    </xdr:to>
    <xdr:sp macro="" textlink="">
      <xdr:nvSpPr>
        <xdr:cNvPr id="734" name="円/楕円 733"/>
        <xdr:cNvSpPr/>
      </xdr:nvSpPr>
      <xdr:spPr>
        <a:xfrm>
          <a:off x="21272500" y="64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53898</xdr:rowOff>
    </xdr:from>
    <xdr:ext cx="469744" cy="259045"/>
    <xdr:sp macro="" textlink="">
      <xdr:nvSpPr>
        <xdr:cNvPr id="735" name="テキスト ボックス 734"/>
        <xdr:cNvSpPr txBox="1"/>
      </xdr:nvSpPr>
      <xdr:spPr>
        <a:xfrm>
          <a:off x="21088427" y="622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132987</xdr:rowOff>
    </xdr:from>
    <xdr:to>
      <xdr:col>29</xdr:col>
      <xdr:colOff>568325</xdr:colOff>
      <xdr:row>38</xdr:row>
      <xdr:rowOff>63137</xdr:rowOff>
    </xdr:to>
    <xdr:sp macro="" textlink="">
      <xdr:nvSpPr>
        <xdr:cNvPr id="736" name="円/楕円 735"/>
        <xdr:cNvSpPr/>
      </xdr:nvSpPr>
      <xdr:spPr>
        <a:xfrm>
          <a:off x="203835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79664</xdr:rowOff>
    </xdr:from>
    <xdr:ext cx="469744" cy="259045"/>
    <xdr:sp macro="" textlink="">
      <xdr:nvSpPr>
        <xdr:cNvPr id="737" name="テキスト ボックス 736"/>
        <xdr:cNvSpPr txBox="1"/>
      </xdr:nvSpPr>
      <xdr:spPr>
        <a:xfrm>
          <a:off x="20199427" y="62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126913</xdr:rowOff>
    </xdr:from>
    <xdr:to>
      <xdr:col>28</xdr:col>
      <xdr:colOff>365125</xdr:colOff>
      <xdr:row>38</xdr:row>
      <xdr:rowOff>57063</xdr:rowOff>
    </xdr:to>
    <xdr:sp macro="" textlink="">
      <xdr:nvSpPr>
        <xdr:cNvPr id="738" name="円/楕円 737"/>
        <xdr:cNvSpPr/>
      </xdr:nvSpPr>
      <xdr:spPr>
        <a:xfrm>
          <a:off x="19494500" y="6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73590</xdr:rowOff>
    </xdr:from>
    <xdr:ext cx="469744" cy="259045"/>
    <xdr:sp macro="" textlink="">
      <xdr:nvSpPr>
        <xdr:cNvPr id="739" name="テキスト ボックス 738"/>
        <xdr:cNvSpPr txBox="1"/>
      </xdr:nvSpPr>
      <xdr:spPr>
        <a:xfrm>
          <a:off x="19310427" y="624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72572</xdr:rowOff>
    </xdr:from>
    <xdr:to>
      <xdr:col>27</xdr:col>
      <xdr:colOff>161925</xdr:colOff>
      <xdr:row>37</xdr:row>
      <xdr:rowOff>2722</xdr:rowOff>
    </xdr:to>
    <xdr:sp macro="" textlink="">
      <xdr:nvSpPr>
        <xdr:cNvPr id="740" name="円/楕円 739"/>
        <xdr:cNvSpPr/>
      </xdr:nvSpPr>
      <xdr:spPr>
        <a:xfrm>
          <a:off x="186055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19249</xdr:rowOff>
    </xdr:from>
    <xdr:ext cx="534377" cy="259045"/>
    <xdr:sp macro="" textlink="">
      <xdr:nvSpPr>
        <xdr:cNvPr id="741" name="テキスト ボックス 740"/>
        <xdr:cNvSpPr txBox="1"/>
      </xdr:nvSpPr>
      <xdr:spPr>
        <a:xfrm>
          <a:off x="18389111" y="601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101250</xdr:rowOff>
    </xdr:from>
    <xdr:to>
      <xdr:col>32</xdr:col>
      <xdr:colOff>187325</xdr:colOff>
      <xdr:row>56</xdr:row>
      <xdr:rowOff>110119</xdr:rowOff>
    </xdr:to>
    <xdr:cxnSp macro="">
      <xdr:nvCxnSpPr>
        <xdr:cNvPr id="768" name="直線コネクタ 767"/>
        <xdr:cNvCxnSpPr/>
      </xdr:nvCxnSpPr>
      <xdr:spPr>
        <a:xfrm flipV="1">
          <a:off x="21323300" y="9702450"/>
          <a:ext cx="8382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110119</xdr:rowOff>
    </xdr:from>
    <xdr:to>
      <xdr:col>31</xdr:col>
      <xdr:colOff>34925</xdr:colOff>
      <xdr:row>56</xdr:row>
      <xdr:rowOff>118692</xdr:rowOff>
    </xdr:to>
    <xdr:cxnSp macro="">
      <xdr:nvCxnSpPr>
        <xdr:cNvPr id="771" name="直線コネクタ 770"/>
        <xdr:cNvCxnSpPr/>
      </xdr:nvCxnSpPr>
      <xdr:spPr>
        <a:xfrm flipV="1">
          <a:off x="20434300" y="9711319"/>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118692</xdr:rowOff>
    </xdr:from>
    <xdr:to>
      <xdr:col>29</xdr:col>
      <xdr:colOff>517525</xdr:colOff>
      <xdr:row>56</xdr:row>
      <xdr:rowOff>120749</xdr:rowOff>
    </xdr:to>
    <xdr:cxnSp macro="">
      <xdr:nvCxnSpPr>
        <xdr:cNvPr id="774" name="直線コネクタ 773"/>
        <xdr:cNvCxnSpPr/>
      </xdr:nvCxnSpPr>
      <xdr:spPr>
        <a:xfrm flipV="1">
          <a:off x="19545300" y="971989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120749</xdr:rowOff>
    </xdr:from>
    <xdr:to>
      <xdr:col>28</xdr:col>
      <xdr:colOff>314325</xdr:colOff>
      <xdr:row>56</xdr:row>
      <xdr:rowOff>126464</xdr:rowOff>
    </xdr:to>
    <xdr:cxnSp macro="">
      <xdr:nvCxnSpPr>
        <xdr:cNvPr id="777" name="直線コネクタ 776"/>
        <xdr:cNvCxnSpPr/>
      </xdr:nvCxnSpPr>
      <xdr:spPr>
        <a:xfrm flipV="1">
          <a:off x="18656300" y="972194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50450</xdr:rowOff>
    </xdr:from>
    <xdr:to>
      <xdr:col>32</xdr:col>
      <xdr:colOff>238125</xdr:colOff>
      <xdr:row>56</xdr:row>
      <xdr:rowOff>152050</xdr:rowOff>
    </xdr:to>
    <xdr:sp macro="" textlink="">
      <xdr:nvSpPr>
        <xdr:cNvPr id="787" name="円/楕円 786"/>
        <xdr:cNvSpPr/>
      </xdr:nvSpPr>
      <xdr:spPr>
        <a:xfrm>
          <a:off x="22110700" y="96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73327</xdr:rowOff>
    </xdr:from>
    <xdr:ext cx="534377" cy="259045"/>
    <xdr:sp macro="" textlink="">
      <xdr:nvSpPr>
        <xdr:cNvPr id="788" name="貸付金該当値テキスト"/>
        <xdr:cNvSpPr txBox="1"/>
      </xdr:nvSpPr>
      <xdr:spPr>
        <a:xfrm>
          <a:off x="22212300" y="95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59319</xdr:rowOff>
    </xdr:from>
    <xdr:to>
      <xdr:col>31</xdr:col>
      <xdr:colOff>85725</xdr:colOff>
      <xdr:row>56</xdr:row>
      <xdr:rowOff>160919</xdr:rowOff>
    </xdr:to>
    <xdr:sp macro="" textlink="">
      <xdr:nvSpPr>
        <xdr:cNvPr id="789" name="円/楕円 788"/>
        <xdr:cNvSpPr/>
      </xdr:nvSpPr>
      <xdr:spPr>
        <a:xfrm>
          <a:off x="21272500" y="96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5996</xdr:rowOff>
    </xdr:from>
    <xdr:ext cx="534377" cy="259045"/>
    <xdr:sp macro="" textlink="">
      <xdr:nvSpPr>
        <xdr:cNvPr id="790" name="テキスト ボックス 789"/>
        <xdr:cNvSpPr txBox="1"/>
      </xdr:nvSpPr>
      <xdr:spPr>
        <a:xfrm>
          <a:off x="21056111" y="943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67892</xdr:rowOff>
    </xdr:from>
    <xdr:to>
      <xdr:col>29</xdr:col>
      <xdr:colOff>568325</xdr:colOff>
      <xdr:row>56</xdr:row>
      <xdr:rowOff>169492</xdr:rowOff>
    </xdr:to>
    <xdr:sp macro="" textlink="">
      <xdr:nvSpPr>
        <xdr:cNvPr id="791" name="円/楕円 790"/>
        <xdr:cNvSpPr/>
      </xdr:nvSpPr>
      <xdr:spPr>
        <a:xfrm>
          <a:off x="20383500" y="966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14569</xdr:rowOff>
    </xdr:from>
    <xdr:ext cx="534377" cy="259045"/>
    <xdr:sp macro="" textlink="">
      <xdr:nvSpPr>
        <xdr:cNvPr id="792" name="テキスト ボックス 791"/>
        <xdr:cNvSpPr txBox="1"/>
      </xdr:nvSpPr>
      <xdr:spPr>
        <a:xfrm>
          <a:off x="20167111" y="94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69949</xdr:rowOff>
    </xdr:from>
    <xdr:to>
      <xdr:col>28</xdr:col>
      <xdr:colOff>365125</xdr:colOff>
      <xdr:row>57</xdr:row>
      <xdr:rowOff>99</xdr:rowOff>
    </xdr:to>
    <xdr:sp macro="" textlink="">
      <xdr:nvSpPr>
        <xdr:cNvPr id="793" name="円/楕円 792"/>
        <xdr:cNvSpPr/>
      </xdr:nvSpPr>
      <xdr:spPr>
        <a:xfrm>
          <a:off x="19494500" y="96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16626</xdr:rowOff>
    </xdr:from>
    <xdr:ext cx="534377" cy="259045"/>
    <xdr:sp macro="" textlink="">
      <xdr:nvSpPr>
        <xdr:cNvPr id="794" name="テキスト ボックス 793"/>
        <xdr:cNvSpPr txBox="1"/>
      </xdr:nvSpPr>
      <xdr:spPr>
        <a:xfrm>
          <a:off x="19278111" y="944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75664</xdr:rowOff>
    </xdr:from>
    <xdr:to>
      <xdr:col>27</xdr:col>
      <xdr:colOff>161925</xdr:colOff>
      <xdr:row>57</xdr:row>
      <xdr:rowOff>5814</xdr:rowOff>
    </xdr:to>
    <xdr:sp macro="" textlink="">
      <xdr:nvSpPr>
        <xdr:cNvPr id="795" name="円/楕円 794"/>
        <xdr:cNvSpPr/>
      </xdr:nvSpPr>
      <xdr:spPr>
        <a:xfrm>
          <a:off x="18605500" y="96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22341</xdr:rowOff>
    </xdr:from>
    <xdr:ext cx="534377" cy="259045"/>
    <xdr:sp macro="" textlink="">
      <xdr:nvSpPr>
        <xdr:cNvPr id="796" name="テキスト ボックス 795"/>
        <xdr:cNvSpPr txBox="1"/>
      </xdr:nvSpPr>
      <xdr:spPr>
        <a:xfrm>
          <a:off x="18389111" y="945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100847</xdr:rowOff>
    </xdr:from>
    <xdr:to>
      <xdr:col>32</xdr:col>
      <xdr:colOff>187325</xdr:colOff>
      <xdr:row>73</xdr:row>
      <xdr:rowOff>145510</xdr:rowOff>
    </xdr:to>
    <xdr:cxnSp macro="">
      <xdr:nvCxnSpPr>
        <xdr:cNvPr id="829" name="直線コネクタ 828"/>
        <xdr:cNvCxnSpPr/>
      </xdr:nvCxnSpPr>
      <xdr:spPr>
        <a:xfrm flipV="1">
          <a:off x="21323300" y="12616697"/>
          <a:ext cx="838200" cy="4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145510</xdr:rowOff>
    </xdr:from>
    <xdr:to>
      <xdr:col>31</xdr:col>
      <xdr:colOff>34925</xdr:colOff>
      <xdr:row>74</xdr:row>
      <xdr:rowOff>10522</xdr:rowOff>
    </xdr:to>
    <xdr:cxnSp macro="">
      <xdr:nvCxnSpPr>
        <xdr:cNvPr id="832" name="直線コネクタ 831"/>
        <xdr:cNvCxnSpPr/>
      </xdr:nvCxnSpPr>
      <xdr:spPr>
        <a:xfrm flipV="1">
          <a:off x="20434300" y="12661360"/>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10522</xdr:rowOff>
    </xdr:from>
    <xdr:to>
      <xdr:col>29</xdr:col>
      <xdr:colOff>517525</xdr:colOff>
      <xdr:row>74</xdr:row>
      <xdr:rowOff>18980</xdr:rowOff>
    </xdr:to>
    <xdr:cxnSp macro="">
      <xdr:nvCxnSpPr>
        <xdr:cNvPr id="835" name="直線コネクタ 834"/>
        <xdr:cNvCxnSpPr/>
      </xdr:nvCxnSpPr>
      <xdr:spPr>
        <a:xfrm flipV="1">
          <a:off x="19545300" y="1269782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18980</xdr:rowOff>
    </xdr:from>
    <xdr:to>
      <xdr:col>28</xdr:col>
      <xdr:colOff>314325</xdr:colOff>
      <xdr:row>74</xdr:row>
      <xdr:rowOff>106163</xdr:rowOff>
    </xdr:to>
    <xdr:cxnSp macro="">
      <xdr:nvCxnSpPr>
        <xdr:cNvPr id="838" name="直線コネクタ 837"/>
        <xdr:cNvCxnSpPr/>
      </xdr:nvCxnSpPr>
      <xdr:spPr>
        <a:xfrm flipV="1">
          <a:off x="18656300" y="12706280"/>
          <a:ext cx="889000" cy="8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50047</xdr:rowOff>
    </xdr:from>
    <xdr:to>
      <xdr:col>32</xdr:col>
      <xdr:colOff>238125</xdr:colOff>
      <xdr:row>73</xdr:row>
      <xdr:rowOff>151647</xdr:rowOff>
    </xdr:to>
    <xdr:sp macro="" textlink="">
      <xdr:nvSpPr>
        <xdr:cNvPr id="848" name="円/楕円 847"/>
        <xdr:cNvSpPr/>
      </xdr:nvSpPr>
      <xdr:spPr>
        <a:xfrm>
          <a:off x="22110700" y="125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72924</xdr:rowOff>
    </xdr:from>
    <xdr:ext cx="599010" cy="259045"/>
    <xdr:sp macro="" textlink="">
      <xdr:nvSpPr>
        <xdr:cNvPr id="849" name="繰出金該当値テキスト"/>
        <xdr:cNvSpPr txBox="1"/>
      </xdr:nvSpPr>
      <xdr:spPr>
        <a:xfrm>
          <a:off x="22212300" y="1241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112,079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94710</xdr:rowOff>
    </xdr:from>
    <xdr:to>
      <xdr:col>31</xdr:col>
      <xdr:colOff>85725</xdr:colOff>
      <xdr:row>74</xdr:row>
      <xdr:rowOff>24860</xdr:rowOff>
    </xdr:to>
    <xdr:sp macro="" textlink="">
      <xdr:nvSpPr>
        <xdr:cNvPr id="850" name="円/楕円 849"/>
        <xdr:cNvSpPr/>
      </xdr:nvSpPr>
      <xdr:spPr>
        <a:xfrm>
          <a:off x="21272500" y="126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41387</xdr:rowOff>
    </xdr:from>
    <xdr:ext cx="599010" cy="259045"/>
    <xdr:sp macro="" textlink="">
      <xdr:nvSpPr>
        <xdr:cNvPr id="851" name="テキスト ボックス 850"/>
        <xdr:cNvSpPr txBox="1"/>
      </xdr:nvSpPr>
      <xdr:spPr>
        <a:xfrm>
          <a:off x="21023794" y="1238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107,390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131172</xdr:rowOff>
    </xdr:from>
    <xdr:to>
      <xdr:col>29</xdr:col>
      <xdr:colOff>568325</xdr:colOff>
      <xdr:row>74</xdr:row>
      <xdr:rowOff>61322</xdr:rowOff>
    </xdr:to>
    <xdr:sp macro="" textlink="">
      <xdr:nvSpPr>
        <xdr:cNvPr id="852" name="円/楕円 851"/>
        <xdr:cNvSpPr/>
      </xdr:nvSpPr>
      <xdr:spPr>
        <a:xfrm>
          <a:off x="20383500" y="1264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77849</xdr:rowOff>
    </xdr:from>
    <xdr:ext cx="599010" cy="259045"/>
    <xdr:sp macro="" textlink="">
      <xdr:nvSpPr>
        <xdr:cNvPr id="853" name="テキスト ボックス 852"/>
        <xdr:cNvSpPr txBox="1"/>
      </xdr:nvSpPr>
      <xdr:spPr>
        <a:xfrm>
          <a:off x="20134794" y="1242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103,562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139630</xdr:rowOff>
    </xdr:from>
    <xdr:to>
      <xdr:col>28</xdr:col>
      <xdr:colOff>365125</xdr:colOff>
      <xdr:row>74</xdr:row>
      <xdr:rowOff>69780</xdr:rowOff>
    </xdr:to>
    <xdr:sp macro="" textlink="">
      <xdr:nvSpPr>
        <xdr:cNvPr id="854" name="円/楕円 853"/>
        <xdr:cNvSpPr/>
      </xdr:nvSpPr>
      <xdr:spPr>
        <a:xfrm>
          <a:off x="19494500" y="126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86307</xdr:rowOff>
    </xdr:from>
    <xdr:ext cx="599010" cy="259045"/>
    <xdr:sp macro="" textlink="">
      <xdr:nvSpPr>
        <xdr:cNvPr id="855" name="テキスト ボックス 854"/>
        <xdr:cNvSpPr txBox="1"/>
      </xdr:nvSpPr>
      <xdr:spPr>
        <a:xfrm>
          <a:off x="19245794" y="1243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55363</xdr:rowOff>
    </xdr:from>
    <xdr:to>
      <xdr:col>27</xdr:col>
      <xdr:colOff>161925</xdr:colOff>
      <xdr:row>74</xdr:row>
      <xdr:rowOff>156963</xdr:rowOff>
    </xdr:to>
    <xdr:sp macro="" textlink="">
      <xdr:nvSpPr>
        <xdr:cNvPr id="856" name="円/楕円 855"/>
        <xdr:cNvSpPr/>
      </xdr:nvSpPr>
      <xdr:spPr>
        <a:xfrm>
          <a:off x="18605500" y="127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2040</xdr:rowOff>
    </xdr:from>
    <xdr:ext cx="534377" cy="259045"/>
    <xdr:sp macro="" textlink="">
      <xdr:nvSpPr>
        <xdr:cNvPr id="857" name="テキスト ボックス 856"/>
        <xdr:cNvSpPr txBox="1"/>
      </xdr:nvSpPr>
      <xdr:spPr>
        <a:xfrm>
          <a:off x="18389111" y="125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普通建設事業費のうち平成２５年度の値が突出しているのは、学校給食共同調理場の改築によるものであり、また、平成２８年度以降も大型事業を控えていることから、今後公債費の値が増加する見込みとなっている。</a:t>
          </a:r>
          <a:endParaRPr kumimoji="1" lang="en-US" altLang="ja-JP" sz="1200">
            <a:latin typeface="ＭＳ Ｐゴシック"/>
          </a:endParaRPr>
        </a:p>
        <a:p>
          <a:r>
            <a:rPr kumimoji="1" lang="ja-JP" altLang="en-US" sz="1200">
              <a:latin typeface="ＭＳ Ｐゴシック"/>
            </a:rPr>
            <a:t>　人件費及び繰出金の値が軒並み類似団体を上回っているのは、民間事業者の参入を見込めない福祉・医療サービス等の事業について、直営で運営していることが大きな要因である。</a:t>
          </a:r>
          <a:endParaRPr kumimoji="1" lang="en-US" altLang="ja-JP" sz="1200">
            <a:latin typeface="ＭＳ Ｐゴシック"/>
          </a:endParaRPr>
        </a:p>
        <a:p>
          <a:r>
            <a:rPr kumimoji="1" lang="ja-JP" altLang="en-US" sz="1200">
              <a:latin typeface="ＭＳ Ｐゴシック"/>
            </a:rPr>
            <a:t>　今後はそれらサービスについて収益の確保方策を検討するとともに、さらなる経常経費の削減に努める。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北海道本別町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7,553
7,529
391.91
6,749,779
6,635,661
104,757
4,341,404
6,421,165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9144</xdr:rowOff>
    </xdr:from>
    <xdr:to>
      <xdr:col>6</xdr:col>
      <xdr:colOff>511175</xdr:colOff>
      <xdr:row>35</xdr:row>
      <xdr:rowOff>152273</xdr:rowOff>
    </xdr:to>
    <xdr:cxnSp macro="">
      <xdr:nvCxnSpPr>
        <xdr:cNvPr id="61" name="直線コネクタ 60"/>
        <xdr:cNvCxnSpPr/>
      </xdr:nvCxnSpPr>
      <xdr:spPr>
        <a:xfrm flipV="1">
          <a:off x="3797300" y="6009894"/>
          <a:ext cx="838200" cy="1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152273</xdr:rowOff>
    </xdr:from>
    <xdr:to>
      <xdr:col>5</xdr:col>
      <xdr:colOff>358775</xdr:colOff>
      <xdr:row>36</xdr:row>
      <xdr:rowOff>37084</xdr:rowOff>
    </xdr:to>
    <xdr:cxnSp macro="">
      <xdr:nvCxnSpPr>
        <xdr:cNvPr id="64" name="直線コネクタ 63"/>
        <xdr:cNvCxnSpPr/>
      </xdr:nvCxnSpPr>
      <xdr:spPr>
        <a:xfrm flipV="1">
          <a:off x="2908300" y="6153023"/>
          <a:ext cx="889000"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151511</xdr:rowOff>
    </xdr:from>
    <xdr:to>
      <xdr:col>4</xdr:col>
      <xdr:colOff>155575</xdr:colOff>
      <xdr:row>36</xdr:row>
      <xdr:rowOff>37084</xdr:rowOff>
    </xdr:to>
    <xdr:cxnSp macro="">
      <xdr:nvCxnSpPr>
        <xdr:cNvPr id="67" name="直線コネクタ 66"/>
        <xdr:cNvCxnSpPr/>
      </xdr:nvCxnSpPr>
      <xdr:spPr>
        <a:xfrm>
          <a:off x="2019300" y="6152261"/>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2794</xdr:rowOff>
    </xdr:from>
    <xdr:to>
      <xdr:col>2</xdr:col>
      <xdr:colOff>638175</xdr:colOff>
      <xdr:row>35</xdr:row>
      <xdr:rowOff>151511</xdr:rowOff>
    </xdr:to>
    <xdr:cxnSp macro="">
      <xdr:nvCxnSpPr>
        <xdr:cNvPr id="70" name="直線コネクタ 69"/>
        <xdr:cNvCxnSpPr/>
      </xdr:nvCxnSpPr>
      <xdr:spPr>
        <a:xfrm>
          <a:off x="1130300" y="6003544"/>
          <a:ext cx="889000" cy="1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129794</xdr:rowOff>
    </xdr:from>
    <xdr:to>
      <xdr:col>6</xdr:col>
      <xdr:colOff>561975</xdr:colOff>
      <xdr:row>35</xdr:row>
      <xdr:rowOff>59944</xdr:rowOff>
    </xdr:to>
    <xdr:sp macro="" textlink="">
      <xdr:nvSpPr>
        <xdr:cNvPr id="80" name="円/楕円 79"/>
        <xdr:cNvSpPr/>
      </xdr:nvSpPr>
      <xdr:spPr>
        <a:xfrm>
          <a:off x="4584700" y="59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152671</xdr:rowOff>
    </xdr:from>
    <xdr:ext cx="534377" cy="259045"/>
    <xdr:sp macro="" textlink="">
      <xdr:nvSpPr>
        <xdr:cNvPr id="81" name="議会費該当値テキスト"/>
        <xdr:cNvSpPr txBox="1"/>
      </xdr:nvSpPr>
      <xdr:spPr>
        <a:xfrm>
          <a:off x="4686300" y="581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101473</xdr:rowOff>
    </xdr:from>
    <xdr:to>
      <xdr:col>5</xdr:col>
      <xdr:colOff>409575</xdr:colOff>
      <xdr:row>36</xdr:row>
      <xdr:rowOff>31623</xdr:rowOff>
    </xdr:to>
    <xdr:sp macro="" textlink="">
      <xdr:nvSpPr>
        <xdr:cNvPr id="82" name="円/楕円 81"/>
        <xdr:cNvSpPr/>
      </xdr:nvSpPr>
      <xdr:spPr>
        <a:xfrm>
          <a:off x="3746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22750</xdr:rowOff>
    </xdr:from>
    <xdr:ext cx="534377" cy="259045"/>
    <xdr:sp macro="" textlink="">
      <xdr:nvSpPr>
        <xdr:cNvPr id="83" name="テキスト ボックス 82"/>
        <xdr:cNvSpPr txBox="1"/>
      </xdr:nvSpPr>
      <xdr:spPr>
        <a:xfrm>
          <a:off x="3530111" y="6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157734</xdr:rowOff>
    </xdr:from>
    <xdr:to>
      <xdr:col>4</xdr:col>
      <xdr:colOff>206375</xdr:colOff>
      <xdr:row>36</xdr:row>
      <xdr:rowOff>87884</xdr:rowOff>
    </xdr:to>
    <xdr:sp macro="" textlink="">
      <xdr:nvSpPr>
        <xdr:cNvPr id="84" name="円/楕円 83"/>
        <xdr:cNvSpPr/>
      </xdr:nvSpPr>
      <xdr:spPr>
        <a:xfrm>
          <a:off x="2857500" y="61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79011</xdr:rowOff>
    </xdr:from>
    <xdr:ext cx="534377" cy="259045"/>
    <xdr:sp macro="" textlink="">
      <xdr:nvSpPr>
        <xdr:cNvPr id="85" name="テキスト ボックス 84"/>
        <xdr:cNvSpPr txBox="1"/>
      </xdr:nvSpPr>
      <xdr:spPr>
        <a:xfrm>
          <a:off x="2641111" y="62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100711</xdr:rowOff>
    </xdr:from>
    <xdr:to>
      <xdr:col>3</xdr:col>
      <xdr:colOff>3175</xdr:colOff>
      <xdr:row>36</xdr:row>
      <xdr:rowOff>30861</xdr:rowOff>
    </xdr:to>
    <xdr:sp macro="" textlink="">
      <xdr:nvSpPr>
        <xdr:cNvPr id="86" name="円/楕円 85"/>
        <xdr:cNvSpPr/>
      </xdr:nvSpPr>
      <xdr:spPr>
        <a:xfrm>
          <a:off x="1968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21988</xdr:rowOff>
    </xdr:from>
    <xdr:ext cx="534377" cy="259045"/>
    <xdr:sp macro="" textlink="">
      <xdr:nvSpPr>
        <xdr:cNvPr id="87" name="テキスト ボックス 86"/>
        <xdr:cNvSpPr txBox="1"/>
      </xdr:nvSpPr>
      <xdr:spPr>
        <a:xfrm>
          <a:off x="1752111" y="61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123444</xdr:rowOff>
    </xdr:from>
    <xdr:to>
      <xdr:col>1</xdr:col>
      <xdr:colOff>485775</xdr:colOff>
      <xdr:row>35</xdr:row>
      <xdr:rowOff>53594</xdr:rowOff>
    </xdr:to>
    <xdr:sp macro="" textlink="">
      <xdr:nvSpPr>
        <xdr:cNvPr id="88" name="円/楕円 87"/>
        <xdr:cNvSpPr/>
      </xdr:nvSpPr>
      <xdr:spPr>
        <a:xfrm>
          <a:off x="1079500" y="59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44721</xdr:rowOff>
    </xdr:from>
    <xdr:ext cx="534377" cy="259045"/>
    <xdr:sp macro="" textlink="">
      <xdr:nvSpPr>
        <xdr:cNvPr id="89" name="テキスト ボックス 88"/>
        <xdr:cNvSpPr txBox="1"/>
      </xdr:nvSpPr>
      <xdr:spPr>
        <a:xfrm>
          <a:off x="86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142610</xdr:rowOff>
    </xdr:from>
    <xdr:to>
      <xdr:col>6</xdr:col>
      <xdr:colOff>511175</xdr:colOff>
      <xdr:row>57</xdr:row>
      <xdr:rowOff>13274</xdr:rowOff>
    </xdr:to>
    <xdr:cxnSp macro="">
      <xdr:nvCxnSpPr>
        <xdr:cNvPr id="120" name="直線コネクタ 119"/>
        <xdr:cNvCxnSpPr/>
      </xdr:nvCxnSpPr>
      <xdr:spPr>
        <a:xfrm flipV="1">
          <a:off x="3797300" y="9743810"/>
          <a:ext cx="838200" cy="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114022</xdr:rowOff>
    </xdr:from>
    <xdr:to>
      <xdr:col>5</xdr:col>
      <xdr:colOff>358775</xdr:colOff>
      <xdr:row>57</xdr:row>
      <xdr:rowOff>13274</xdr:rowOff>
    </xdr:to>
    <xdr:cxnSp macro="">
      <xdr:nvCxnSpPr>
        <xdr:cNvPr id="123" name="直線コネクタ 122"/>
        <xdr:cNvCxnSpPr/>
      </xdr:nvCxnSpPr>
      <xdr:spPr>
        <a:xfrm>
          <a:off x="2908300" y="9715222"/>
          <a:ext cx="8890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114022</xdr:rowOff>
    </xdr:from>
    <xdr:to>
      <xdr:col>4</xdr:col>
      <xdr:colOff>155575</xdr:colOff>
      <xdr:row>56</xdr:row>
      <xdr:rowOff>148485</xdr:rowOff>
    </xdr:to>
    <xdr:cxnSp macro="">
      <xdr:nvCxnSpPr>
        <xdr:cNvPr id="126" name="直線コネクタ 125"/>
        <xdr:cNvCxnSpPr/>
      </xdr:nvCxnSpPr>
      <xdr:spPr>
        <a:xfrm flipV="1">
          <a:off x="2019300" y="9715222"/>
          <a:ext cx="889000" cy="3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114103</xdr:rowOff>
    </xdr:from>
    <xdr:to>
      <xdr:col>2</xdr:col>
      <xdr:colOff>638175</xdr:colOff>
      <xdr:row>56</xdr:row>
      <xdr:rowOff>148485</xdr:rowOff>
    </xdr:to>
    <xdr:cxnSp macro="">
      <xdr:nvCxnSpPr>
        <xdr:cNvPr id="129" name="直線コネクタ 128"/>
        <xdr:cNvCxnSpPr/>
      </xdr:nvCxnSpPr>
      <xdr:spPr>
        <a:xfrm>
          <a:off x="1130300" y="9715303"/>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164456</xdr:rowOff>
    </xdr:from>
    <xdr:ext cx="599010" cy="259045"/>
    <xdr:sp macro="" textlink="">
      <xdr:nvSpPr>
        <xdr:cNvPr id="133" name="テキスト ボックス 132"/>
        <xdr:cNvSpPr txBox="1"/>
      </xdr:nvSpPr>
      <xdr:spPr>
        <a:xfrm>
          <a:off x="830794" y="97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91810</xdr:rowOff>
    </xdr:from>
    <xdr:to>
      <xdr:col>6</xdr:col>
      <xdr:colOff>561975</xdr:colOff>
      <xdr:row>57</xdr:row>
      <xdr:rowOff>21960</xdr:rowOff>
    </xdr:to>
    <xdr:sp macro="" textlink="">
      <xdr:nvSpPr>
        <xdr:cNvPr id="139" name="円/楕円 138"/>
        <xdr:cNvSpPr/>
      </xdr:nvSpPr>
      <xdr:spPr>
        <a:xfrm>
          <a:off x="4584700" y="96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70237</xdr:rowOff>
    </xdr:from>
    <xdr:ext cx="599010" cy="259045"/>
    <xdr:sp macro="" textlink="">
      <xdr:nvSpPr>
        <xdr:cNvPr id="140" name="総務費該当値テキスト"/>
        <xdr:cNvSpPr txBox="1"/>
      </xdr:nvSpPr>
      <xdr:spPr>
        <a:xfrm>
          <a:off x="4686300" y="967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133924</xdr:rowOff>
    </xdr:from>
    <xdr:to>
      <xdr:col>5</xdr:col>
      <xdr:colOff>409575</xdr:colOff>
      <xdr:row>57</xdr:row>
      <xdr:rowOff>64074</xdr:rowOff>
    </xdr:to>
    <xdr:sp macro="" textlink="">
      <xdr:nvSpPr>
        <xdr:cNvPr id="141" name="円/楕円 140"/>
        <xdr:cNvSpPr/>
      </xdr:nvSpPr>
      <xdr:spPr>
        <a:xfrm>
          <a:off x="3746500" y="97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55201</xdr:rowOff>
    </xdr:from>
    <xdr:ext cx="599010" cy="259045"/>
    <xdr:sp macro="" textlink="">
      <xdr:nvSpPr>
        <xdr:cNvPr id="142" name="テキスト ボックス 141"/>
        <xdr:cNvSpPr txBox="1"/>
      </xdr:nvSpPr>
      <xdr:spPr>
        <a:xfrm>
          <a:off x="3497794" y="982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63222</xdr:rowOff>
    </xdr:from>
    <xdr:to>
      <xdr:col>4</xdr:col>
      <xdr:colOff>206375</xdr:colOff>
      <xdr:row>56</xdr:row>
      <xdr:rowOff>164822</xdr:rowOff>
    </xdr:to>
    <xdr:sp macro="" textlink="">
      <xdr:nvSpPr>
        <xdr:cNvPr id="143" name="円/楕円 142"/>
        <xdr:cNvSpPr/>
      </xdr:nvSpPr>
      <xdr:spPr>
        <a:xfrm>
          <a:off x="2857500" y="96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155949</xdr:rowOff>
    </xdr:from>
    <xdr:ext cx="599010" cy="259045"/>
    <xdr:sp macro="" textlink="">
      <xdr:nvSpPr>
        <xdr:cNvPr id="144" name="テキスト ボックス 143"/>
        <xdr:cNvSpPr txBox="1"/>
      </xdr:nvSpPr>
      <xdr:spPr>
        <a:xfrm>
          <a:off x="2608794" y="975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97685</xdr:rowOff>
    </xdr:from>
    <xdr:to>
      <xdr:col>3</xdr:col>
      <xdr:colOff>3175</xdr:colOff>
      <xdr:row>57</xdr:row>
      <xdr:rowOff>27835</xdr:rowOff>
    </xdr:to>
    <xdr:sp macro="" textlink="">
      <xdr:nvSpPr>
        <xdr:cNvPr id="145" name="円/楕円 144"/>
        <xdr:cNvSpPr/>
      </xdr:nvSpPr>
      <xdr:spPr>
        <a:xfrm>
          <a:off x="1968500" y="9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18962</xdr:rowOff>
    </xdr:from>
    <xdr:ext cx="599010" cy="259045"/>
    <xdr:sp macro="" textlink="">
      <xdr:nvSpPr>
        <xdr:cNvPr id="146" name="テキスト ボックス 145"/>
        <xdr:cNvSpPr txBox="1"/>
      </xdr:nvSpPr>
      <xdr:spPr>
        <a:xfrm>
          <a:off x="1719794" y="979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63303</xdr:rowOff>
    </xdr:from>
    <xdr:to>
      <xdr:col>1</xdr:col>
      <xdr:colOff>485775</xdr:colOff>
      <xdr:row>56</xdr:row>
      <xdr:rowOff>164903</xdr:rowOff>
    </xdr:to>
    <xdr:sp macro="" textlink="">
      <xdr:nvSpPr>
        <xdr:cNvPr id="147" name="円/楕円 146"/>
        <xdr:cNvSpPr/>
      </xdr:nvSpPr>
      <xdr:spPr>
        <a:xfrm>
          <a:off x="1079500" y="96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9980</xdr:rowOff>
    </xdr:from>
    <xdr:ext cx="599010" cy="259045"/>
    <xdr:sp macro="" textlink="">
      <xdr:nvSpPr>
        <xdr:cNvPr id="148" name="テキスト ボックス 147"/>
        <xdr:cNvSpPr txBox="1"/>
      </xdr:nvSpPr>
      <xdr:spPr>
        <a:xfrm>
          <a:off x="830794" y="943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47712</xdr:rowOff>
    </xdr:from>
    <xdr:to>
      <xdr:col>6</xdr:col>
      <xdr:colOff>511175</xdr:colOff>
      <xdr:row>76</xdr:row>
      <xdr:rowOff>64057</xdr:rowOff>
    </xdr:to>
    <xdr:cxnSp macro="">
      <xdr:nvCxnSpPr>
        <xdr:cNvPr id="176" name="直線コネクタ 175"/>
        <xdr:cNvCxnSpPr/>
      </xdr:nvCxnSpPr>
      <xdr:spPr>
        <a:xfrm>
          <a:off x="3797300" y="13077912"/>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47712</xdr:rowOff>
    </xdr:from>
    <xdr:to>
      <xdr:col>5</xdr:col>
      <xdr:colOff>358775</xdr:colOff>
      <xdr:row>76</xdr:row>
      <xdr:rowOff>108158</xdr:rowOff>
    </xdr:to>
    <xdr:cxnSp macro="">
      <xdr:nvCxnSpPr>
        <xdr:cNvPr id="179" name="直線コネクタ 178"/>
        <xdr:cNvCxnSpPr/>
      </xdr:nvCxnSpPr>
      <xdr:spPr>
        <a:xfrm flipV="1">
          <a:off x="2908300" y="13077912"/>
          <a:ext cx="889000" cy="6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106246</xdr:rowOff>
    </xdr:from>
    <xdr:to>
      <xdr:col>4</xdr:col>
      <xdr:colOff>155575</xdr:colOff>
      <xdr:row>76</xdr:row>
      <xdr:rowOff>108158</xdr:rowOff>
    </xdr:to>
    <xdr:cxnSp macro="">
      <xdr:nvCxnSpPr>
        <xdr:cNvPr id="182" name="直線コネクタ 181"/>
        <xdr:cNvCxnSpPr/>
      </xdr:nvCxnSpPr>
      <xdr:spPr>
        <a:xfrm>
          <a:off x="2019300" y="13136446"/>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106246</xdr:rowOff>
    </xdr:from>
    <xdr:to>
      <xdr:col>2</xdr:col>
      <xdr:colOff>638175</xdr:colOff>
      <xdr:row>76</xdr:row>
      <xdr:rowOff>145182</xdr:rowOff>
    </xdr:to>
    <xdr:cxnSp macro="">
      <xdr:nvCxnSpPr>
        <xdr:cNvPr id="185" name="直線コネクタ 184"/>
        <xdr:cNvCxnSpPr/>
      </xdr:nvCxnSpPr>
      <xdr:spPr>
        <a:xfrm flipV="1">
          <a:off x="1130300" y="13136446"/>
          <a:ext cx="889000" cy="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13257</xdr:rowOff>
    </xdr:from>
    <xdr:to>
      <xdr:col>6</xdr:col>
      <xdr:colOff>561975</xdr:colOff>
      <xdr:row>76</xdr:row>
      <xdr:rowOff>114857</xdr:rowOff>
    </xdr:to>
    <xdr:sp macro="" textlink="">
      <xdr:nvSpPr>
        <xdr:cNvPr id="195" name="円/楕円 194"/>
        <xdr:cNvSpPr/>
      </xdr:nvSpPr>
      <xdr:spPr>
        <a:xfrm>
          <a:off x="4584700" y="130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36134</xdr:rowOff>
    </xdr:from>
    <xdr:ext cx="599010" cy="259045"/>
    <xdr:sp macro="" textlink="">
      <xdr:nvSpPr>
        <xdr:cNvPr id="196" name="民生費該当値テキスト"/>
        <xdr:cNvSpPr txBox="1"/>
      </xdr:nvSpPr>
      <xdr:spPr>
        <a:xfrm>
          <a:off x="4686300" y="1289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191,545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168362</xdr:rowOff>
    </xdr:from>
    <xdr:to>
      <xdr:col>5</xdr:col>
      <xdr:colOff>409575</xdr:colOff>
      <xdr:row>76</xdr:row>
      <xdr:rowOff>98512</xdr:rowOff>
    </xdr:to>
    <xdr:sp macro="" textlink="">
      <xdr:nvSpPr>
        <xdr:cNvPr id="197" name="円/楕円 196"/>
        <xdr:cNvSpPr/>
      </xdr:nvSpPr>
      <xdr:spPr>
        <a:xfrm>
          <a:off x="3746500" y="130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115038</xdr:rowOff>
    </xdr:from>
    <xdr:ext cx="599010" cy="259045"/>
    <xdr:sp macro="" textlink="">
      <xdr:nvSpPr>
        <xdr:cNvPr id="198" name="テキスト ボックス 197"/>
        <xdr:cNvSpPr txBox="1"/>
      </xdr:nvSpPr>
      <xdr:spPr>
        <a:xfrm>
          <a:off x="3497794" y="1280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57358</xdr:rowOff>
    </xdr:from>
    <xdr:to>
      <xdr:col>4</xdr:col>
      <xdr:colOff>206375</xdr:colOff>
      <xdr:row>76</xdr:row>
      <xdr:rowOff>158958</xdr:rowOff>
    </xdr:to>
    <xdr:sp macro="" textlink="">
      <xdr:nvSpPr>
        <xdr:cNvPr id="199" name="円/楕円 198"/>
        <xdr:cNvSpPr/>
      </xdr:nvSpPr>
      <xdr:spPr>
        <a:xfrm>
          <a:off x="2857500" y="130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4035</xdr:rowOff>
    </xdr:from>
    <xdr:ext cx="599010" cy="259045"/>
    <xdr:sp macro="" textlink="">
      <xdr:nvSpPr>
        <xdr:cNvPr id="200" name="テキスト ボックス 199"/>
        <xdr:cNvSpPr txBox="1"/>
      </xdr:nvSpPr>
      <xdr:spPr>
        <a:xfrm>
          <a:off x="2608794" y="1286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181,899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55446</xdr:rowOff>
    </xdr:from>
    <xdr:to>
      <xdr:col>3</xdr:col>
      <xdr:colOff>3175</xdr:colOff>
      <xdr:row>76</xdr:row>
      <xdr:rowOff>157046</xdr:rowOff>
    </xdr:to>
    <xdr:sp macro="" textlink="">
      <xdr:nvSpPr>
        <xdr:cNvPr id="201" name="円/楕円 200"/>
        <xdr:cNvSpPr/>
      </xdr:nvSpPr>
      <xdr:spPr>
        <a:xfrm>
          <a:off x="1968500" y="130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2124</xdr:rowOff>
    </xdr:from>
    <xdr:ext cx="599010" cy="259045"/>
    <xdr:sp macro="" textlink="">
      <xdr:nvSpPr>
        <xdr:cNvPr id="202" name="テキスト ボックス 201"/>
        <xdr:cNvSpPr txBox="1"/>
      </xdr:nvSpPr>
      <xdr:spPr>
        <a:xfrm>
          <a:off x="1719794" y="1286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182,317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94382</xdr:rowOff>
    </xdr:from>
    <xdr:to>
      <xdr:col>1</xdr:col>
      <xdr:colOff>485775</xdr:colOff>
      <xdr:row>77</xdr:row>
      <xdr:rowOff>24532</xdr:rowOff>
    </xdr:to>
    <xdr:sp macro="" textlink="">
      <xdr:nvSpPr>
        <xdr:cNvPr id="203" name="円/楕円 202"/>
        <xdr:cNvSpPr/>
      </xdr:nvSpPr>
      <xdr:spPr>
        <a:xfrm>
          <a:off x="1079500" y="131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41059</xdr:rowOff>
    </xdr:from>
    <xdr:ext cx="599010" cy="259045"/>
    <xdr:sp macro="" textlink="">
      <xdr:nvSpPr>
        <xdr:cNvPr id="204" name="テキスト ボックス 203"/>
        <xdr:cNvSpPr txBox="1"/>
      </xdr:nvSpPr>
      <xdr:spPr>
        <a:xfrm>
          <a:off x="830794" y="1289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171036</xdr:rowOff>
    </xdr:from>
    <xdr:to>
      <xdr:col>6</xdr:col>
      <xdr:colOff>511175</xdr:colOff>
      <xdr:row>96</xdr:row>
      <xdr:rowOff>19341</xdr:rowOff>
    </xdr:to>
    <xdr:cxnSp macro="">
      <xdr:nvCxnSpPr>
        <xdr:cNvPr id="231" name="直線コネクタ 230"/>
        <xdr:cNvCxnSpPr/>
      </xdr:nvCxnSpPr>
      <xdr:spPr>
        <a:xfrm>
          <a:off x="3797300" y="16458786"/>
          <a:ext cx="8382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52308</xdr:rowOff>
    </xdr:from>
    <xdr:ext cx="534377" cy="259045"/>
    <xdr:sp macro="" textlink="">
      <xdr:nvSpPr>
        <xdr:cNvPr id="232" name="衛生費平均値テキスト"/>
        <xdr:cNvSpPr txBox="1"/>
      </xdr:nvSpPr>
      <xdr:spPr>
        <a:xfrm>
          <a:off x="4686300" y="16511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171036</xdr:rowOff>
    </xdr:from>
    <xdr:to>
      <xdr:col>5</xdr:col>
      <xdr:colOff>358775</xdr:colOff>
      <xdr:row>96</xdr:row>
      <xdr:rowOff>52502</xdr:rowOff>
    </xdr:to>
    <xdr:cxnSp macro="">
      <xdr:nvCxnSpPr>
        <xdr:cNvPr id="234" name="直線コネクタ 233"/>
        <xdr:cNvCxnSpPr/>
      </xdr:nvCxnSpPr>
      <xdr:spPr>
        <a:xfrm flipV="1">
          <a:off x="2908300" y="16458786"/>
          <a:ext cx="889000" cy="5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151968</xdr:rowOff>
    </xdr:from>
    <xdr:ext cx="534377" cy="259045"/>
    <xdr:sp macro="" textlink="">
      <xdr:nvSpPr>
        <xdr:cNvPr id="236" name="テキスト ボックス 235"/>
        <xdr:cNvSpPr txBox="1"/>
      </xdr:nvSpPr>
      <xdr:spPr>
        <a:xfrm>
          <a:off x="3530111" y="166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52502</xdr:rowOff>
    </xdr:from>
    <xdr:to>
      <xdr:col>4</xdr:col>
      <xdr:colOff>155575</xdr:colOff>
      <xdr:row>96</xdr:row>
      <xdr:rowOff>67695</xdr:rowOff>
    </xdr:to>
    <xdr:cxnSp macro="">
      <xdr:nvCxnSpPr>
        <xdr:cNvPr id="237" name="直線コネクタ 236"/>
        <xdr:cNvCxnSpPr/>
      </xdr:nvCxnSpPr>
      <xdr:spPr>
        <a:xfrm flipV="1">
          <a:off x="2019300" y="16511702"/>
          <a:ext cx="8890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35057</xdr:rowOff>
    </xdr:from>
    <xdr:to>
      <xdr:col>2</xdr:col>
      <xdr:colOff>638175</xdr:colOff>
      <xdr:row>96</xdr:row>
      <xdr:rowOff>67695</xdr:rowOff>
    </xdr:to>
    <xdr:cxnSp macro="">
      <xdr:nvCxnSpPr>
        <xdr:cNvPr id="240" name="直線コネクタ 239"/>
        <xdr:cNvCxnSpPr/>
      </xdr:nvCxnSpPr>
      <xdr:spPr>
        <a:xfrm>
          <a:off x="1130300" y="16494257"/>
          <a:ext cx="889000" cy="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139991</xdr:rowOff>
    </xdr:from>
    <xdr:to>
      <xdr:col>6</xdr:col>
      <xdr:colOff>561975</xdr:colOff>
      <xdr:row>96</xdr:row>
      <xdr:rowOff>70141</xdr:rowOff>
    </xdr:to>
    <xdr:sp macro="" textlink="">
      <xdr:nvSpPr>
        <xdr:cNvPr id="250" name="円/楕円 249"/>
        <xdr:cNvSpPr/>
      </xdr:nvSpPr>
      <xdr:spPr>
        <a:xfrm>
          <a:off x="4584700" y="164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162868</xdr:rowOff>
    </xdr:from>
    <xdr:ext cx="599010" cy="259045"/>
    <xdr:sp macro="" textlink="">
      <xdr:nvSpPr>
        <xdr:cNvPr id="251" name="衛生費該当値テキスト"/>
        <xdr:cNvSpPr txBox="1"/>
      </xdr:nvSpPr>
      <xdr:spPr>
        <a:xfrm>
          <a:off x="4686300" y="162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101,325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120236</xdr:rowOff>
    </xdr:from>
    <xdr:to>
      <xdr:col>5</xdr:col>
      <xdr:colOff>409575</xdr:colOff>
      <xdr:row>96</xdr:row>
      <xdr:rowOff>50386</xdr:rowOff>
    </xdr:to>
    <xdr:sp macro="" textlink="">
      <xdr:nvSpPr>
        <xdr:cNvPr id="252" name="円/楕円 251"/>
        <xdr:cNvSpPr/>
      </xdr:nvSpPr>
      <xdr:spPr>
        <a:xfrm>
          <a:off x="3746500" y="164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66913</xdr:rowOff>
    </xdr:from>
    <xdr:ext cx="599010" cy="259045"/>
    <xdr:sp macro="" textlink="">
      <xdr:nvSpPr>
        <xdr:cNvPr id="253" name="テキスト ボックス 252"/>
        <xdr:cNvSpPr txBox="1"/>
      </xdr:nvSpPr>
      <xdr:spPr>
        <a:xfrm>
          <a:off x="3497794" y="161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1702</xdr:rowOff>
    </xdr:from>
    <xdr:to>
      <xdr:col>4</xdr:col>
      <xdr:colOff>206375</xdr:colOff>
      <xdr:row>96</xdr:row>
      <xdr:rowOff>103302</xdr:rowOff>
    </xdr:to>
    <xdr:sp macro="" textlink="">
      <xdr:nvSpPr>
        <xdr:cNvPr id="254" name="円/楕円 253"/>
        <xdr:cNvSpPr/>
      </xdr:nvSpPr>
      <xdr:spPr>
        <a:xfrm>
          <a:off x="2857500" y="16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119829</xdr:rowOff>
    </xdr:from>
    <xdr:ext cx="534377" cy="259045"/>
    <xdr:sp macro="" textlink="">
      <xdr:nvSpPr>
        <xdr:cNvPr id="255" name="テキスト ボックス 254"/>
        <xdr:cNvSpPr txBox="1"/>
      </xdr:nvSpPr>
      <xdr:spPr>
        <a:xfrm>
          <a:off x="2641111" y="1623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94,072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16895</xdr:rowOff>
    </xdr:from>
    <xdr:to>
      <xdr:col>3</xdr:col>
      <xdr:colOff>3175</xdr:colOff>
      <xdr:row>96</xdr:row>
      <xdr:rowOff>118495</xdr:rowOff>
    </xdr:to>
    <xdr:sp macro="" textlink="">
      <xdr:nvSpPr>
        <xdr:cNvPr id="256" name="円/楕円 255"/>
        <xdr:cNvSpPr/>
      </xdr:nvSpPr>
      <xdr:spPr>
        <a:xfrm>
          <a:off x="1968500" y="164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135022</xdr:rowOff>
    </xdr:from>
    <xdr:ext cx="534377" cy="259045"/>
    <xdr:sp macro="" textlink="">
      <xdr:nvSpPr>
        <xdr:cNvPr id="257" name="テキスト ボックス 256"/>
        <xdr:cNvSpPr txBox="1"/>
      </xdr:nvSpPr>
      <xdr:spPr>
        <a:xfrm>
          <a:off x="1752111" y="162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155707</xdr:rowOff>
    </xdr:from>
    <xdr:to>
      <xdr:col>1</xdr:col>
      <xdr:colOff>485775</xdr:colOff>
      <xdr:row>96</xdr:row>
      <xdr:rowOff>85857</xdr:rowOff>
    </xdr:to>
    <xdr:sp macro="" textlink="">
      <xdr:nvSpPr>
        <xdr:cNvPr id="258" name="円/楕円 257"/>
        <xdr:cNvSpPr/>
      </xdr:nvSpPr>
      <xdr:spPr>
        <a:xfrm>
          <a:off x="1079500" y="164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102384</xdr:rowOff>
    </xdr:from>
    <xdr:ext cx="534377" cy="259045"/>
    <xdr:sp macro="" textlink="">
      <xdr:nvSpPr>
        <xdr:cNvPr id="259" name="テキスト ボックス 258"/>
        <xdr:cNvSpPr txBox="1"/>
      </xdr:nvSpPr>
      <xdr:spPr>
        <a:xfrm>
          <a:off x="863111" y="162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139517</xdr:rowOff>
    </xdr:from>
    <xdr:to>
      <xdr:col>15</xdr:col>
      <xdr:colOff>180975</xdr:colOff>
      <xdr:row>38</xdr:row>
      <xdr:rowOff>49129</xdr:rowOff>
    </xdr:to>
    <xdr:cxnSp macro="">
      <xdr:nvCxnSpPr>
        <xdr:cNvPr id="286" name="直線コネクタ 285"/>
        <xdr:cNvCxnSpPr/>
      </xdr:nvCxnSpPr>
      <xdr:spPr>
        <a:xfrm>
          <a:off x="9639300" y="6483167"/>
          <a:ext cx="838200" cy="8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35001</xdr:rowOff>
    </xdr:from>
    <xdr:to>
      <xdr:col>14</xdr:col>
      <xdr:colOff>28575</xdr:colOff>
      <xdr:row>37</xdr:row>
      <xdr:rowOff>139517</xdr:rowOff>
    </xdr:to>
    <xdr:cxnSp macro="">
      <xdr:nvCxnSpPr>
        <xdr:cNvPr id="289" name="直線コネクタ 288"/>
        <xdr:cNvCxnSpPr/>
      </xdr:nvCxnSpPr>
      <xdr:spPr>
        <a:xfrm>
          <a:off x="8750300" y="6378651"/>
          <a:ext cx="8890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35001</xdr:rowOff>
    </xdr:from>
    <xdr:to>
      <xdr:col>12</xdr:col>
      <xdr:colOff>511175</xdr:colOff>
      <xdr:row>38</xdr:row>
      <xdr:rowOff>1625</xdr:rowOff>
    </xdr:to>
    <xdr:cxnSp macro="">
      <xdr:nvCxnSpPr>
        <xdr:cNvPr id="292" name="直線コネクタ 291"/>
        <xdr:cNvCxnSpPr/>
      </xdr:nvCxnSpPr>
      <xdr:spPr>
        <a:xfrm flipV="1">
          <a:off x="7861300" y="6378651"/>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39619</xdr:rowOff>
    </xdr:from>
    <xdr:to>
      <xdr:col>11</xdr:col>
      <xdr:colOff>307975</xdr:colOff>
      <xdr:row>38</xdr:row>
      <xdr:rowOff>1625</xdr:rowOff>
    </xdr:to>
    <xdr:cxnSp macro="">
      <xdr:nvCxnSpPr>
        <xdr:cNvPr id="295" name="直線コネクタ 294"/>
        <xdr:cNvCxnSpPr/>
      </xdr:nvCxnSpPr>
      <xdr:spPr>
        <a:xfrm>
          <a:off x="6972300" y="6383269"/>
          <a:ext cx="889000" cy="13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169779</xdr:rowOff>
    </xdr:from>
    <xdr:to>
      <xdr:col>15</xdr:col>
      <xdr:colOff>231775</xdr:colOff>
      <xdr:row>38</xdr:row>
      <xdr:rowOff>99929</xdr:rowOff>
    </xdr:to>
    <xdr:sp macro="" textlink="">
      <xdr:nvSpPr>
        <xdr:cNvPr id="305" name="円/楕円 304"/>
        <xdr:cNvSpPr/>
      </xdr:nvSpPr>
      <xdr:spPr>
        <a:xfrm>
          <a:off x="10426700" y="65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129156</xdr:rowOff>
    </xdr:from>
    <xdr:ext cx="469744" cy="259045"/>
    <xdr:sp macro="" textlink="">
      <xdr:nvSpPr>
        <xdr:cNvPr id="306" name="労働費該当値テキスト"/>
        <xdr:cNvSpPr txBox="1"/>
      </xdr:nvSpPr>
      <xdr:spPr>
        <a:xfrm>
          <a:off x="10528300" y="630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88717</xdr:rowOff>
    </xdr:from>
    <xdr:to>
      <xdr:col>14</xdr:col>
      <xdr:colOff>79375</xdr:colOff>
      <xdr:row>38</xdr:row>
      <xdr:rowOff>18867</xdr:rowOff>
    </xdr:to>
    <xdr:sp macro="" textlink="">
      <xdr:nvSpPr>
        <xdr:cNvPr id="307" name="円/楕円 306"/>
        <xdr:cNvSpPr/>
      </xdr:nvSpPr>
      <xdr:spPr>
        <a:xfrm>
          <a:off x="9588500" y="64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35394</xdr:rowOff>
    </xdr:from>
    <xdr:ext cx="469744" cy="259045"/>
    <xdr:sp macro="" textlink="">
      <xdr:nvSpPr>
        <xdr:cNvPr id="308" name="テキスト ボックス 307"/>
        <xdr:cNvSpPr txBox="1"/>
      </xdr:nvSpPr>
      <xdr:spPr>
        <a:xfrm>
          <a:off x="9404427" y="620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155651</xdr:rowOff>
    </xdr:from>
    <xdr:to>
      <xdr:col>12</xdr:col>
      <xdr:colOff>561975</xdr:colOff>
      <xdr:row>37</xdr:row>
      <xdr:rowOff>85801</xdr:rowOff>
    </xdr:to>
    <xdr:sp macro="" textlink="">
      <xdr:nvSpPr>
        <xdr:cNvPr id="309" name="円/楕円 308"/>
        <xdr:cNvSpPr/>
      </xdr:nvSpPr>
      <xdr:spPr>
        <a:xfrm>
          <a:off x="8699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102328</xdr:rowOff>
    </xdr:from>
    <xdr:ext cx="469744" cy="259045"/>
    <xdr:sp macro="" textlink="">
      <xdr:nvSpPr>
        <xdr:cNvPr id="310" name="テキスト ボックス 309"/>
        <xdr:cNvSpPr txBox="1"/>
      </xdr:nvSpPr>
      <xdr:spPr>
        <a:xfrm>
          <a:off x="8515427" y="61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122275</xdr:rowOff>
    </xdr:from>
    <xdr:to>
      <xdr:col>11</xdr:col>
      <xdr:colOff>358775</xdr:colOff>
      <xdr:row>38</xdr:row>
      <xdr:rowOff>52425</xdr:rowOff>
    </xdr:to>
    <xdr:sp macro="" textlink="">
      <xdr:nvSpPr>
        <xdr:cNvPr id="311" name="円/楕円 310"/>
        <xdr:cNvSpPr/>
      </xdr:nvSpPr>
      <xdr:spPr>
        <a:xfrm>
          <a:off x="7810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68952</xdr:rowOff>
    </xdr:from>
    <xdr:ext cx="469744" cy="259045"/>
    <xdr:sp macro="" textlink="">
      <xdr:nvSpPr>
        <xdr:cNvPr id="312" name="テキスト ボックス 311"/>
        <xdr:cNvSpPr txBox="1"/>
      </xdr:nvSpPr>
      <xdr:spPr>
        <a:xfrm>
          <a:off x="7626427" y="624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160269</xdr:rowOff>
    </xdr:from>
    <xdr:to>
      <xdr:col>10</xdr:col>
      <xdr:colOff>155575</xdr:colOff>
      <xdr:row>37</xdr:row>
      <xdr:rowOff>90419</xdr:rowOff>
    </xdr:to>
    <xdr:sp macro="" textlink="">
      <xdr:nvSpPr>
        <xdr:cNvPr id="313" name="円/楕円 312"/>
        <xdr:cNvSpPr/>
      </xdr:nvSpPr>
      <xdr:spPr>
        <a:xfrm>
          <a:off x="6921500" y="63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106946</xdr:rowOff>
    </xdr:from>
    <xdr:ext cx="469744" cy="259045"/>
    <xdr:sp macro="" textlink="">
      <xdr:nvSpPr>
        <xdr:cNvPr id="314" name="テキスト ボックス 313"/>
        <xdr:cNvSpPr txBox="1"/>
      </xdr:nvSpPr>
      <xdr:spPr>
        <a:xfrm>
          <a:off x="6737427" y="610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2342</xdr:rowOff>
    </xdr:from>
    <xdr:to>
      <xdr:col>15</xdr:col>
      <xdr:colOff>180975</xdr:colOff>
      <xdr:row>58</xdr:row>
      <xdr:rowOff>26524</xdr:rowOff>
    </xdr:to>
    <xdr:cxnSp macro="">
      <xdr:nvCxnSpPr>
        <xdr:cNvPr id="343" name="直線コネクタ 342"/>
        <xdr:cNvCxnSpPr/>
      </xdr:nvCxnSpPr>
      <xdr:spPr>
        <a:xfrm>
          <a:off x="9639300" y="9946442"/>
          <a:ext cx="838200" cy="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152002</xdr:rowOff>
    </xdr:from>
    <xdr:to>
      <xdr:col>14</xdr:col>
      <xdr:colOff>28575</xdr:colOff>
      <xdr:row>58</xdr:row>
      <xdr:rowOff>2342</xdr:rowOff>
    </xdr:to>
    <xdr:cxnSp macro="">
      <xdr:nvCxnSpPr>
        <xdr:cNvPr id="346" name="直線コネクタ 345"/>
        <xdr:cNvCxnSpPr/>
      </xdr:nvCxnSpPr>
      <xdr:spPr>
        <a:xfrm>
          <a:off x="8750300" y="9924652"/>
          <a:ext cx="8890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81281</xdr:rowOff>
    </xdr:from>
    <xdr:to>
      <xdr:col>12</xdr:col>
      <xdr:colOff>511175</xdr:colOff>
      <xdr:row>57</xdr:row>
      <xdr:rowOff>152002</xdr:rowOff>
    </xdr:to>
    <xdr:cxnSp macro="">
      <xdr:nvCxnSpPr>
        <xdr:cNvPr id="349" name="直線コネクタ 348"/>
        <xdr:cNvCxnSpPr/>
      </xdr:nvCxnSpPr>
      <xdr:spPr>
        <a:xfrm>
          <a:off x="7861300" y="9853931"/>
          <a:ext cx="889000" cy="7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81281</xdr:rowOff>
    </xdr:from>
    <xdr:to>
      <xdr:col>11</xdr:col>
      <xdr:colOff>307975</xdr:colOff>
      <xdr:row>58</xdr:row>
      <xdr:rowOff>29370</xdr:rowOff>
    </xdr:to>
    <xdr:cxnSp macro="">
      <xdr:nvCxnSpPr>
        <xdr:cNvPr id="352" name="直線コネクタ 351"/>
        <xdr:cNvCxnSpPr/>
      </xdr:nvCxnSpPr>
      <xdr:spPr>
        <a:xfrm flipV="1">
          <a:off x="6972300" y="9853931"/>
          <a:ext cx="889000" cy="11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147174</xdr:rowOff>
    </xdr:from>
    <xdr:to>
      <xdr:col>15</xdr:col>
      <xdr:colOff>231775</xdr:colOff>
      <xdr:row>58</xdr:row>
      <xdr:rowOff>77324</xdr:rowOff>
    </xdr:to>
    <xdr:sp macro="" textlink="">
      <xdr:nvSpPr>
        <xdr:cNvPr id="362" name="円/楕円 361"/>
        <xdr:cNvSpPr/>
      </xdr:nvSpPr>
      <xdr:spPr>
        <a:xfrm>
          <a:off x="10426700" y="99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125601</xdr:rowOff>
    </xdr:from>
    <xdr:ext cx="534377" cy="259045"/>
    <xdr:sp macro="" textlink="">
      <xdr:nvSpPr>
        <xdr:cNvPr id="363" name="農林水産業費該当値テキスト"/>
        <xdr:cNvSpPr txBox="1"/>
      </xdr:nvSpPr>
      <xdr:spPr>
        <a:xfrm>
          <a:off x="10528300" y="98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122992</xdr:rowOff>
    </xdr:from>
    <xdr:to>
      <xdr:col>14</xdr:col>
      <xdr:colOff>79375</xdr:colOff>
      <xdr:row>58</xdr:row>
      <xdr:rowOff>53142</xdr:rowOff>
    </xdr:to>
    <xdr:sp macro="" textlink="">
      <xdr:nvSpPr>
        <xdr:cNvPr id="364" name="円/楕円 363"/>
        <xdr:cNvSpPr/>
      </xdr:nvSpPr>
      <xdr:spPr>
        <a:xfrm>
          <a:off x="9588500" y="989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44269</xdr:rowOff>
    </xdr:from>
    <xdr:ext cx="534377" cy="259045"/>
    <xdr:sp macro="" textlink="">
      <xdr:nvSpPr>
        <xdr:cNvPr id="365" name="テキスト ボックス 364"/>
        <xdr:cNvSpPr txBox="1"/>
      </xdr:nvSpPr>
      <xdr:spPr>
        <a:xfrm>
          <a:off x="9372111" y="99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101202</xdr:rowOff>
    </xdr:from>
    <xdr:to>
      <xdr:col>12</xdr:col>
      <xdr:colOff>561975</xdr:colOff>
      <xdr:row>58</xdr:row>
      <xdr:rowOff>31352</xdr:rowOff>
    </xdr:to>
    <xdr:sp macro="" textlink="">
      <xdr:nvSpPr>
        <xdr:cNvPr id="366" name="円/楕円 365"/>
        <xdr:cNvSpPr/>
      </xdr:nvSpPr>
      <xdr:spPr>
        <a:xfrm>
          <a:off x="8699500" y="98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22479</xdr:rowOff>
    </xdr:from>
    <xdr:ext cx="534377" cy="259045"/>
    <xdr:sp macro="" textlink="">
      <xdr:nvSpPr>
        <xdr:cNvPr id="367" name="テキスト ボックス 366"/>
        <xdr:cNvSpPr txBox="1"/>
      </xdr:nvSpPr>
      <xdr:spPr>
        <a:xfrm>
          <a:off x="8483111" y="99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30481</xdr:rowOff>
    </xdr:from>
    <xdr:to>
      <xdr:col>11</xdr:col>
      <xdr:colOff>358775</xdr:colOff>
      <xdr:row>57</xdr:row>
      <xdr:rowOff>132081</xdr:rowOff>
    </xdr:to>
    <xdr:sp macro="" textlink="">
      <xdr:nvSpPr>
        <xdr:cNvPr id="368" name="円/楕円 367"/>
        <xdr:cNvSpPr/>
      </xdr:nvSpPr>
      <xdr:spPr>
        <a:xfrm>
          <a:off x="7810500" y="98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123208</xdr:rowOff>
    </xdr:from>
    <xdr:ext cx="534377" cy="259045"/>
    <xdr:sp macro="" textlink="">
      <xdr:nvSpPr>
        <xdr:cNvPr id="369" name="テキスト ボックス 368"/>
        <xdr:cNvSpPr txBox="1"/>
      </xdr:nvSpPr>
      <xdr:spPr>
        <a:xfrm>
          <a:off x="7594111" y="98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150020</xdr:rowOff>
    </xdr:from>
    <xdr:to>
      <xdr:col>10</xdr:col>
      <xdr:colOff>155575</xdr:colOff>
      <xdr:row>58</xdr:row>
      <xdr:rowOff>80170</xdr:rowOff>
    </xdr:to>
    <xdr:sp macro="" textlink="">
      <xdr:nvSpPr>
        <xdr:cNvPr id="370" name="円/楕円 369"/>
        <xdr:cNvSpPr/>
      </xdr:nvSpPr>
      <xdr:spPr>
        <a:xfrm>
          <a:off x="6921500" y="99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71297</xdr:rowOff>
    </xdr:from>
    <xdr:ext cx="534377" cy="259045"/>
    <xdr:sp macro="" textlink="">
      <xdr:nvSpPr>
        <xdr:cNvPr id="371" name="テキスト ボックス 370"/>
        <xdr:cNvSpPr txBox="1"/>
      </xdr:nvSpPr>
      <xdr:spPr>
        <a:xfrm>
          <a:off x="6705111" y="100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22186</xdr:rowOff>
    </xdr:from>
    <xdr:to>
      <xdr:col>15</xdr:col>
      <xdr:colOff>180975</xdr:colOff>
      <xdr:row>76</xdr:row>
      <xdr:rowOff>123571</xdr:rowOff>
    </xdr:to>
    <xdr:cxnSp macro="">
      <xdr:nvCxnSpPr>
        <xdr:cNvPr id="400" name="直線コネクタ 399"/>
        <xdr:cNvCxnSpPr/>
      </xdr:nvCxnSpPr>
      <xdr:spPr>
        <a:xfrm flipV="1">
          <a:off x="9639300" y="13052386"/>
          <a:ext cx="8382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29642</xdr:rowOff>
    </xdr:from>
    <xdr:to>
      <xdr:col>14</xdr:col>
      <xdr:colOff>28575</xdr:colOff>
      <xdr:row>76</xdr:row>
      <xdr:rowOff>123571</xdr:rowOff>
    </xdr:to>
    <xdr:cxnSp macro="">
      <xdr:nvCxnSpPr>
        <xdr:cNvPr id="403" name="直線コネクタ 402"/>
        <xdr:cNvCxnSpPr/>
      </xdr:nvCxnSpPr>
      <xdr:spPr>
        <a:xfrm>
          <a:off x="8750300" y="13059842"/>
          <a:ext cx="889000" cy="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29642</xdr:rowOff>
    </xdr:from>
    <xdr:to>
      <xdr:col>12</xdr:col>
      <xdr:colOff>511175</xdr:colOff>
      <xdr:row>76</xdr:row>
      <xdr:rowOff>164667</xdr:rowOff>
    </xdr:to>
    <xdr:cxnSp macro="">
      <xdr:nvCxnSpPr>
        <xdr:cNvPr id="406" name="直線コネクタ 405"/>
        <xdr:cNvCxnSpPr/>
      </xdr:nvCxnSpPr>
      <xdr:spPr>
        <a:xfrm flipV="1">
          <a:off x="7861300" y="13059842"/>
          <a:ext cx="889000" cy="13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158598</xdr:rowOff>
    </xdr:from>
    <xdr:to>
      <xdr:col>11</xdr:col>
      <xdr:colOff>307975</xdr:colOff>
      <xdr:row>76</xdr:row>
      <xdr:rowOff>164667</xdr:rowOff>
    </xdr:to>
    <xdr:cxnSp macro="">
      <xdr:nvCxnSpPr>
        <xdr:cNvPr id="409" name="直線コネクタ 408"/>
        <xdr:cNvCxnSpPr/>
      </xdr:nvCxnSpPr>
      <xdr:spPr>
        <a:xfrm>
          <a:off x="6972300" y="13017348"/>
          <a:ext cx="889000" cy="1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142837</xdr:rowOff>
    </xdr:from>
    <xdr:to>
      <xdr:col>15</xdr:col>
      <xdr:colOff>231775</xdr:colOff>
      <xdr:row>76</xdr:row>
      <xdr:rowOff>72988</xdr:rowOff>
    </xdr:to>
    <xdr:sp macro="" textlink="">
      <xdr:nvSpPr>
        <xdr:cNvPr id="419" name="円/楕円 418"/>
        <xdr:cNvSpPr/>
      </xdr:nvSpPr>
      <xdr:spPr>
        <a:xfrm>
          <a:off x="10426700" y="130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165714</xdr:rowOff>
    </xdr:from>
    <xdr:ext cx="534377" cy="259045"/>
    <xdr:sp macro="" textlink="">
      <xdr:nvSpPr>
        <xdr:cNvPr id="420" name="商工費該当値テキスト"/>
        <xdr:cNvSpPr txBox="1"/>
      </xdr:nvSpPr>
      <xdr:spPr>
        <a:xfrm>
          <a:off x="10528300" y="128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42,253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72771</xdr:rowOff>
    </xdr:from>
    <xdr:to>
      <xdr:col>14</xdr:col>
      <xdr:colOff>79375</xdr:colOff>
      <xdr:row>77</xdr:row>
      <xdr:rowOff>2921</xdr:rowOff>
    </xdr:to>
    <xdr:sp macro="" textlink="">
      <xdr:nvSpPr>
        <xdr:cNvPr id="421" name="円/楕円 420"/>
        <xdr:cNvSpPr/>
      </xdr:nvSpPr>
      <xdr:spPr>
        <a:xfrm>
          <a:off x="9588500" y="131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19448</xdr:rowOff>
    </xdr:from>
    <xdr:ext cx="534377" cy="259045"/>
    <xdr:sp macro="" textlink="">
      <xdr:nvSpPr>
        <xdr:cNvPr id="422" name="テキスト ボックス 421"/>
        <xdr:cNvSpPr txBox="1"/>
      </xdr:nvSpPr>
      <xdr:spPr>
        <a:xfrm>
          <a:off x="9372111" y="128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150292</xdr:rowOff>
    </xdr:from>
    <xdr:to>
      <xdr:col>12</xdr:col>
      <xdr:colOff>561975</xdr:colOff>
      <xdr:row>76</xdr:row>
      <xdr:rowOff>80442</xdr:rowOff>
    </xdr:to>
    <xdr:sp macro="" textlink="">
      <xdr:nvSpPr>
        <xdr:cNvPr id="423" name="円/楕円 422"/>
        <xdr:cNvSpPr/>
      </xdr:nvSpPr>
      <xdr:spPr>
        <a:xfrm>
          <a:off x="8699500" y="130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96969</xdr:rowOff>
    </xdr:from>
    <xdr:ext cx="534377" cy="259045"/>
    <xdr:sp macro="" textlink="">
      <xdr:nvSpPr>
        <xdr:cNvPr id="424" name="テキスト ボックス 423"/>
        <xdr:cNvSpPr txBox="1"/>
      </xdr:nvSpPr>
      <xdr:spPr>
        <a:xfrm>
          <a:off x="8483111" y="127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113867</xdr:rowOff>
    </xdr:from>
    <xdr:to>
      <xdr:col>11</xdr:col>
      <xdr:colOff>358775</xdr:colOff>
      <xdr:row>77</xdr:row>
      <xdr:rowOff>44017</xdr:rowOff>
    </xdr:to>
    <xdr:sp macro="" textlink="">
      <xdr:nvSpPr>
        <xdr:cNvPr id="425" name="円/楕円 424"/>
        <xdr:cNvSpPr/>
      </xdr:nvSpPr>
      <xdr:spPr>
        <a:xfrm>
          <a:off x="7810500" y="131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60545</xdr:rowOff>
    </xdr:from>
    <xdr:ext cx="534377" cy="259045"/>
    <xdr:sp macro="" textlink="">
      <xdr:nvSpPr>
        <xdr:cNvPr id="426" name="テキスト ボックス 425"/>
        <xdr:cNvSpPr txBox="1"/>
      </xdr:nvSpPr>
      <xdr:spPr>
        <a:xfrm>
          <a:off x="7594111" y="129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107797</xdr:rowOff>
    </xdr:from>
    <xdr:to>
      <xdr:col>10</xdr:col>
      <xdr:colOff>155575</xdr:colOff>
      <xdr:row>76</xdr:row>
      <xdr:rowOff>37948</xdr:rowOff>
    </xdr:to>
    <xdr:sp macro="" textlink="">
      <xdr:nvSpPr>
        <xdr:cNvPr id="427" name="円/楕円 426"/>
        <xdr:cNvSpPr/>
      </xdr:nvSpPr>
      <xdr:spPr>
        <a:xfrm>
          <a:off x="6921500" y="12966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54474</xdr:rowOff>
    </xdr:from>
    <xdr:ext cx="534377" cy="259045"/>
    <xdr:sp macro="" textlink="">
      <xdr:nvSpPr>
        <xdr:cNvPr id="428" name="テキスト ボックス 427"/>
        <xdr:cNvSpPr txBox="1"/>
      </xdr:nvSpPr>
      <xdr:spPr>
        <a:xfrm>
          <a:off x="6705111" y="127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83784</xdr:rowOff>
    </xdr:from>
    <xdr:to>
      <xdr:col>15</xdr:col>
      <xdr:colOff>180975</xdr:colOff>
      <xdr:row>93</xdr:row>
      <xdr:rowOff>161745</xdr:rowOff>
    </xdr:to>
    <xdr:cxnSp macro="">
      <xdr:nvCxnSpPr>
        <xdr:cNvPr id="457" name="直線コネクタ 456"/>
        <xdr:cNvCxnSpPr/>
      </xdr:nvCxnSpPr>
      <xdr:spPr>
        <a:xfrm>
          <a:off x="9639300" y="16028634"/>
          <a:ext cx="838200" cy="7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122593</xdr:rowOff>
    </xdr:from>
    <xdr:to>
      <xdr:col>14</xdr:col>
      <xdr:colOff>28575</xdr:colOff>
      <xdr:row>93</xdr:row>
      <xdr:rowOff>83784</xdr:rowOff>
    </xdr:to>
    <xdr:cxnSp macro="">
      <xdr:nvCxnSpPr>
        <xdr:cNvPr id="460" name="直線コネクタ 459"/>
        <xdr:cNvCxnSpPr/>
      </xdr:nvCxnSpPr>
      <xdr:spPr>
        <a:xfrm>
          <a:off x="8750300" y="15895993"/>
          <a:ext cx="889000" cy="1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122593</xdr:rowOff>
    </xdr:from>
    <xdr:to>
      <xdr:col>12</xdr:col>
      <xdr:colOff>511175</xdr:colOff>
      <xdr:row>93</xdr:row>
      <xdr:rowOff>157874</xdr:rowOff>
    </xdr:to>
    <xdr:cxnSp macro="">
      <xdr:nvCxnSpPr>
        <xdr:cNvPr id="463" name="直線コネクタ 462"/>
        <xdr:cNvCxnSpPr/>
      </xdr:nvCxnSpPr>
      <xdr:spPr>
        <a:xfrm flipV="1">
          <a:off x="7861300" y="15895993"/>
          <a:ext cx="889000" cy="2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157874</xdr:rowOff>
    </xdr:from>
    <xdr:to>
      <xdr:col>11</xdr:col>
      <xdr:colOff>307975</xdr:colOff>
      <xdr:row>94</xdr:row>
      <xdr:rowOff>40953</xdr:rowOff>
    </xdr:to>
    <xdr:cxnSp macro="">
      <xdr:nvCxnSpPr>
        <xdr:cNvPr id="466" name="直線コネクタ 465"/>
        <xdr:cNvCxnSpPr/>
      </xdr:nvCxnSpPr>
      <xdr:spPr>
        <a:xfrm flipV="1">
          <a:off x="6972300" y="16102724"/>
          <a:ext cx="889000" cy="5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110945</xdr:rowOff>
    </xdr:from>
    <xdr:to>
      <xdr:col>15</xdr:col>
      <xdr:colOff>231775</xdr:colOff>
      <xdr:row>94</xdr:row>
      <xdr:rowOff>41095</xdr:rowOff>
    </xdr:to>
    <xdr:sp macro="" textlink="">
      <xdr:nvSpPr>
        <xdr:cNvPr id="476" name="円/楕円 475"/>
        <xdr:cNvSpPr/>
      </xdr:nvSpPr>
      <xdr:spPr>
        <a:xfrm>
          <a:off x="10426700" y="1605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133822</xdr:rowOff>
    </xdr:from>
    <xdr:ext cx="599010" cy="259045"/>
    <xdr:sp macro="" textlink="">
      <xdr:nvSpPr>
        <xdr:cNvPr id="477" name="土木費該当値テキスト"/>
        <xdr:cNvSpPr txBox="1"/>
      </xdr:nvSpPr>
      <xdr:spPr>
        <a:xfrm>
          <a:off x="10528300" y="1590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119,607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32984</xdr:rowOff>
    </xdr:from>
    <xdr:to>
      <xdr:col>14</xdr:col>
      <xdr:colOff>79375</xdr:colOff>
      <xdr:row>93</xdr:row>
      <xdr:rowOff>134584</xdr:rowOff>
    </xdr:to>
    <xdr:sp macro="" textlink="">
      <xdr:nvSpPr>
        <xdr:cNvPr id="478" name="円/楕円 477"/>
        <xdr:cNvSpPr/>
      </xdr:nvSpPr>
      <xdr:spPr>
        <a:xfrm>
          <a:off x="9588500" y="1597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151111</xdr:rowOff>
    </xdr:from>
    <xdr:ext cx="599010" cy="259045"/>
    <xdr:sp macro="" textlink="">
      <xdr:nvSpPr>
        <xdr:cNvPr id="479" name="テキスト ボックス 478"/>
        <xdr:cNvSpPr txBox="1"/>
      </xdr:nvSpPr>
      <xdr:spPr>
        <a:xfrm>
          <a:off x="9339794" y="1575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129,838</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71793</xdr:rowOff>
    </xdr:from>
    <xdr:to>
      <xdr:col>12</xdr:col>
      <xdr:colOff>561975</xdr:colOff>
      <xdr:row>93</xdr:row>
      <xdr:rowOff>1943</xdr:rowOff>
    </xdr:to>
    <xdr:sp macro="" textlink="">
      <xdr:nvSpPr>
        <xdr:cNvPr id="480" name="円/楕円 479"/>
        <xdr:cNvSpPr/>
      </xdr:nvSpPr>
      <xdr:spPr>
        <a:xfrm>
          <a:off x="8699500" y="158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18470</xdr:rowOff>
    </xdr:from>
    <xdr:ext cx="599010" cy="259045"/>
    <xdr:sp macro="" textlink="">
      <xdr:nvSpPr>
        <xdr:cNvPr id="481" name="テキスト ボックス 480"/>
        <xdr:cNvSpPr txBox="1"/>
      </xdr:nvSpPr>
      <xdr:spPr>
        <a:xfrm>
          <a:off x="8450794" y="1562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147,245</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107074</xdr:rowOff>
    </xdr:from>
    <xdr:to>
      <xdr:col>11</xdr:col>
      <xdr:colOff>358775</xdr:colOff>
      <xdr:row>94</xdr:row>
      <xdr:rowOff>37224</xdr:rowOff>
    </xdr:to>
    <xdr:sp macro="" textlink="">
      <xdr:nvSpPr>
        <xdr:cNvPr id="482" name="円/楕円 481"/>
        <xdr:cNvSpPr/>
      </xdr:nvSpPr>
      <xdr:spPr>
        <a:xfrm>
          <a:off x="7810500" y="160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53751</xdr:rowOff>
    </xdr:from>
    <xdr:ext cx="599010" cy="259045"/>
    <xdr:sp macro="" textlink="">
      <xdr:nvSpPr>
        <xdr:cNvPr id="483" name="テキスト ボックス 482"/>
        <xdr:cNvSpPr txBox="1"/>
      </xdr:nvSpPr>
      <xdr:spPr>
        <a:xfrm>
          <a:off x="7561794" y="1582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120,115</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161603</xdr:rowOff>
    </xdr:from>
    <xdr:to>
      <xdr:col>10</xdr:col>
      <xdr:colOff>155575</xdr:colOff>
      <xdr:row>94</xdr:row>
      <xdr:rowOff>91753</xdr:rowOff>
    </xdr:to>
    <xdr:sp macro="" textlink="">
      <xdr:nvSpPr>
        <xdr:cNvPr id="484" name="円/楕円 483"/>
        <xdr:cNvSpPr/>
      </xdr:nvSpPr>
      <xdr:spPr>
        <a:xfrm>
          <a:off x="6921500" y="1610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108280</xdr:rowOff>
    </xdr:from>
    <xdr:ext cx="599010" cy="259045"/>
    <xdr:sp macro="" textlink="">
      <xdr:nvSpPr>
        <xdr:cNvPr id="485" name="テキスト ボックス 484"/>
        <xdr:cNvSpPr txBox="1"/>
      </xdr:nvSpPr>
      <xdr:spPr>
        <a:xfrm>
          <a:off x="6672794" y="15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48671</xdr:rowOff>
    </xdr:from>
    <xdr:to>
      <xdr:col>23</xdr:col>
      <xdr:colOff>517525</xdr:colOff>
      <xdr:row>37</xdr:row>
      <xdr:rowOff>83320</xdr:rowOff>
    </xdr:to>
    <xdr:cxnSp macro="">
      <xdr:nvCxnSpPr>
        <xdr:cNvPr id="514" name="直線コネクタ 513"/>
        <xdr:cNvCxnSpPr/>
      </xdr:nvCxnSpPr>
      <xdr:spPr>
        <a:xfrm flipV="1">
          <a:off x="15481300" y="6392321"/>
          <a:ext cx="8382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83320</xdr:rowOff>
    </xdr:from>
    <xdr:to>
      <xdr:col>22</xdr:col>
      <xdr:colOff>365125</xdr:colOff>
      <xdr:row>38</xdr:row>
      <xdr:rowOff>12957</xdr:rowOff>
    </xdr:to>
    <xdr:cxnSp macro="">
      <xdr:nvCxnSpPr>
        <xdr:cNvPr id="517" name="直線コネクタ 516"/>
        <xdr:cNvCxnSpPr/>
      </xdr:nvCxnSpPr>
      <xdr:spPr>
        <a:xfrm flipV="1">
          <a:off x="14592300" y="6426970"/>
          <a:ext cx="889000" cy="10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12957</xdr:rowOff>
    </xdr:from>
    <xdr:to>
      <xdr:col>21</xdr:col>
      <xdr:colOff>161925</xdr:colOff>
      <xdr:row>38</xdr:row>
      <xdr:rowOff>16088</xdr:rowOff>
    </xdr:to>
    <xdr:cxnSp macro="">
      <xdr:nvCxnSpPr>
        <xdr:cNvPr id="520" name="直線コネクタ 519"/>
        <xdr:cNvCxnSpPr/>
      </xdr:nvCxnSpPr>
      <xdr:spPr>
        <a:xfrm flipV="1">
          <a:off x="13703300" y="6528057"/>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14511</xdr:rowOff>
    </xdr:from>
    <xdr:to>
      <xdr:col>19</xdr:col>
      <xdr:colOff>644525</xdr:colOff>
      <xdr:row>38</xdr:row>
      <xdr:rowOff>16088</xdr:rowOff>
    </xdr:to>
    <xdr:cxnSp macro="">
      <xdr:nvCxnSpPr>
        <xdr:cNvPr id="523" name="直線コネクタ 522"/>
        <xdr:cNvCxnSpPr/>
      </xdr:nvCxnSpPr>
      <xdr:spPr>
        <a:xfrm>
          <a:off x="12814300" y="6529611"/>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169321</xdr:rowOff>
    </xdr:from>
    <xdr:to>
      <xdr:col>23</xdr:col>
      <xdr:colOff>568325</xdr:colOff>
      <xdr:row>37</xdr:row>
      <xdr:rowOff>99471</xdr:rowOff>
    </xdr:to>
    <xdr:sp macro="" textlink="">
      <xdr:nvSpPr>
        <xdr:cNvPr id="533" name="円/楕円 532"/>
        <xdr:cNvSpPr/>
      </xdr:nvSpPr>
      <xdr:spPr>
        <a:xfrm>
          <a:off x="16268700" y="63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147748</xdr:rowOff>
    </xdr:from>
    <xdr:ext cx="534377" cy="259045"/>
    <xdr:sp macro="" textlink="">
      <xdr:nvSpPr>
        <xdr:cNvPr id="534" name="消防費該当値テキスト"/>
        <xdr:cNvSpPr txBox="1"/>
      </xdr:nvSpPr>
      <xdr:spPr>
        <a:xfrm>
          <a:off x="16370300" y="63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32520</xdr:rowOff>
    </xdr:from>
    <xdr:to>
      <xdr:col>22</xdr:col>
      <xdr:colOff>415925</xdr:colOff>
      <xdr:row>37</xdr:row>
      <xdr:rowOff>134120</xdr:rowOff>
    </xdr:to>
    <xdr:sp macro="" textlink="">
      <xdr:nvSpPr>
        <xdr:cNvPr id="535" name="円/楕円 534"/>
        <xdr:cNvSpPr/>
      </xdr:nvSpPr>
      <xdr:spPr>
        <a:xfrm>
          <a:off x="15430500" y="6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125247</xdr:rowOff>
    </xdr:from>
    <xdr:ext cx="534377" cy="259045"/>
    <xdr:sp macro="" textlink="">
      <xdr:nvSpPr>
        <xdr:cNvPr id="536" name="テキスト ボックス 535"/>
        <xdr:cNvSpPr txBox="1"/>
      </xdr:nvSpPr>
      <xdr:spPr>
        <a:xfrm>
          <a:off x="15214111" y="646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133607</xdr:rowOff>
    </xdr:from>
    <xdr:to>
      <xdr:col>21</xdr:col>
      <xdr:colOff>212725</xdr:colOff>
      <xdr:row>38</xdr:row>
      <xdr:rowOff>63757</xdr:rowOff>
    </xdr:to>
    <xdr:sp macro="" textlink="">
      <xdr:nvSpPr>
        <xdr:cNvPr id="537" name="円/楕円 536"/>
        <xdr:cNvSpPr/>
      </xdr:nvSpPr>
      <xdr:spPr>
        <a:xfrm>
          <a:off x="14541500" y="647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54884</xdr:rowOff>
    </xdr:from>
    <xdr:ext cx="534377" cy="259045"/>
    <xdr:sp macro="" textlink="">
      <xdr:nvSpPr>
        <xdr:cNvPr id="538" name="テキスト ボックス 537"/>
        <xdr:cNvSpPr txBox="1"/>
      </xdr:nvSpPr>
      <xdr:spPr>
        <a:xfrm>
          <a:off x="14325111" y="656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136739</xdr:rowOff>
    </xdr:from>
    <xdr:to>
      <xdr:col>20</xdr:col>
      <xdr:colOff>9525</xdr:colOff>
      <xdr:row>38</xdr:row>
      <xdr:rowOff>66889</xdr:rowOff>
    </xdr:to>
    <xdr:sp macro="" textlink="">
      <xdr:nvSpPr>
        <xdr:cNvPr id="539" name="円/楕円 538"/>
        <xdr:cNvSpPr/>
      </xdr:nvSpPr>
      <xdr:spPr>
        <a:xfrm>
          <a:off x="13652500" y="64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58015</xdr:rowOff>
    </xdr:from>
    <xdr:ext cx="534377" cy="259045"/>
    <xdr:sp macro="" textlink="">
      <xdr:nvSpPr>
        <xdr:cNvPr id="540" name="テキスト ボックス 539"/>
        <xdr:cNvSpPr txBox="1"/>
      </xdr:nvSpPr>
      <xdr:spPr>
        <a:xfrm>
          <a:off x="13436111" y="65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135161</xdr:rowOff>
    </xdr:from>
    <xdr:to>
      <xdr:col>18</xdr:col>
      <xdr:colOff>492125</xdr:colOff>
      <xdr:row>38</xdr:row>
      <xdr:rowOff>65311</xdr:rowOff>
    </xdr:to>
    <xdr:sp macro="" textlink="">
      <xdr:nvSpPr>
        <xdr:cNvPr id="541" name="円/楕円 540"/>
        <xdr:cNvSpPr/>
      </xdr:nvSpPr>
      <xdr:spPr>
        <a:xfrm>
          <a:off x="12763500" y="64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56438</xdr:rowOff>
    </xdr:from>
    <xdr:ext cx="534377" cy="259045"/>
    <xdr:sp macro="" textlink="">
      <xdr:nvSpPr>
        <xdr:cNvPr id="542" name="テキスト ボックス 541"/>
        <xdr:cNvSpPr txBox="1"/>
      </xdr:nvSpPr>
      <xdr:spPr>
        <a:xfrm>
          <a:off x="12547111" y="65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46614</xdr:rowOff>
    </xdr:from>
    <xdr:to>
      <xdr:col>23</xdr:col>
      <xdr:colOff>517525</xdr:colOff>
      <xdr:row>56</xdr:row>
      <xdr:rowOff>130830</xdr:rowOff>
    </xdr:to>
    <xdr:cxnSp macro="">
      <xdr:nvCxnSpPr>
        <xdr:cNvPr id="569" name="直線コネクタ 568"/>
        <xdr:cNvCxnSpPr/>
      </xdr:nvCxnSpPr>
      <xdr:spPr>
        <a:xfrm>
          <a:off x="15481300" y="9647814"/>
          <a:ext cx="838200" cy="8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47044</xdr:rowOff>
    </xdr:from>
    <xdr:to>
      <xdr:col>22</xdr:col>
      <xdr:colOff>365125</xdr:colOff>
      <xdr:row>56</xdr:row>
      <xdr:rowOff>46614</xdr:rowOff>
    </xdr:to>
    <xdr:cxnSp macro="">
      <xdr:nvCxnSpPr>
        <xdr:cNvPr id="572" name="直線コネクタ 571"/>
        <xdr:cNvCxnSpPr/>
      </xdr:nvCxnSpPr>
      <xdr:spPr>
        <a:xfrm>
          <a:off x="14592300" y="9305344"/>
          <a:ext cx="889000" cy="3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97000</xdr:rowOff>
    </xdr:from>
    <xdr:ext cx="534377" cy="259045"/>
    <xdr:sp macro="" textlink="">
      <xdr:nvSpPr>
        <xdr:cNvPr id="574" name="テキスト ボックス 573"/>
        <xdr:cNvSpPr txBox="1"/>
      </xdr:nvSpPr>
      <xdr:spPr>
        <a:xfrm>
          <a:off x="15214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47044</xdr:rowOff>
    </xdr:from>
    <xdr:to>
      <xdr:col>21</xdr:col>
      <xdr:colOff>161925</xdr:colOff>
      <xdr:row>56</xdr:row>
      <xdr:rowOff>100669</xdr:rowOff>
    </xdr:to>
    <xdr:cxnSp macro="">
      <xdr:nvCxnSpPr>
        <xdr:cNvPr id="575" name="直線コネクタ 574"/>
        <xdr:cNvCxnSpPr/>
      </xdr:nvCxnSpPr>
      <xdr:spPr>
        <a:xfrm flipV="1">
          <a:off x="13703300" y="9305344"/>
          <a:ext cx="889000" cy="39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100669</xdr:rowOff>
    </xdr:from>
    <xdr:to>
      <xdr:col>19</xdr:col>
      <xdr:colOff>644525</xdr:colOff>
      <xdr:row>56</xdr:row>
      <xdr:rowOff>104272</xdr:rowOff>
    </xdr:to>
    <xdr:cxnSp macro="">
      <xdr:nvCxnSpPr>
        <xdr:cNvPr id="578" name="直線コネクタ 577"/>
        <xdr:cNvCxnSpPr/>
      </xdr:nvCxnSpPr>
      <xdr:spPr>
        <a:xfrm flipV="1">
          <a:off x="12814300" y="9701869"/>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80030</xdr:rowOff>
    </xdr:from>
    <xdr:to>
      <xdr:col>23</xdr:col>
      <xdr:colOff>568325</xdr:colOff>
      <xdr:row>57</xdr:row>
      <xdr:rowOff>10180</xdr:rowOff>
    </xdr:to>
    <xdr:sp macro="" textlink="">
      <xdr:nvSpPr>
        <xdr:cNvPr id="588" name="円/楕円 587"/>
        <xdr:cNvSpPr/>
      </xdr:nvSpPr>
      <xdr:spPr>
        <a:xfrm>
          <a:off x="16268700" y="96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58457</xdr:rowOff>
    </xdr:from>
    <xdr:ext cx="534377" cy="259045"/>
    <xdr:sp macro="" textlink="">
      <xdr:nvSpPr>
        <xdr:cNvPr id="589" name="教育費該当値テキスト"/>
        <xdr:cNvSpPr txBox="1"/>
      </xdr:nvSpPr>
      <xdr:spPr>
        <a:xfrm>
          <a:off x="16370300" y="965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76,940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167264</xdr:rowOff>
    </xdr:from>
    <xdr:to>
      <xdr:col>22</xdr:col>
      <xdr:colOff>415925</xdr:colOff>
      <xdr:row>56</xdr:row>
      <xdr:rowOff>97414</xdr:rowOff>
    </xdr:to>
    <xdr:sp macro="" textlink="">
      <xdr:nvSpPr>
        <xdr:cNvPr id="590" name="円/楕円 589"/>
        <xdr:cNvSpPr/>
      </xdr:nvSpPr>
      <xdr:spPr>
        <a:xfrm>
          <a:off x="15430500" y="959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113941</xdr:rowOff>
    </xdr:from>
    <xdr:ext cx="534377" cy="259045"/>
    <xdr:sp macro="" textlink="">
      <xdr:nvSpPr>
        <xdr:cNvPr id="591" name="テキスト ボックス 590"/>
        <xdr:cNvSpPr txBox="1"/>
      </xdr:nvSpPr>
      <xdr:spPr>
        <a:xfrm>
          <a:off x="15214111" y="93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167694</xdr:rowOff>
    </xdr:from>
    <xdr:to>
      <xdr:col>21</xdr:col>
      <xdr:colOff>212725</xdr:colOff>
      <xdr:row>54</xdr:row>
      <xdr:rowOff>97844</xdr:rowOff>
    </xdr:to>
    <xdr:sp macro="" textlink="">
      <xdr:nvSpPr>
        <xdr:cNvPr id="592" name="円/楕円 591"/>
        <xdr:cNvSpPr/>
      </xdr:nvSpPr>
      <xdr:spPr>
        <a:xfrm>
          <a:off x="14541500" y="92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114371</xdr:rowOff>
    </xdr:from>
    <xdr:ext cx="599010" cy="259045"/>
    <xdr:sp macro="" textlink="">
      <xdr:nvSpPr>
        <xdr:cNvPr id="593" name="テキスト ボックス 592"/>
        <xdr:cNvSpPr txBox="1"/>
      </xdr:nvSpPr>
      <xdr:spPr>
        <a:xfrm>
          <a:off x="14292794" y="902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170,266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49869</xdr:rowOff>
    </xdr:from>
    <xdr:to>
      <xdr:col>20</xdr:col>
      <xdr:colOff>9525</xdr:colOff>
      <xdr:row>56</xdr:row>
      <xdr:rowOff>151469</xdr:rowOff>
    </xdr:to>
    <xdr:sp macro="" textlink="">
      <xdr:nvSpPr>
        <xdr:cNvPr id="594" name="円/楕円 593"/>
        <xdr:cNvSpPr/>
      </xdr:nvSpPr>
      <xdr:spPr>
        <a:xfrm>
          <a:off x="13652500" y="965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142596</xdr:rowOff>
    </xdr:from>
    <xdr:ext cx="534377" cy="259045"/>
    <xdr:sp macro="" textlink="">
      <xdr:nvSpPr>
        <xdr:cNvPr id="595" name="テキスト ボックス 594"/>
        <xdr:cNvSpPr txBox="1"/>
      </xdr:nvSpPr>
      <xdr:spPr>
        <a:xfrm>
          <a:off x="13436111" y="9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83,537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53472</xdr:rowOff>
    </xdr:from>
    <xdr:to>
      <xdr:col>18</xdr:col>
      <xdr:colOff>492125</xdr:colOff>
      <xdr:row>56</xdr:row>
      <xdr:rowOff>155072</xdr:rowOff>
    </xdr:to>
    <xdr:sp macro="" textlink="">
      <xdr:nvSpPr>
        <xdr:cNvPr id="596" name="円/楕円 595"/>
        <xdr:cNvSpPr/>
      </xdr:nvSpPr>
      <xdr:spPr>
        <a:xfrm>
          <a:off x="12763500" y="96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146199</xdr:rowOff>
    </xdr:from>
    <xdr:ext cx="534377" cy="259045"/>
    <xdr:sp macro="" textlink="">
      <xdr:nvSpPr>
        <xdr:cNvPr id="597" name="テキスト ボックス 596"/>
        <xdr:cNvSpPr txBox="1"/>
      </xdr:nvSpPr>
      <xdr:spPr>
        <a:xfrm>
          <a:off x="12547111" y="97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122180</xdr:rowOff>
    </xdr:from>
    <xdr:to>
      <xdr:col>23</xdr:col>
      <xdr:colOff>517525</xdr:colOff>
      <xdr:row>78</xdr:row>
      <xdr:rowOff>136934</xdr:rowOff>
    </xdr:to>
    <xdr:cxnSp macro="">
      <xdr:nvCxnSpPr>
        <xdr:cNvPr id="624" name="直線コネクタ 623"/>
        <xdr:cNvCxnSpPr/>
      </xdr:nvCxnSpPr>
      <xdr:spPr>
        <a:xfrm flipV="1">
          <a:off x="15481300" y="13495280"/>
          <a:ext cx="8382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136934</xdr:rowOff>
    </xdr:from>
    <xdr:to>
      <xdr:col>22</xdr:col>
      <xdr:colOff>365125</xdr:colOff>
      <xdr:row>78</xdr:row>
      <xdr:rowOff>139700</xdr:rowOff>
    </xdr:to>
    <xdr:cxnSp macro="">
      <xdr:nvCxnSpPr>
        <xdr:cNvPr id="627" name="直線コネクタ 626"/>
        <xdr:cNvCxnSpPr/>
      </xdr:nvCxnSpPr>
      <xdr:spPr>
        <a:xfrm flipV="1">
          <a:off x="14592300" y="13510034"/>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122089</xdr:rowOff>
    </xdr:from>
    <xdr:to>
      <xdr:col>21</xdr:col>
      <xdr:colOff>161925</xdr:colOff>
      <xdr:row>78</xdr:row>
      <xdr:rowOff>139700</xdr:rowOff>
    </xdr:to>
    <xdr:cxnSp macro="">
      <xdr:nvCxnSpPr>
        <xdr:cNvPr id="630" name="直線コネクタ 629"/>
        <xdr:cNvCxnSpPr/>
      </xdr:nvCxnSpPr>
      <xdr:spPr>
        <a:xfrm>
          <a:off x="13703300" y="13495189"/>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122089</xdr:rowOff>
    </xdr:from>
    <xdr:to>
      <xdr:col>19</xdr:col>
      <xdr:colOff>644525</xdr:colOff>
      <xdr:row>78</xdr:row>
      <xdr:rowOff>139700</xdr:rowOff>
    </xdr:to>
    <xdr:cxnSp macro="">
      <xdr:nvCxnSpPr>
        <xdr:cNvPr id="633" name="直線コネクタ 632"/>
        <xdr:cNvCxnSpPr/>
      </xdr:nvCxnSpPr>
      <xdr:spPr>
        <a:xfrm flipV="1">
          <a:off x="12814300" y="13495189"/>
          <a:ext cx="889000" cy="1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71380</xdr:rowOff>
    </xdr:from>
    <xdr:to>
      <xdr:col>23</xdr:col>
      <xdr:colOff>568325</xdr:colOff>
      <xdr:row>79</xdr:row>
      <xdr:rowOff>1530</xdr:rowOff>
    </xdr:to>
    <xdr:sp macro="" textlink="">
      <xdr:nvSpPr>
        <xdr:cNvPr id="643" name="円/楕円 642"/>
        <xdr:cNvSpPr/>
      </xdr:nvSpPr>
      <xdr:spPr>
        <a:xfrm>
          <a:off x="16268700" y="13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86134</xdr:rowOff>
    </xdr:from>
    <xdr:to>
      <xdr:col>22</xdr:col>
      <xdr:colOff>415925</xdr:colOff>
      <xdr:row>79</xdr:row>
      <xdr:rowOff>16284</xdr:rowOff>
    </xdr:to>
    <xdr:sp macro="" textlink="">
      <xdr:nvSpPr>
        <xdr:cNvPr id="645" name="円/楕円 644"/>
        <xdr:cNvSpPr/>
      </xdr:nvSpPr>
      <xdr:spPr>
        <a:xfrm>
          <a:off x="15430500" y="134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7411</xdr:rowOff>
    </xdr:from>
    <xdr:ext cx="378565" cy="259045"/>
    <xdr:sp macro="" textlink="">
      <xdr:nvSpPr>
        <xdr:cNvPr id="646" name="テキスト ボックス 645"/>
        <xdr:cNvSpPr txBox="1"/>
      </xdr:nvSpPr>
      <xdr:spPr>
        <a:xfrm>
          <a:off x="15292017" y="1355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71289</xdr:rowOff>
    </xdr:from>
    <xdr:to>
      <xdr:col>20</xdr:col>
      <xdr:colOff>9525</xdr:colOff>
      <xdr:row>79</xdr:row>
      <xdr:rowOff>1439</xdr:rowOff>
    </xdr:to>
    <xdr:sp macro="" textlink="">
      <xdr:nvSpPr>
        <xdr:cNvPr id="649" name="円/楕円 648"/>
        <xdr:cNvSpPr/>
      </xdr:nvSpPr>
      <xdr:spPr>
        <a:xfrm>
          <a:off x="13652500" y="134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164016</xdr:rowOff>
    </xdr:from>
    <xdr:ext cx="469744" cy="259045"/>
    <xdr:sp macro="" textlink="">
      <xdr:nvSpPr>
        <xdr:cNvPr id="650" name="テキスト ボックス 649"/>
        <xdr:cNvSpPr txBox="1"/>
      </xdr:nvSpPr>
      <xdr:spPr>
        <a:xfrm>
          <a:off x="13468427" y="135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1" name="円/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2" name="テキスト ボックス 65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47743</xdr:rowOff>
    </xdr:from>
    <xdr:to>
      <xdr:col>23</xdr:col>
      <xdr:colOff>517525</xdr:colOff>
      <xdr:row>96</xdr:row>
      <xdr:rowOff>65980</xdr:rowOff>
    </xdr:to>
    <xdr:cxnSp macro="">
      <xdr:nvCxnSpPr>
        <xdr:cNvPr id="679" name="直線コネクタ 678"/>
        <xdr:cNvCxnSpPr/>
      </xdr:nvCxnSpPr>
      <xdr:spPr>
        <a:xfrm>
          <a:off x="15481300" y="16506943"/>
          <a:ext cx="8382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47743</xdr:rowOff>
    </xdr:from>
    <xdr:to>
      <xdr:col>22</xdr:col>
      <xdr:colOff>365125</xdr:colOff>
      <xdr:row>96</xdr:row>
      <xdr:rowOff>56938</xdr:rowOff>
    </xdr:to>
    <xdr:cxnSp macro="">
      <xdr:nvCxnSpPr>
        <xdr:cNvPr id="682" name="直線コネクタ 681"/>
        <xdr:cNvCxnSpPr/>
      </xdr:nvCxnSpPr>
      <xdr:spPr>
        <a:xfrm flipV="1">
          <a:off x="14592300" y="16506943"/>
          <a:ext cx="889000" cy="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44607</xdr:rowOff>
    </xdr:from>
    <xdr:to>
      <xdr:col>21</xdr:col>
      <xdr:colOff>161925</xdr:colOff>
      <xdr:row>96</xdr:row>
      <xdr:rowOff>56938</xdr:rowOff>
    </xdr:to>
    <xdr:cxnSp macro="">
      <xdr:nvCxnSpPr>
        <xdr:cNvPr id="685" name="直線コネクタ 684"/>
        <xdr:cNvCxnSpPr/>
      </xdr:nvCxnSpPr>
      <xdr:spPr>
        <a:xfrm>
          <a:off x="13703300" y="16503807"/>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14038</xdr:rowOff>
    </xdr:from>
    <xdr:to>
      <xdr:col>19</xdr:col>
      <xdr:colOff>644525</xdr:colOff>
      <xdr:row>96</xdr:row>
      <xdr:rowOff>44607</xdr:rowOff>
    </xdr:to>
    <xdr:cxnSp macro="">
      <xdr:nvCxnSpPr>
        <xdr:cNvPr id="688" name="直線コネクタ 687"/>
        <xdr:cNvCxnSpPr/>
      </xdr:nvCxnSpPr>
      <xdr:spPr>
        <a:xfrm>
          <a:off x="12814300" y="16473238"/>
          <a:ext cx="8890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15180</xdr:rowOff>
    </xdr:from>
    <xdr:to>
      <xdr:col>23</xdr:col>
      <xdr:colOff>568325</xdr:colOff>
      <xdr:row>96</xdr:row>
      <xdr:rowOff>116780</xdr:rowOff>
    </xdr:to>
    <xdr:sp macro="" textlink="">
      <xdr:nvSpPr>
        <xdr:cNvPr id="698" name="円/楕円 697"/>
        <xdr:cNvSpPr/>
      </xdr:nvSpPr>
      <xdr:spPr>
        <a:xfrm>
          <a:off x="16268700" y="164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165057</xdr:rowOff>
    </xdr:from>
    <xdr:ext cx="534377" cy="259045"/>
    <xdr:sp macro="" textlink="">
      <xdr:nvSpPr>
        <xdr:cNvPr id="699" name="公債費該当値テキスト"/>
        <xdr:cNvSpPr txBox="1"/>
      </xdr:nvSpPr>
      <xdr:spPr>
        <a:xfrm>
          <a:off x="16370300" y="1645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91,124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168393</xdr:rowOff>
    </xdr:from>
    <xdr:to>
      <xdr:col>22</xdr:col>
      <xdr:colOff>415925</xdr:colOff>
      <xdr:row>96</xdr:row>
      <xdr:rowOff>98543</xdr:rowOff>
    </xdr:to>
    <xdr:sp macro="" textlink="">
      <xdr:nvSpPr>
        <xdr:cNvPr id="700" name="円/楕円 699"/>
        <xdr:cNvSpPr/>
      </xdr:nvSpPr>
      <xdr:spPr>
        <a:xfrm>
          <a:off x="15430500" y="164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89670</xdr:rowOff>
    </xdr:from>
    <xdr:ext cx="534377" cy="259045"/>
    <xdr:sp macro="" textlink="">
      <xdr:nvSpPr>
        <xdr:cNvPr id="701" name="テキスト ボックス 700"/>
        <xdr:cNvSpPr txBox="1"/>
      </xdr:nvSpPr>
      <xdr:spPr>
        <a:xfrm>
          <a:off x="15214111" y="1654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6138</xdr:rowOff>
    </xdr:from>
    <xdr:to>
      <xdr:col>21</xdr:col>
      <xdr:colOff>212725</xdr:colOff>
      <xdr:row>96</xdr:row>
      <xdr:rowOff>107738</xdr:rowOff>
    </xdr:to>
    <xdr:sp macro="" textlink="">
      <xdr:nvSpPr>
        <xdr:cNvPr id="702" name="円/楕円 701"/>
        <xdr:cNvSpPr/>
      </xdr:nvSpPr>
      <xdr:spPr>
        <a:xfrm>
          <a:off x="14541500" y="164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98865</xdr:rowOff>
    </xdr:from>
    <xdr:ext cx="534377" cy="259045"/>
    <xdr:sp macro="" textlink="">
      <xdr:nvSpPr>
        <xdr:cNvPr id="703" name="テキスト ボックス 702"/>
        <xdr:cNvSpPr txBox="1"/>
      </xdr:nvSpPr>
      <xdr:spPr>
        <a:xfrm>
          <a:off x="14325111" y="1655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165257</xdr:rowOff>
    </xdr:from>
    <xdr:to>
      <xdr:col>20</xdr:col>
      <xdr:colOff>9525</xdr:colOff>
      <xdr:row>96</xdr:row>
      <xdr:rowOff>95407</xdr:rowOff>
    </xdr:to>
    <xdr:sp macro="" textlink="">
      <xdr:nvSpPr>
        <xdr:cNvPr id="704" name="円/楕円 703"/>
        <xdr:cNvSpPr/>
      </xdr:nvSpPr>
      <xdr:spPr>
        <a:xfrm>
          <a:off x="13652500" y="164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86534</xdr:rowOff>
    </xdr:from>
    <xdr:ext cx="534377" cy="259045"/>
    <xdr:sp macro="" textlink="">
      <xdr:nvSpPr>
        <xdr:cNvPr id="705" name="テキスト ボックス 704"/>
        <xdr:cNvSpPr txBox="1"/>
      </xdr:nvSpPr>
      <xdr:spPr>
        <a:xfrm>
          <a:off x="13436111" y="1654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134688</xdr:rowOff>
    </xdr:from>
    <xdr:to>
      <xdr:col>18</xdr:col>
      <xdr:colOff>492125</xdr:colOff>
      <xdr:row>96</xdr:row>
      <xdr:rowOff>64838</xdr:rowOff>
    </xdr:to>
    <xdr:sp macro="" textlink="">
      <xdr:nvSpPr>
        <xdr:cNvPr id="706" name="円/楕円 705"/>
        <xdr:cNvSpPr/>
      </xdr:nvSpPr>
      <xdr:spPr>
        <a:xfrm>
          <a:off x="12763500" y="1642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55965</xdr:rowOff>
    </xdr:from>
    <xdr:ext cx="599010" cy="259045"/>
    <xdr:sp macro="" textlink="">
      <xdr:nvSpPr>
        <xdr:cNvPr id="707" name="テキスト ボックス 706"/>
        <xdr:cNvSpPr txBox="1"/>
      </xdr:nvSpPr>
      <xdr:spPr>
        <a:xfrm>
          <a:off x="12514794" y="1651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教育費のうち平成２５年度の値が突出しているのは、学校給食共同調理場の改築によるものである。</a:t>
          </a:r>
          <a:endParaRPr kumimoji="1" lang="en-US" altLang="ja-JP" sz="1200">
            <a:latin typeface="ＭＳ Ｐゴシック"/>
          </a:endParaRPr>
        </a:p>
        <a:p>
          <a:r>
            <a:rPr kumimoji="1" lang="ja-JP" altLang="en-US" sz="1200">
              <a:latin typeface="ＭＳ Ｐゴシック"/>
            </a:rPr>
            <a:t>　また、土木費の値が軒並み類似団体の平均を上回っているが、これは類似団体と比較して行政面積が広い（類似団体</a:t>
          </a:r>
          <a:r>
            <a:rPr kumimoji="1" lang="en-US" altLang="ja-JP" sz="1200">
              <a:latin typeface="ＭＳ Ｐゴシック"/>
            </a:rPr>
            <a:t>301.61</a:t>
          </a:r>
          <a:r>
            <a:rPr kumimoji="1" lang="ja-JP" altLang="en-US" sz="1200">
              <a:latin typeface="ＭＳ Ｐゴシック"/>
            </a:rPr>
            <a:t>㎢に対し本町は</a:t>
          </a:r>
          <a:r>
            <a:rPr kumimoji="1" lang="en-US" altLang="ja-JP" sz="1200">
              <a:latin typeface="ＭＳ Ｐゴシック"/>
            </a:rPr>
            <a:t>391.91</a:t>
          </a:r>
          <a:r>
            <a:rPr kumimoji="1" lang="ja-JP" altLang="en-US" sz="1200">
              <a:latin typeface="ＭＳ Ｐゴシック"/>
            </a:rPr>
            <a:t>㎢（Ｈ</a:t>
          </a:r>
          <a:r>
            <a:rPr kumimoji="1" lang="en-US" altLang="ja-JP" sz="1200">
              <a:latin typeface="ＭＳ Ｐゴシック"/>
            </a:rPr>
            <a:t>26.10.1</a:t>
          </a:r>
          <a:r>
            <a:rPr kumimoji="1" lang="ja-JP" altLang="en-US" sz="1200">
              <a:latin typeface="ＭＳ Ｐゴシック"/>
            </a:rPr>
            <a:t>））ため、道路及び橋梁の延長及び面積が長いことが主な要因である。</a:t>
          </a:r>
          <a:endParaRPr kumimoji="1" lang="en-US" altLang="ja-JP" sz="1200">
            <a:latin typeface="ＭＳ Ｐゴシック"/>
          </a:endParaRPr>
        </a:p>
        <a:p>
          <a:r>
            <a:rPr kumimoji="1" lang="ja-JP" altLang="en-US" sz="1200">
              <a:latin typeface="ＭＳ Ｐゴシック"/>
            </a:rPr>
            <a:t>　今後も事務事業評価による事業の選定、効率化を図る事により、コスト削減に努める。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毎年度取崩しを行いながらの予算編成を行っているが、コスト意識の徹底により取崩し額を超える決算剰余金の積戻しを行うなど、年度によって増減を繰り返しながらも全体的には増加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今後は長期的な視点のもと、将来的に基金に依存しない財政基盤を確立するため、行財政改革の推進に努める。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これまで、すべての会計の実質収支額及び資金不足・余剰額は黒字となっている。</a:t>
          </a:r>
          <a:endParaRPr lang="ja-JP" altLang="ja-JP" sz="1600">
            <a:effectLst/>
          </a:endParaRPr>
        </a:p>
        <a:p>
          <a:r>
            <a:rPr kumimoji="1" lang="ja-JP" altLang="ja-JP" sz="1200">
              <a:solidFill>
                <a:schemeClr val="dk1"/>
              </a:solidFill>
              <a:effectLst/>
              <a:latin typeface="+mn-lt"/>
              <a:ea typeface="+mn-ea"/>
              <a:cs typeface="+mn-cs"/>
            </a:rPr>
            <a:t>　平成２</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度における標準財政規模に占める割合では、水道事業会計の占める割合が大きく、次いで国民健康保険病院事業会計</a:t>
          </a:r>
          <a:r>
            <a:rPr kumimoji="1" lang="ja-JP" altLang="en-US" sz="1200">
              <a:solidFill>
                <a:schemeClr val="dk1"/>
              </a:solidFill>
              <a:effectLst/>
              <a:latin typeface="+mn-lt"/>
              <a:ea typeface="+mn-ea"/>
              <a:cs typeface="+mn-cs"/>
            </a:rPr>
            <a:t>、一般会計</a:t>
          </a:r>
          <a:r>
            <a:rPr kumimoji="1" lang="ja-JP" altLang="ja-JP" sz="1200">
              <a:solidFill>
                <a:schemeClr val="dk1"/>
              </a:solidFill>
              <a:effectLst/>
              <a:latin typeface="+mn-lt"/>
              <a:ea typeface="+mn-ea"/>
              <a:cs typeface="+mn-cs"/>
            </a:rPr>
            <a:t>、国民健康保険特別会計の順となっている。</a:t>
          </a:r>
          <a:endParaRPr lang="ja-JP" altLang="ja-JP" sz="1600">
            <a:effectLst/>
          </a:endParaRPr>
        </a:p>
        <a:p>
          <a:r>
            <a:rPr kumimoji="1" lang="ja-JP" altLang="ja-JP" sz="1200">
              <a:solidFill>
                <a:schemeClr val="dk1"/>
              </a:solidFill>
              <a:effectLst/>
              <a:latin typeface="+mn-lt"/>
              <a:ea typeface="+mn-ea"/>
              <a:cs typeface="+mn-cs"/>
            </a:rPr>
            <a:t>　今後も各会計において経常経費の縮減に努め、経営の健全化を図っていく。</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6749779</v>
      </c>
      <c r="BO4" s="409"/>
      <c r="BP4" s="409"/>
      <c r="BQ4" s="409"/>
      <c r="BR4" s="409"/>
      <c r="BS4" s="409"/>
      <c r="BT4" s="409"/>
      <c r="BU4" s="410"/>
      <c r="BV4" s="408">
        <v>7103757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2.4</v>
      </c>
      <c r="CU4" s="586"/>
      <c r="CV4" s="586"/>
      <c r="CW4" s="586"/>
      <c r="CX4" s="586"/>
      <c r="CY4" s="586"/>
      <c r="CZ4" s="586"/>
      <c r="DA4" s="587"/>
      <c r="DB4" s="585">
        <v>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6635661</v>
      </c>
      <c r="BO5" s="414"/>
      <c r="BP5" s="414"/>
      <c r="BQ5" s="414"/>
      <c r="BR5" s="414"/>
      <c r="BS5" s="414"/>
      <c r="BT5" s="414"/>
      <c r="BU5" s="415"/>
      <c r="BV5" s="413">
        <v>6939741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82.1</v>
      </c>
      <c r="CU5" s="384"/>
      <c r="CV5" s="384"/>
      <c r="CW5" s="384"/>
      <c r="CX5" s="384"/>
      <c r="CY5" s="384"/>
      <c r="CZ5" s="384"/>
      <c r="DA5" s="385"/>
      <c r="DB5" s="383">
        <v>83</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114118</v>
      </c>
      <c r="BO6" s="414"/>
      <c r="BP6" s="414"/>
      <c r="BQ6" s="414"/>
      <c r="BR6" s="414"/>
      <c r="BS6" s="414"/>
      <c r="BT6" s="414"/>
      <c r="BU6" s="415"/>
      <c r="BV6" s="413">
        <v>164016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86.6</v>
      </c>
      <c r="CU6" s="560"/>
      <c r="CV6" s="560"/>
      <c r="CW6" s="560"/>
      <c r="CX6" s="560"/>
      <c r="CY6" s="560"/>
      <c r="CZ6" s="560"/>
      <c r="DA6" s="561"/>
      <c r="DB6" s="559">
        <v>87.8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9361</v>
      </c>
      <c r="BO7" s="414"/>
      <c r="BP7" s="414"/>
      <c r="BQ7" s="414"/>
      <c r="BR7" s="414"/>
      <c r="BS7" s="414"/>
      <c r="BT7" s="414"/>
      <c r="BU7" s="415"/>
      <c r="BV7" s="413">
        <v>36442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4341404</v>
      </c>
      <c r="CU7" s="414"/>
      <c r="CV7" s="414"/>
      <c r="CW7" s="414"/>
      <c r="CX7" s="414"/>
      <c r="CY7" s="414"/>
      <c r="CZ7" s="414"/>
      <c r="DA7" s="415"/>
      <c r="DB7" s="413">
        <v>4319388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104757</v>
      </c>
      <c r="BO8" s="414"/>
      <c r="BP8" s="414"/>
      <c r="BQ8" s="414"/>
      <c r="BR8" s="414"/>
      <c r="BS8" s="414"/>
      <c r="BT8" s="414"/>
      <c r="BU8" s="415"/>
      <c r="BV8" s="413">
        <v>127574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7358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-22817</v>
      </c>
      <c r="BO9" s="414"/>
      <c r="BP9" s="414"/>
      <c r="BQ9" s="414"/>
      <c r="BR9" s="414"/>
      <c r="BS9" s="414"/>
      <c r="BT9" s="414"/>
      <c r="BU9" s="415"/>
      <c r="BV9" s="413">
        <v>36208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12.3</v>
      </c>
      <c r="CU9" s="384"/>
      <c r="CV9" s="384"/>
      <c r="CW9" s="384"/>
      <c r="CX9" s="384"/>
      <c r="CY9" s="384"/>
      <c r="CZ9" s="384"/>
      <c r="DA9" s="385"/>
      <c r="DB9" s="383">
        <v>13.2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8275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269486</v>
      </c>
      <c r="BO10" s="414"/>
      <c r="BP10" s="414"/>
      <c r="BQ10" s="414"/>
      <c r="BR10" s="414"/>
      <c r="BS10" s="414"/>
      <c r="BT10" s="414"/>
      <c r="BU10" s="415"/>
      <c r="BV10" s="413">
        <v>107636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7553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190000</v>
      </c>
      <c r="BO12" s="414"/>
      <c r="BP12" s="414"/>
      <c r="BQ12" s="414"/>
      <c r="BR12" s="414"/>
      <c r="BS12" s="414"/>
      <c r="BT12" s="414"/>
      <c r="BU12" s="415"/>
      <c r="BV12" s="413">
        <v>190000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7529</v>
      </c>
      <c r="S13" s="515"/>
      <c r="T13" s="515"/>
      <c r="U13" s="515"/>
      <c r="V13" s="516"/>
      <c r="W13" s="502" t="s">
        <v>121</v>
      </c>
      <c r="X13" s="426"/>
      <c r="Y13" s="426"/>
      <c r="Z13" s="426"/>
      <c r="AA13" s="426"/>
      <c r="AB13" s="427"/>
      <c r="AC13" s="389">
        <v>1043</v>
      </c>
      <c r="AD13" s="390"/>
      <c r="AE13" s="390"/>
      <c r="AF13" s="390"/>
      <c r="AG13" s="391"/>
      <c r="AH13" s="389">
        <v>1281</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56669</v>
      </c>
      <c r="BO13" s="414"/>
      <c r="BP13" s="414"/>
      <c r="BQ13" s="414"/>
      <c r="BR13" s="414"/>
      <c r="BS13" s="414"/>
      <c r="BT13" s="414"/>
      <c r="BU13" s="415"/>
      <c r="BV13" s="413">
        <v>-46156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9.5</v>
      </c>
      <c r="CU13" s="384"/>
      <c r="CV13" s="384"/>
      <c r="CW13" s="384"/>
      <c r="CX13" s="384"/>
      <c r="CY13" s="384"/>
      <c r="CZ13" s="384"/>
      <c r="DA13" s="385"/>
      <c r="DB13" s="383">
        <v>10.199999999999999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7733</v>
      </c>
      <c r="S14" s="515"/>
      <c r="T14" s="515"/>
      <c r="U14" s="515"/>
      <c r="V14" s="516"/>
      <c r="W14" s="517"/>
      <c r="X14" s="429"/>
      <c r="Y14" s="429"/>
      <c r="Z14" s="429"/>
      <c r="AA14" s="429"/>
      <c r="AB14" s="430"/>
      <c r="AC14" s="507">
        <v>25.8</v>
      </c>
      <c r="AD14" s="508"/>
      <c r="AE14" s="508"/>
      <c r="AF14" s="508"/>
      <c r="AG14" s="509"/>
      <c r="AH14" s="507">
        <v>27.6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20.6</v>
      </c>
      <c r="CU14" s="486"/>
      <c r="CV14" s="486"/>
      <c r="CW14" s="486"/>
      <c r="CX14" s="486"/>
      <c r="CY14" s="486"/>
      <c r="CZ14" s="486"/>
      <c r="DA14" s="487"/>
      <c r="DB14" s="518">
        <v>14.8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7716</v>
      </c>
      <c r="S15" s="515"/>
      <c r="T15" s="515"/>
      <c r="U15" s="515"/>
      <c r="V15" s="516"/>
      <c r="W15" s="502" t="s">
        <v>127</v>
      </c>
      <c r="X15" s="426"/>
      <c r="Y15" s="426"/>
      <c r="Z15" s="426"/>
      <c r="AA15" s="426"/>
      <c r="AB15" s="427"/>
      <c r="AC15" s="389">
        <v>783</v>
      </c>
      <c r="AD15" s="390"/>
      <c r="AE15" s="390"/>
      <c r="AF15" s="390"/>
      <c r="AG15" s="391"/>
      <c r="AH15" s="389">
        <v>991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996503</v>
      </c>
      <c r="BO15" s="409"/>
      <c r="BP15" s="409"/>
      <c r="BQ15" s="409"/>
      <c r="BR15" s="409"/>
      <c r="BS15" s="409"/>
      <c r="BT15" s="409"/>
      <c r="BU15" s="410"/>
      <c r="BV15" s="408">
        <v>943782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19.399999999999999</v>
      </c>
      <c r="AD16" s="508"/>
      <c r="AE16" s="508"/>
      <c r="AF16" s="508"/>
      <c r="AG16" s="509"/>
      <c r="AH16" s="507">
        <v>21.3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3875447</v>
      </c>
      <c r="BO16" s="414"/>
      <c r="BP16" s="414"/>
      <c r="BQ16" s="414"/>
      <c r="BR16" s="414"/>
      <c r="BS16" s="414"/>
      <c r="BT16" s="414"/>
      <c r="BU16" s="415"/>
      <c r="BV16" s="413">
        <v>3837380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2215</v>
      </c>
      <c r="AD17" s="390"/>
      <c r="AE17" s="390"/>
      <c r="AF17" s="390"/>
      <c r="AG17" s="391"/>
      <c r="AH17" s="389">
        <v>2369</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1234149</v>
      </c>
      <c r="BO17" s="414"/>
      <c r="BP17" s="414"/>
      <c r="BQ17" s="414"/>
      <c r="BR17" s="414"/>
      <c r="BS17" s="414"/>
      <c r="BT17" s="414"/>
      <c r="BU17" s="415"/>
      <c r="BV17" s="413">
        <v>1184353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391.91</v>
      </c>
      <c r="M18" s="478"/>
      <c r="N18" s="478"/>
      <c r="O18" s="478"/>
      <c r="P18" s="478"/>
      <c r="Q18" s="478"/>
      <c r="R18" s="479"/>
      <c r="S18" s="479"/>
      <c r="T18" s="479"/>
      <c r="U18" s="479"/>
      <c r="V18" s="480"/>
      <c r="W18" s="494"/>
      <c r="X18" s="495"/>
      <c r="Y18" s="495"/>
      <c r="Z18" s="495"/>
      <c r="AA18" s="495"/>
      <c r="AB18" s="503"/>
      <c r="AC18" s="377">
        <v>54.8</v>
      </c>
      <c r="AD18" s="378"/>
      <c r="AE18" s="378"/>
      <c r="AF18" s="378"/>
      <c r="AG18" s="481"/>
      <c r="AH18" s="377">
        <v>51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3571561</v>
      </c>
      <c r="BO18" s="414"/>
      <c r="BP18" s="414"/>
      <c r="BQ18" s="414"/>
      <c r="BR18" s="414"/>
      <c r="BS18" s="414"/>
      <c r="BT18" s="414"/>
      <c r="BU18" s="415"/>
      <c r="BV18" s="413">
        <v>3604046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5084706</v>
      </c>
      <c r="BO19" s="414"/>
      <c r="BP19" s="414"/>
      <c r="BQ19" s="414"/>
      <c r="BR19" s="414"/>
      <c r="BS19" s="414"/>
      <c r="BT19" s="414"/>
      <c r="BU19" s="415"/>
      <c r="BV19" s="413">
        <v>5108939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3260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6421165</v>
      </c>
      <c r="BO23" s="414"/>
      <c r="BP23" s="414"/>
      <c r="BQ23" s="414"/>
      <c r="BR23" s="414"/>
      <c r="BS23" s="414"/>
      <c r="BT23" s="414"/>
      <c r="BU23" s="415"/>
      <c r="BV23" s="413">
        <v>6451778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7470</v>
      </c>
      <c r="R24" s="390"/>
      <c r="S24" s="390"/>
      <c r="T24" s="390"/>
      <c r="U24" s="390"/>
      <c r="V24" s="391"/>
      <c r="W24" s="455"/>
      <c r="X24" s="446"/>
      <c r="Y24" s="447"/>
      <c r="Z24" s="386" t="s">
        <v>151</v>
      </c>
      <c r="AA24" s="387"/>
      <c r="AB24" s="387"/>
      <c r="AC24" s="387"/>
      <c r="AD24" s="387"/>
      <c r="AE24" s="387"/>
      <c r="AF24" s="387"/>
      <c r="AG24" s="388"/>
      <c r="AH24" s="389">
        <v>135</v>
      </c>
      <c r="AI24" s="390"/>
      <c r="AJ24" s="390"/>
      <c r="AK24" s="390"/>
      <c r="AL24" s="391"/>
      <c r="AM24" s="389">
        <v>427680</v>
      </c>
      <c r="AN24" s="390"/>
      <c r="AO24" s="390"/>
      <c r="AP24" s="390"/>
      <c r="AQ24" s="390"/>
      <c r="AR24" s="391"/>
      <c r="AS24" s="389">
        <v>3168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6363475</v>
      </c>
      <c r="BO24" s="414"/>
      <c r="BP24" s="414"/>
      <c r="BQ24" s="414"/>
      <c r="BR24" s="414"/>
      <c r="BS24" s="414"/>
      <c r="BT24" s="414"/>
      <c r="BU24" s="415"/>
      <c r="BV24" s="413">
        <v>6420842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6160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780239</v>
      </c>
      <c r="BO25" s="409"/>
      <c r="BP25" s="409"/>
      <c r="BQ25" s="409"/>
      <c r="BR25" s="409"/>
      <c r="BS25" s="409"/>
      <c r="BT25" s="409"/>
      <c r="BU25" s="410"/>
      <c r="BV25" s="408">
        <v>313840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5620</v>
      </c>
      <c r="R26" s="390"/>
      <c r="S26" s="390"/>
      <c r="T26" s="390"/>
      <c r="U26" s="390"/>
      <c r="V26" s="391"/>
      <c r="W26" s="455"/>
      <c r="X26" s="446"/>
      <c r="Y26" s="447"/>
      <c r="Z26" s="386" t="s">
        <v>157</v>
      </c>
      <c r="AA26" s="468"/>
      <c r="AB26" s="468"/>
      <c r="AC26" s="468"/>
      <c r="AD26" s="468"/>
      <c r="AE26" s="468"/>
      <c r="AF26" s="468"/>
      <c r="AG26" s="469"/>
      <c r="AH26" s="389">
        <v>13</v>
      </c>
      <c r="AI26" s="390"/>
      <c r="AJ26" s="390"/>
      <c r="AK26" s="390"/>
      <c r="AL26" s="391"/>
      <c r="AM26" s="389">
        <v>47125</v>
      </c>
      <c r="AN26" s="390"/>
      <c r="AO26" s="390"/>
      <c r="AP26" s="390"/>
      <c r="AQ26" s="390"/>
      <c r="AR26" s="391"/>
      <c r="AS26" s="389">
        <v>3625</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2920</v>
      </c>
      <c r="R27" s="390"/>
      <c r="S27" s="390"/>
      <c r="T27" s="390"/>
      <c r="U27" s="390"/>
      <c r="V27" s="391"/>
      <c r="W27" s="455"/>
      <c r="X27" s="446"/>
      <c r="Y27" s="447"/>
      <c r="Z27" s="386" t="s">
        <v>160</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210363</v>
      </c>
      <c r="BO27" s="417"/>
      <c r="BP27" s="417"/>
      <c r="BQ27" s="417"/>
      <c r="BR27" s="417"/>
      <c r="BS27" s="417"/>
      <c r="BT27" s="417"/>
      <c r="BU27" s="418"/>
      <c r="BV27" s="416">
        <v>210343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2300</v>
      </c>
      <c r="R28" s="390"/>
      <c r="S28" s="390"/>
      <c r="T28" s="390"/>
      <c r="U28" s="390"/>
      <c r="V28" s="391"/>
      <c r="W28" s="455"/>
      <c r="X28" s="446"/>
      <c r="Y28" s="447"/>
      <c r="Z28" s="386" t="s">
        <v>163</v>
      </c>
      <c r="AA28" s="387"/>
      <c r="AB28" s="387"/>
      <c r="AC28" s="387"/>
      <c r="AD28" s="387"/>
      <c r="AE28" s="387"/>
      <c r="AF28" s="387"/>
      <c r="AG28" s="388"/>
      <c r="AH28" s="389">
        <v>12</v>
      </c>
      <c r="AI28" s="390"/>
      <c r="AJ28" s="390"/>
      <c r="AK28" s="390"/>
      <c r="AL28" s="391"/>
      <c r="AM28" s="389">
        <v>28608</v>
      </c>
      <c r="AN28" s="390"/>
      <c r="AO28" s="390"/>
      <c r="AP28" s="390"/>
      <c r="AQ28" s="390"/>
      <c r="AR28" s="391"/>
      <c r="AS28" s="389">
        <v>2384</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1595920</v>
      </c>
      <c r="BO28" s="409"/>
      <c r="BP28" s="409"/>
      <c r="BQ28" s="409"/>
      <c r="BR28" s="409"/>
      <c r="BS28" s="409"/>
      <c r="BT28" s="409"/>
      <c r="BU28" s="410"/>
      <c r="BV28" s="408">
        <v>1516434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1850</v>
      </c>
      <c r="R29" s="390"/>
      <c r="S29" s="390"/>
      <c r="T29" s="390"/>
      <c r="U29" s="390"/>
      <c r="V29" s="391"/>
      <c r="W29" s="456"/>
      <c r="X29" s="457"/>
      <c r="Y29" s="458"/>
      <c r="Z29" s="386" t="s">
        <v>167</v>
      </c>
      <c r="AA29" s="387"/>
      <c r="AB29" s="387"/>
      <c r="AC29" s="387"/>
      <c r="AD29" s="387"/>
      <c r="AE29" s="387"/>
      <c r="AF29" s="387"/>
      <c r="AG29" s="388"/>
      <c r="AH29" s="389">
        <v>147</v>
      </c>
      <c r="AI29" s="390"/>
      <c r="AJ29" s="390"/>
      <c r="AK29" s="390"/>
      <c r="AL29" s="391"/>
      <c r="AM29" s="389">
        <v>456288</v>
      </c>
      <c r="AN29" s="390"/>
      <c r="AO29" s="390"/>
      <c r="AP29" s="390"/>
      <c r="AQ29" s="390"/>
      <c r="AR29" s="391"/>
      <c r="AS29" s="389">
        <v>3104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584716</v>
      </c>
      <c r="BO29" s="414"/>
      <c r="BP29" s="414"/>
      <c r="BQ29" s="414"/>
      <c r="BR29" s="414"/>
      <c r="BS29" s="414"/>
      <c r="BT29" s="414"/>
      <c r="BU29" s="415"/>
      <c r="BV29" s="413">
        <v>584561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1348529</v>
      </c>
      <c r="BO30" s="417"/>
      <c r="BP30" s="417"/>
      <c r="BQ30" s="417"/>
      <c r="BR30" s="417"/>
      <c r="BS30" s="417"/>
      <c r="BT30" s="417"/>
      <c r="BU30" s="418"/>
      <c r="BV30" s="416">
        <v>1286852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とかち広域消防事務組合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本別システム総合研究所</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国民健康保険病院事業会計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公共下水道特別会計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十勝環境複合事務組合（一般会計）</v>
      </c>
      <c r="BZ35" s="372"/>
      <c r="CA35" s="372"/>
      <c r="CB35" s="372"/>
      <c r="CC35" s="372"/>
      <c r="CD35" s="372"/>
      <c r="CE35" s="372"/>
      <c r="CF35" s="372"/>
      <c r="CG35" s="372"/>
      <c r="CH35" s="372"/>
      <c r="CI35" s="372"/>
      <c r="CJ35" s="372"/>
      <c r="CK35" s="372"/>
      <c r="CL35" s="372"/>
      <c r="CM35" s="372"/>
      <c r="CN35" s="165"/>
      <c r="CO35" s="373">
        <f t="shared" ref="CO35:CO43" si="3">IF(CQ35="","",CO34+1)</f>
        <v>16</v>
      </c>
      <c r="CP35" s="373"/>
      <c r="CQ35" s="372" t="str">
        <f>IF('各会計、関係団体の財政状況及び健全化判断比率'!BS8="","",'各会計、関係団体の財政状況及び健全化判断比率'!BS8)</f>
        <v>本別町土地開発公社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十勝環境複合事務組合（余熱利用事業会計）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十勝圏複合事務組合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池北三町行政事務組合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527</v>
      </c>
      <c r="D34" s="1181"/>
      <c r="E34" s="1182"/>
      <c r="F34" s="32">
        <v>2.0699999999999998</v>
      </c>
      <c r="G34" s="33">
        <v>2.44</v>
      </c>
      <c r="H34" s="33">
        <v>2.9</v>
      </c>
      <c r="I34" s="33">
        <v>3.39</v>
      </c>
      <c r="J34" s="34">
        <v>3.5</v>
      </c>
      <c r="K34" s="22"/>
      <c r="L34" s="22"/>
      <c r="M34" s="22"/>
      <c r="N34" s="22"/>
      <c r="O34" s="22"/>
      <c r="P34" s="22"/>
    </row>
    <row r="35" spans="1:16" ht="39" customHeight="1">
      <c r="A35" s="22"/>
      <c r="B35" s="35"/>
      <c r="C35" s="1175" t="s">
        <v>528</v>
      </c>
      <c r="D35" s="1176"/>
      <c r="E35" s="1177"/>
      <c r="F35" s="36">
        <v>4.1500000000000004</v>
      </c>
      <c r="G35" s="37">
        <v>4.24</v>
      </c>
      <c r="H35" s="37">
        <v>4.0999999999999996</v>
      </c>
      <c r="I35" s="37">
        <v>2.81</v>
      </c>
      <c r="J35" s="38">
        <v>2.78</v>
      </c>
      <c r="K35" s="22"/>
      <c r="L35" s="22"/>
      <c r="M35" s="22"/>
      <c r="N35" s="22"/>
      <c r="O35" s="22"/>
      <c r="P35" s="22"/>
    </row>
    <row r="36" spans="1:16" ht="39" customHeight="1">
      <c r="A36" s="22"/>
      <c r="B36" s="35"/>
      <c r="C36" s="1175" t="s">
        <v>529</v>
      </c>
      <c r="D36" s="1176"/>
      <c r="E36" s="1177"/>
      <c r="F36" s="36">
        <v>1.91</v>
      </c>
      <c r="G36" s="37">
        <v>1.97</v>
      </c>
      <c r="H36" s="37">
        <v>2.0699999999999998</v>
      </c>
      <c r="I36" s="37">
        <v>2.95</v>
      </c>
      <c r="J36" s="38">
        <v>2.41</v>
      </c>
      <c r="K36" s="22"/>
      <c r="L36" s="22"/>
      <c r="M36" s="22"/>
      <c r="N36" s="22"/>
      <c r="O36" s="22"/>
      <c r="P36" s="22"/>
    </row>
    <row r="37" spans="1:16" ht="39" customHeight="1">
      <c r="A37" s="22"/>
      <c r="B37" s="35"/>
      <c r="C37" s="1175" t="s">
        <v>530</v>
      </c>
      <c r="D37" s="1176"/>
      <c r="E37" s="1177"/>
      <c r="F37" s="36">
        <v>1.9</v>
      </c>
      <c r="G37" s="37">
        <v>2.89</v>
      </c>
      <c r="H37" s="37">
        <v>2.9</v>
      </c>
      <c r="I37" s="37">
        <v>0.83</v>
      </c>
      <c r="J37" s="38">
        <v>1.7</v>
      </c>
      <c r="K37" s="22"/>
      <c r="L37" s="22"/>
      <c r="M37" s="22"/>
      <c r="N37" s="22"/>
      <c r="O37" s="22"/>
      <c r="P37" s="22"/>
    </row>
    <row r="38" spans="1:16" ht="39" customHeight="1">
      <c r="A38" s="22"/>
      <c r="B38" s="35"/>
      <c r="C38" s="1175" t="s">
        <v>531</v>
      </c>
      <c r="D38" s="1176"/>
      <c r="E38" s="1177"/>
      <c r="F38" s="36">
        <v>0.11</v>
      </c>
      <c r="G38" s="37">
        <v>0.04</v>
      </c>
      <c r="H38" s="37">
        <v>0.39</v>
      </c>
      <c r="I38" s="37">
        <v>0.23</v>
      </c>
      <c r="J38" s="38">
        <v>0.51</v>
      </c>
      <c r="K38" s="22"/>
      <c r="L38" s="22"/>
      <c r="M38" s="22"/>
      <c r="N38" s="22"/>
      <c r="O38" s="22"/>
      <c r="P38" s="22"/>
    </row>
    <row r="39" spans="1:16" ht="39" customHeight="1">
      <c r="A39" s="22"/>
      <c r="B39" s="35"/>
      <c r="C39" s="1175" t="s">
        <v>532</v>
      </c>
      <c r="D39" s="1176"/>
      <c r="E39" s="1177"/>
      <c r="F39" s="36">
        <v>7.0000000000000007E-2</v>
      </c>
      <c r="G39" s="37">
        <v>0.01</v>
      </c>
      <c r="H39" s="37">
        <v>0.13</v>
      </c>
      <c r="I39" s="37">
        <v>0.1</v>
      </c>
      <c r="J39" s="38">
        <v>0.13</v>
      </c>
      <c r="K39" s="22"/>
      <c r="L39" s="22"/>
      <c r="M39" s="22"/>
      <c r="N39" s="22"/>
      <c r="O39" s="22"/>
      <c r="P39" s="22"/>
    </row>
    <row r="40" spans="1:16" ht="39" customHeight="1">
      <c r="A40" s="22"/>
      <c r="B40" s="35"/>
      <c r="C40" s="1175" t="s">
        <v>533</v>
      </c>
      <c r="D40" s="1176"/>
      <c r="E40" s="1177"/>
      <c r="F40" s="36">
        <v>0.08</v>
      </c>
      <c r="G40" s="37">
        <v>0.12</v>
      </c>
      <c r="H40" s="37">
        <v>0.09</v>
      </c>
      <c r="I40" s="37">
        <v>0.08</v>
      </c>
      <c r="J40" s="38">
        <v>0.06</v>
      </c>
      <c r="K40" s="22"/>
      <c r="L40" s="22"/>
      <c r="M40" s="22"/>
      <c r="N40" s="22"/>
      <c r="O40" s="22"/>
      <c r="P40" s="22"/>
    </row>
    <row r="41" spans="1:16" ht="39" customHeight="1">
      <c r="A41" s="22"/>
      <c r="B41" s="35"/>
      <c r="C41" s="1175" t="s">
        <v>534</v>
      </c>
      <c r="D41" s="1176"/>
      <c r="E41" s="1177"/>
      <c r="F41" s="36">
        <v>0.01</v>
      </c>
      <c r="G41" s="37">
        <v>0.02</v>
      </c>
      <c r="H41" s="37">
        <v>0.04</v>
      </c>
      <c r="I41" s="37">
        <v>0.06</v>
      </c>
      <c r="J41" s="38">
        <v>0.04</v>
      </c>
      <c r="K41" s="22"/>
      <c r="L41" s="22"/>
      <c r="M41" s="22"/>
      <c r="N41" s="22"/>
      <c r="O41" s="22"/>
      <c r="P41" s="22"/>
    </row>
    <row r="42" spans="1:16" ht="39" customHeight="1">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536</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11</v>
      </c>
      <c r="C45" s="1192"/>
      <c r="D45" s="58"/>
      <c r="E45" s="1197" t="s">
        <v>12</v>
      </c>
      <c r="F45" s="1197"/>
      <c r="G45" s="1197"/>
      <c r="H45" s="1197"/>
      <c r="I45" s="1197"/>
      <c r="J45" s="1198"/>
      <c r="K45" s="59">
        <v>829</v>
      </c>
      <c r="L45" s="60">
        <v>763</v>
      </c>
      <c r="M45" s="60">
        <v>737</v>
      </c>
      <c r="N45" s="60">
        <v>735</v>
      </c>
      <c r="O45" s="61">
        <v>688</v>
      </c>
      <c r="P45" s="48"/>
      <c r="Q45" s="48"/>
      <c r="R45" s="48"/>
      <c r="S45" s="48"/>
      <c r="T45" s="48"/>
      <c r="U45" s="48"/>
    </row>
    <row r="46" spans="1:21" ht="30.75" customHeight="1">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14</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15</v>
      </c>
      <c r="F48" s="1185"/>
      <c r="G48" s="1185"/>
      <c r="H48" s="1185"/>
      <c r="I48" s="1185"/>
      <c r="J48" s="1186"/>
      <c r="K48" s="63">
        <v>338</v>
      </c>
      <c r="L48" s="64">
        <v>299</v>
      </c>
      <c r="M48" s="64">
        <v>307</v>
      </c>
      <c r="N48" s="64">
        <v>324</v>
      </c>
      <c r="O48" s="65">
        <v>320</v>
      </c>
      <c r="P48" s="48"/>
      <c r="Q48" s="48"/>
      <c r="R48" s="48"/>
      <c r="S48" s="48"/>
      <c r="T48" s="48"/>
      <c r="U48" s="48"/>
    </row>
    <row r="49" spans="1:21" ht="30.75" customHeight="1">
      <c r="A49" s="48"/>
      <c r="B49" s="1193"/>
      <c r="C49" s="1194"/>
      <c r="D49" s="62"/>
      <c r="E49" s="1185" t="s">
        <v>16</v>
      </c>
      <c r="F49" s="1185"/>
      <c r="G49" s="1185"/>
      <c r="H49" s="1185"/>
      <c r="I49" s="1185"/>
      <c r="J49" s="1186"/>
      <c r="K49" s="63">
        <v>66</v>
      </c>
      <c r="L49" s="64">
        <v>66</v>
      </c>
      <c r="M49" s="64">
        <v>66</v>
      </c>
      <c r="N49" s="64">
        <v>65</v>
      </c>
      <c r="O49" s="65">
        <v>65</v>
      </c>
      <c r="P49" s="48"/>
      <c r="Q49" s="48"/>
      <c r="R49" s="48"/>
      <c r="S49" s="48"/>
      <c r="T49" s="48"/>
      <c r="U49" s="48"/>
    </row>
    <row r="50" spans="1:21" ht="30.75" customHeight="1">
      <c r="A50" s="48"/>
      <c r="B50" s="1193"/>
      <c r="C50" s="1194"/>
      <c r="D50" s="62"/>
      <c r="E50" s="1185" t="s">
        <v>17</v>
      </c>
      <c r="F50" s="1185"/>
      <c r="G50" s="1185"/>
      <c r="H50" s="1185"/>
      <c r="I50" s="1185"/>
      <c r="J50" s="1186"/>
      <c r="K50" s="63">
        <v>71</v>
      </c>
      <c r="L50" s="64">
        <v>68</v>
      </c>
      <c r="M50" s="64">
        <v>62</v>
      </c>
      <c r="N50" s="64">
        <v>60</v>
      </c>
      <c r="O50" s="65">
        <v>24</v>
      </c>
      <c r="P50" s="48"/>
      <c r="Q50" s="48"/>
      <c r="R50" s="48"/>
      <c r="S50" s="48"/>
      <c r="T50" s="48"/>
      <c r="U50" s="48"/>
    </row>
    <row r="51" spans="1:21" ht="30.75" customHeight="1">
      <c r="A51" s="48"/>
      <c r="B51" s="1195"/>
      <c r="C51" s="1196"/>
      <c r="D51" s="66"/>
      <c r="E51" s="1185" t="s">
        <v>18</v>
      </c>
      <c r="F51" s="1185"/>
      <c r="G51" s="1185"/>
      <c r="H51" s="1185"/>
      <c r="I51" s="1185"/>
      <c r="J51" s="1186"/>
      <c r="K51" s="63" t="s">
        <v>482</v>
      </c>
      <c r="L51" s="64" t="s">
        <v>482</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885</v>
      </c>
      <c r="L52" s="64">
        <v>811</v>
      </c>
      <c r="M52" s="64">
        <v>800</v>
      </c>
      <c r="N52" s="64">
        <v>821</v>
      </c>
      <c r="O52" s="65">
        <v>798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419</v>
      </c>
      <c r="L53" s="69">
        <v>385</v>
      </c>
      <c r="M53" s="69">
        <v>372</v>
      </c>
      <c r="N53" s="69">
        <v>363</v>
      </c>
      <c r="O53" s="70">
        <v>299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1" t="s">
        <v>24</v>
      </c>
      <c r="C41" s="1212"/>
      <c r="D41" s="81"/>
      <c r="E41" s="1213" t="s">
        <v>25</v>
      </c>
      <c r="F41" s="1213"/>
      <c r="G41" s="1213"/>
      <c r="H41" s="1214"/>
      <c r="I41" s="82">
        <v>6336</v>
      </c>
      <c r="J41" s="83">
        <v>6225</v>
      </c>
      <c r="K41" s="83">
        <v>6469</v>
      </c>
      <c r="L41" s="83">
        <v>6452</v>
      </c>
      <c r="M41" s="84">
        <v>6421</v>
      </c>
    </row>
    <row r="42" spans="2:13" ht="27.75" customHeight="1">
      <c r="B42" s="1201"/>
      <c r="C42" s="1202"/>
      <c r="D42" s="85"/>
      <c r="E42" s="1205" t="s">
        <v>26</v>
      </c>
      <c r="F42" s="1205"/>
      <c r="G42" s="1205"/>
      <c r="H42" s="1206"/>
      <c r="I42" s="86">
        <v>306</v>
      </c>
      <c r="J42" s="87">
        <v>208</v>
      </c>
      <c r="K42" s="87">
        <v>168</v>
      </c>
      <c r="L42" s="87">
        <v>114</v>
      </c>
      <c r="M42" s="88">
        <v>639</v>
      </c>
    </row>
    <row r="43" spans="2:13" ht="27.75" customHeight="1">
      <c r="B43" s="1201"/>
      <c r="C43" s="1202"/>
      <c r="D43" s="85"/>
      <c r="E43" s="1205" t="s">
        <v>27</v>
      </c>
      <c r="F43" s="1205"/>
      <c r="G43" s="1205"/>
      <c r="H43" s="1206"/>
      <c r="I43" s="86">
        <v>4322</v>
      </c>
      <c r="J43" s="87">
        <v>4217</v>
      </c>
      <c r="K43" s="87">
        <v>4152</v>
      </c>
      <c r="L43" s="87">
        <v>4004</v>
      </c>
      <c r="M43" s="88">
        <v>3881</v>
      </c>
    </row>
    <row r="44" spans="2:13" ht="27.75" customHeight="1">
      <c r="B44" s="1201"/>
      <c r="C44" s="1202"/>
      <c r="D44" s="85"/>
      <c r="E44" s="1205" t="s">
        <v>28</v>
      </c>
      <c r="F44" s="1205"/>
      <c r="G44" s="1205"/>
      <c r="H44" s="1206"/>
      <c r="I44" s="86">
        <v>338</v>
      </c>
      <c r="J44" s="87">
        <v>276</v>
      </c>
      <c r="K44" s="87">
        <v>213</v>
      </c>
      <c r="L44" s="87">
        <v>150</v>
      </c>
      <c r="M44" s="88">
        <v>86</v>
      </c>
    </row>
    <row r="45" spans="2:13" ht="27.75" customHeight="1">
      <c r="B45" s="1201"/>
      <c r="C45" s="1202"/>
      <c r="D45" s="85"/>
      <c r="E45" s="1205" t="s">
        <v>29</v>
      </c>
      <c r="F45" s="1205"/>
      <c r="G45" s="1205"/>
      <c r="H45" s="1206"/>
      <c r="I45" s="86">
        <v>1288</v>
      </c>
      <c r="J45" s="87">
        <v>1188</v>
      </c>
      <c r="K45" s="87">
        <v>1105</v>
      </c>
      <c r="L45" s="87">
        <v>928</v>
      </c>
      <c r="M45" s="88">
        <v>805</v>
      </c>
    </row>
    <row r="46" spans="2:13" ht="27.75" customHeight="1">
      <c r="B46" s="1201"/>
      <c r="C46" s="1202"/>
      <c r="D46" s="85"/>
      <c r="E46" s="1205" t="s">
        <v>30</v>
      </c>
      <c r="F46" s="1205"/>
      <c r="G46" s="1205"/>
      <c r="H46" s="1206"/>
      <c r="I46" s="86" t="s">
        <v>482</v>
      </c>
      <c r="J46" s="87" t="s">
        <v>482</v>
      </c>
      <c r="K46" s="87" t="s">
        <v>482</v>
      </c>
      <c r="L46" s="87" t="s">
        <v>482</v>
      </c>
      <c r="M46" s="88" t="s">
        <v>482</v>
      </c>
    </row>
    <row r="47" spans="2:13" ht="27.75" customHeight="1">
      <c r="B47" s="1201"/>
      <c r="C47" s="1202"/>
      <c r="D47" s="85"/>
      <c r="E47" s="1205" t="s">
        <v>31</v>
      </c>
      <c r="F47" s="1205"/>
      <c r="G47" s="1205"/>
      <c r="H47" s="1206"/>
      <c r="I47" s="86" t="s">
        <v>482</v>
      </c>
      <c r="J47" s="87" t="s">
        <v>482</v>
      </c>
      <c r="K47" s="87" t="s">
        <v>482</v>
      </c>
      <c r="L47" s="87" t="s">
        <v>482</v>
      </c>
      <c r="M47" s="88" t="s">
        <v>482</v>
      </c>
    </row>
    <row r="48" spans="2:13" ht="27.75" customHeight="1">
      <c r="B48" s="1203"/>
      <c r="C48" s="1204"/>
      <c r="D48" s="85"/>
      <c r="E48" s="1205" t="s">
        <v>32</v>
      </c>
      <c r="F48" s="1205"/>
      <c r="G48" s="1205"/>
      <c r="H48" s="1206"/>
      <c r="I48" s="86" t="s">
        <v>482</v>
      </c>
      <c r="J48" s="87" t="s">
        <v>482</v>
      </c>
      <c r="K48" s="87" t="s">
        <v>482</v>
      </c>
      <c r="L48" s="87" t="s">
        <v>482</v>
      </c>
      <c r="M48" s="88" t="s">
        <v>482</v>
      </c>
    </row>
    <row r="49" spans="2:13" ht="27.75" customHeight="1">
      <c r="B49" s="1199" t="s">
        <v>33</v>
      </c>
      <c r="C49" s="1200"/>
      <c r="D49" s="89"/>
      <c r="E49" s="1205" t="s">
        <v>34</v>
      </c>
      <c r="F49" s="1205"/>
      <c r="G49" s="1205"/>
      <c r="H49" s="1206"/>
      <c r="I49" s="86">
        <v>3396</v>
      </c>
      <c r="J49" s="87">
        <v>3610</v>
      </c>
      <c r="K49" s="87">
        <v>3613</v>
      </c>
      <c r="L49" s="87">
        <v>3551</v>
      </c>
      <c r="M49" s="88">
        <v>3667</v>
      </c>
    </row>
    <row r="50" spans="2:13" ht="27.75" customHeight="1">
      <c r="B50" s="1201"/>
      <c r="C50" s="1202"/>
      <c r="D50" s="85"/>
      <c r="E50" s="1205" t="s">
        <v>35</v>
      </c>
      <c r="F50" s="1205"/>
      <c r="G50" s="1205"/>
      <c r="H50" s="1206"/>
      <c r="I50" s="86">
        <v>666</v>
      </c>
      <c r="J50" s="87">
        <v>672</v>
      </c>
      <c r="K50" s="87">
        <v>656</v>
      </c>
      <c r="L50" s="87">
        <v>663</v>
      </c>
      <c r="M50" s="88">
        <v>697</v>
      </c>
    </row>
    <row r="51" spans="2:13" ht="27.75" customHeight="1">
      <c r="B51" s="1203"/>
      <c r="C51" s="1204"/>
      <c r="D51" s="85"/>
      <c r="E51" s="1205" t="s">
        <v>36</v>
      </c>
      <c r="F51" s="1205"/>
      <c r="G51" s="1205"/>
      <c r="H51" s="1206"/>
      <c r="I51" s="86">
        <v>7162</v>
      </c>
      <c r="J51" s="87">
        <v>6896</v>
      </c>
      <c r="K51" s="87">
        <v>7025</v>
      </c>
      <c r="L51" s="87">
        <v>6905</v>
      </c>
      <c r="M51" s="88">
        <v>6726</v>
      </c>
    </row>
    <row r="52" spans="2:13" ht="27.75" customHeight="1" thickBot="1">
      <c r="B52" s="1207" t="s">
        <v>37</v>
      </c>
      <c r="C52" s="1208"/>
      <c r="D52" s="90"/>
      <c r="E52" s="1209" t="s">
        <v>38</v>
      </c>
      <c r="F52" s="1209"/>
      <c r="G52" s="1209"/>
      <c r="H52" s="1210"/>
      <c r="I52" s="91">
        <v>1366</v>
      </c>
      <c r="J52" s="92">
        <v>937</v>
      </c>
      <c r="K52" s="92">
        <v>813</v>
      </c>
      <c r="L52" s="92">
        <v>528</v>
      </c>
      <c r="M52" s="93">
        <v>743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36"/>
      <c r="H50" s="1237"/>
      <c r="I50" s="1237"/>
      <c r="J50" s="1238"/>
      <c r="K50" s="354" t="s">
        <v>521</v>
      </c>
      <c r="L50" s="354" t="s">
        <v>522</v>
      </c>
      <c r="M50" s="354" t="s">
        <v>523</v>
      </c>
      <c r="N50" s="354" t="s">
        <v>524</v>
      </c>
      <c r="O50" s="354" t="s">
        <v>525</v>
      </c>
    </row>
    <row r="51" spans="1:17">
      <c r="B51" s="248"/>
      <c r="C51" s="244"/>
      <c r="D51" s="244"/>
      <c r="E51" s="244"/>
      <c r="F51" s="244"/>
      <c r="G51" s="1239" t="s">
        <v>550</v>
      </c>
      <c r="H51" s="1240"/>
      <c r="I51" s="1245" t="s">
        <v>551</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552</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553</v>
      </c>
      <c r="H55" s="1220"/>
      <c r="I55" s="1225" t="s">
        <v>551</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552</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27" t="s">
        <v>555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36"/>
      <c r="H72" s="1237"/>
      <c r="I72" s="1237"/>
      <c r="J72" s="1238"/>
      <c r="K72" s="354" t="s">
        <v>521</v>
      </c>
      <c r="L72" s="354" t="s">
        <v>522</v>
      </c>
      <c r="M72" s="354" t="s">
        <v>523</v>
      </c>
      <c r="N72" s="354" t="s">
        <v>524</v>
      </c>
      <c r="O72" s="354" t="s">
        <v>525</v>
      </c>
    </row>
    <row r="73" spans="2:30">
      <c r="B73" s="248"/>
      <c r="C73" s="244"/>
      <c r="D73" s="244"/>
      <c r="E73" s="244"/>
      <c r="F73" s="244"/>
      <c r="G73" s="1239" t="s">
        <v>550</v>
      </c>
      <c r="H73" s="1240"/>
      <c r="I73" s="1245" t="s">
        <v>551</v>
      </c>
      <c r="J73" s="1245"/>
      <c r="K73" s="1226">
        <v>36.799999999999997</v>
      </c>
      <c r="L73" s="1226">
        <v>25.4</v>
      </c>
      <c r="M73" s="1215">
        <v>22.1</v>
      </c>
      <c r="N73" s="1215">
        <v>14.8</v>
      </c>
      <c r="O73" s="1215">
        <v>20.6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557</v>
      </c>
      <c r="J75" s="1225"/>
      <c r="K75" s="1247">
        <v>12</v>
      </c>
      <c r="L75" s="1247">
        <v>10.8</v>
      </c>
      <c r="M75" s="1247">
        <v>10.6</v>
      </c>
      <c r="N75" s="1247">
        <v>10.199999999999999</v>
      </c>
      <c r="O75" s="1247">
        <v>9.5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553</v>
      </c>
      <c r="H77" s="1220"/>
      <c r="I77" s="1225" t="s">
        <v>551</v>
      </c>
      <c r="J77" s="1225"/>
      <c r="K77" s="1226">
        <v>20.3</v>
      </c>
      <c r="L77" s="1226">
        <v>5.7</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557</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142947</v>
      </c>
      <c r="E3" s="116"/>
      <c r="F3" s="117">
        <v>146140</v>
      </c>
      <c r="G3" s="118"/>
      <c r="H3" s="119"/>
    </row>
    <row r="4" spans="1:8">
      <c r="A4" s="120"/>
      <c r="B4" s="121"/>
      <c r="C4" s="122"/>
      <c r="D4" s="123">
        <v>45060</v>
      </c>
      <c r="E4" s="124"/>
      <c r="F4" s="125">
        <v>75451</v>
      </c>
      <c r="G4" s="126"/>
      <c r="H4" s="127"/>
    </row>
    <row r="5" spans="1:8">
      <c r="A5" s="108" t="s">
        <v>515</v>
      </c>
      <c r="B5" s="113"/>
      <c r="C5" s="114"/>
      <c r="D5" s="115">
        <v>163324</v>
      </c>
      <c r="E5" s="116"/>
      <c r="F5" s="117">
        <v>146641</v>
      </c>
      <c r="G5" s="118"/>
      <c r="H5" s="119"/>
    </row>
    <row r="6" spans="1:8">
      <c r="A6" s="120"/>
      <c r="B6" s="121"/>
      <c r="C6" s="122"/>
      <c r="D6" s="123">
        <v>56520</v>
      </c>
      <c r="E6" s="124"/>
      <c r="F6" s="125">
        <v>68142</v>
      </c>
      <c r="G6" s="126"/>
      <c r="H6" s="127"/>
    </row>
    <row r="7" spans="1:8">
      <c r="A7" s="108" t="s">
        <v>516</v>
      </c>
      <c r="B7" s="113"/>
      <c r="C7" s="114"/>
      <c r="D7" s="115">
        <v>248802</v>
      </c>
      <c r="E7" s="116"/>
      <c r="F7" s="117">
        <v>174587</v>
      </c>
      <c r="G7" s="118"/>
      <c r="H7" s="119"/>
    </row>
    <row r="8" spans="1:8">
      <c r="A8" s="120"/>
      <c r="B8" s="121"/>
      <c r="C8" s="122"/>
      <c r="D8" s="123">
        <v>57197</v>
      </c>
      <c r="E8" s="124"/>
      <c r="F8" s="125">
        <v>79695</v>
      </c>
      <c r="G8" s="126"/>
      <c r="H8" s="127"/>
    </row>
    <row r="9" spans="1:8">
      <c r="A9" s="108" t="s">
        <v>517</v>
      </c>
      <c r="B9" s="113"/>
      <c r="C9" s="114"/>
      <c r="D9" s="115">
        <v>146473</v>
      </c>
      <c r="E9" s="116"/>
      <c r="F9" s="117">
        <v>175675</v>
      </c>
      <c r="G9" s="118"/>
      <c r="H9" s="119"/>
    </row>
    <row r="10" spans="1:8">
      <c r="A10" s="120"/>
      <c r="B10" s="121"/>
      <c r="C10" s="122"/>
      <c r="D10" s="123">
        <v>47662</v>
      </c>
      <c r="E10" s="124"/>
      <c r="F10" s="125">
        <v>87698</v>
      </c>
      <c r="G10" s="126"/>
      <c r="H10" s="127"/>
    </row>
    <row r="11" spans="1:8">
      <c r="A11" s="108" t="s">
        <v>518</v>
      </c>
      <c r="B11" s="113"/>
      <c r="C11" s="114"/>
      <c r="D11" s="115">
        <v>84340</v>
      </c>
      <c r="E11" s="116"/>
      <c r="F11" s="117">
        <v>162193</v>
      </c>
      <c r="G11" s="118"/>
      <c r="H11" s="119"/>
    </row>
    <row r="12" spans="1:8">
      <c r="A12" s="120"/>
      <c r="B12" s="121"/>
      <c r="C12" s="128"/>
      <c r="D12" s="123">
        <v>31222</v>
      </c>
      <c r="E12" s="124"/>
      <c r="F12" s="125">
        <v>79985</v>
      </c>
      <c r="G12" s="126"/>
      <c r="H12" s="127"/>
    </row>
    <row r="13" spans="1:8">
      <c r="A13" s="108"/>
      <c r="B13" s="113"/>
      <c r="C13" s="129"/>
      <c r="D13" s="130">
        <v>157177</v>
      </c>
      <c r="E13" s="131"/>
      <c r="F13" s="132">
        <v>161047</v>
      </c>
      <c r="G13" s="133"/>
      <c r="H13" s="119"/>
    </row>
    <row r="14" spans="1:8">
      <c r="A14" s="120"/>
      <c r="B14" s="121"/>
      <c r="C14" s="122"/>
      <c r="D14" s="123">
        <v>47532</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1.91</v>
      </c>
      <c r="C19" s="134">
        <f>ROUND(VALUE(SUBSTITUTE(実質収支比率等に係る経年分析!G$48,"▲","-")),2)</f>
        <v>1.98</v>
      </c>
      <c r="D19" s="134">
        <f>ROUND(VALUE(SUBSTITUTE(実質収支比率等に係る経年分析!H$48,"▲","-")),2)</f>
        <v>2.0699999999999998</v>
      </c>
      <c r="E19" s="134">
        <f>ROUND(VALUE(SUBSTITUTE(実質収支比率等に係る経年分析!I$48,"▲","-")),2)</f>
        <v>2.95</v>
      </c>
      <c r="F19" s="134">
        <f>ROUND(VALUE(SUBSTITUTE(実質収支比率等に係る経年分析!J$48,"▲","-")),2)</f>
        <v>2.41</v>
      </c>
    </row>
    <row r="20" spans="1:11">
      <c r="A20" s="134" t="s">
        <v>43</v>
      </c>
      <c r="B20" s="134">
        <f>ROUND(VALUE(SUBSTITUTE(実質収支比率等に係る経年分析!F$47,"▲","-")),2)</f>
        <v>32.39</v>
      </c>
      <c r="C20" s="134">
        <f>ROUND(VALUE(SUBSTITUTE(実質収支比率等に係る経年分析!G$47,"▲","-")),2)</f>
        <v>35.85</v>
      </c>
      <c r="D20" s="134">
        <f>ROUND(VALUE(SUBSTITUTE(実質収支比率等に係る経年分析!H$47,"▲","-")),2)</f>
        <v>36.25</v>
      </c>
      <c r="E20" s="134">
        <f>ROUND(VALUE(SUBSTITUTE(実質収支比率等に係る経年分析!I$47,"▲","-")),2)</f>
        <v>35.11</v>
      </c>
      <c r="F20" s="134">
        <f>ROUND(VALUE(SUBSTITUTE(実質収支比率等に係る経年分析!J$47,"▲","-")),2)</f>
        <v>36.76</v>
      </c>
    </row>
    <row r="21" spans="1:11">
      <c r="A21" s="134" t="s">
        <v>44</v>
      </c>
      <c r="B21" s="134">
        <f>IF(ISNUMBER(VALUE(SUBSTITUTE(実質収支比率等に係る経年分析!F$49,"▲","-"))),ROUND(VALUE(SUBSTITUTE(実質収支比率等に係る経年分析!F$49,"▲","-")),2),NA())</f>
        <v>3.74</v>
      </c>
      <c r="C21" s="134">
        <f>IF(ISNUMBER(VALUE(SUBSTITUTE(実質収支比率等に係る経年分析!G$49,"▲","-"))),ROUND(VALUE(SUBSTITUTE(実質収支比率等に係る経年分析!G$49,"▲","-")),2),NA())</f>
        <v>2.79</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-1.07</v>
      </c>
      <c r="F21" s="134">
        <f>IF(ISNUMBER(VALUE(SUBSTITUTE(実質収支比率等に係る経年分析!J$49,"▲","-"))),ROUND(VALUE(SUBSTITUTE(実質収支比率等に係る経年分析!J$49,"▲","-")),2),NA())</f>
        <v>1.31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2.0699999999999998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2.41</v>
      </c>
    </row>
    <row r="35" spans="1:16">
      <c r="A35" s="135" t="str">
        <f>IF(連結実質赤字比率に係る赤字・黒字の構成分析!C$35="",NA(),連結実質赤字比率に係る赤字・黒字の構成分析!C$35)</f>
        <v>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4.1500000000000004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2.0699999999999998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885</v>
      </c>
      <c r="E42" s="136"/>
      <c r="F42" s="136"/>
      <c r="G42" s="136">
        <f>'実質公債費比率（分子）の構造'!L$52</f>
        <v>811</v>
      </c>
      <c r="H42" s="136"/>
      <c r="I42" s="136"/>
      <c r="J42" s="136">
        <f>'実質公債費比率（分子）の構造'!M$52</f>
        <v>800</v>
      </c>
      <c r="K42" s="136"/>
      <c r="L42" s="136"/>
      <c r="M42" s="136">
        <f>'実質公債費比率（分子）の構造'!N$52</f>
        <v>821</v>
      </c>
      <c r="N42" s="136"/>
      <c r="O42" s="136"/>
      <c r="P42" s="136">
        <f>'実質公債費比率（分子）の構造'!O$52</f>
        <v>798</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71</v>
      </c>
      <c r="C44" s="136"/>
      <c r="D44" s="136"/>
      <c r="E44" s="136">
        <f>'実質公債費比率（分子）の構造'!L$50</f>
        <v>68</v>
      </c>
      <c r="F44" s="136"/>
      <c r="G44" s="136"/>
      <c r="H44" s="136">
        <f>'実質公債費比率（分子）の構造'!M$50</f>
        <v>62</v>
      </c>
      <c r="I44" s="136"/>
      <c r="J44" s="136"/>
      <c r="K44" s="136">
        <f>'実質公債費比率（分子）の構造'!N$50</f>
        <v>60</v>
      </c>
      <c r="L44" s="136"/>
      <c r="M44" s="136"/>
      <c r="N44" s="136">
        <f>'実質公債費比率（分子）の構造'!O$50</f>
        <v>24</v>
      </c>
      <c r="O44" s="136"/>
      <c r="P44" s="136"/>
    </row>
    <row r="45" spans="1:16">
      <c r="A45" s="136" t="s">
        <v>54</v>
      </c>
      <c r="B45" s="136">
        <f>'実質公債費比率（分子）の構造'!K$49</f>
        <v>66</v>
      </c>
      <c r="C45" s="136"/>
      <c r="D45" s="136"/>
      <c r="E45" s="136">
        <f>'実質公債費比率（分子）の構造'!L$49</f>
        <v>66</v>
      </c>
      <c r="F45" s="136"/>
      <c r="G45" s="136"/>
      <c r="H45" s="136">
        <f>'実質公債費比率（分子）の構造'!M$49</f>
        <v>66</v>
      </c>
      <c r="I45" s="136"/>
      <c r="J45" s="136"/>
      <c r="K45" s="136">
        <f>'実質公債費比率（分子）の構造'!N$49</f>
        <v>65</v>
      </c>
      <c r="L45" s="136"/>
      <c r="M45" s="136"/>
      <c r="N45" s="136">
        <f>'実質公債費比率（分子）の構造'!O$49</f>
        <v>65</v>
      </c>
      <c r="O45" s="136"/>
      <c r="P45" s="136"/>
    </row>
    <row r="46" spans="1:16">
      <c r="A46" s="136" t="s">
        <v>55</v>
      </c>
      <c r="B46" s="136">
        <f>'実質公債費比率（分子）の構造'!K$48</f>
        <v>338</v>
      </c>
      <c r="C46" s="136"/>
      <c r="D46" s="136"/>
      <c r="E46" s="136">
        <f>'実質公債費比率（分子）の構造'!L$48</f>
        <v>299</v>
      </c>
      <c r="F46" s="136"/>
      <c r="G46" s="136"/>
      <c r="H46" s="136">
        <f>'実質公債費比率（分子）の構造'!M$48</f>
        <v>307</v>
      </c>
      <c r="I46" s="136"/>
      <c r="J46" s="136"/>
      <c r="K46" s="136">
        <f>'実質公債費比率（分子）の構造'!N$48</f>
        <v>324</v>
      </c>
      <c r="L46" s="136"/>
      <c r="M46" s="136"/>
      <c r="N46" s="136">
        <f>'実質公債費比率（分子）の構造'!O$48</f>
        <v>320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829</v>
      </c>
      <c r="C49" s="136"/>
      <c r="D49" s="136"/>
      <c r="E49" s="136">
        <f>'実質公債費比率（分子）の構造'!L$45</f>
        <v>763</v>
      </c>
      <c r="F49" s="136"/>
      <c r="G49" s="136"/>
      <c r="H49" s="136">
        <f>'実質公債費比率（分子）の構造'!M$45</f>
        <v>737</v>
      </c>
      <c r="I49" s="136"/>
      <c r="J49" s="136"/>
      <c r="K49" s="136">
        <f>'実質公債費比率（分子）の構造'!N$45</f>
        <v>735</v>
      </c>
      <c r="L49" s="136"/>
      <c r="M49" s="136"/>
      <c r="N49" s="136">
        <f>'実質公債費比率（分子）の構造'!O$45</f>
        <v>688</v>
      </c>
      <c r="O49" s="136"/>
      <c r="P49" s="136"/>
    </row>
    <row r="50" spans="1:16">
      <c r="A50" s="136" t="s">
        <v>59</v>
      </c>
      <c r="B50" s="136" t="e">
        <f>NA()</f>
        <v>#N/A</v>
      </c>
      <c r="C50" s="136">
        <f>IF(ISNUMBER('実質公債費比率（分子）の構造'!K$53),'実質公債費比率（分子）の構造'!K$53,NA())</f>
        <v>419</v>
      </c>
      <c r="D50" s="136" t="e">
        <f>NA()</f>
        <v>#N/A</v>
      </c>
      <c r="E50" s="136" t="e">
        <f>NA()</f>
        <v>#N/A</v>
      </c>
      <c r="F50" s="136">
        <f>IF(ISNUMBER('実質公債費比率（分子）の構造'!L$53),'実質公債費比率（分子）の構造'!L$53,NA())</f>
        <v>385</v>
      </c>
      <c r="G50" s="136" t="e">
        <f>NA()</f>
        <v>#N/A</v>
      </c>
      <c r="H50" s="136" t="e">
        <f>NA()</f>
        <v>#N/A</v>
      </c>
      <c r="I50" s="136">
        <f>IF(ISNUMBER('実質公債費比率（分子）の構造'!M$53),'実質公債費比率（分子）の構造'!M$53,NA())</f>
        <v>372</v>
      </c>
      <c r="J50" s="136" t="e">
        <f>NA()</f>
        <v>#N/A</v>
      </c>
      <c r="K50" s="136" t="e">
        <f>NA()</f>
        <v>#N/A</v>
      </c>
      <c r="L50" s="136">
        <f>IF(ISNUMBER('実質公債費比率（分子）の構造'!N$53),'実質公債費比率（分子）の構造'!N$53,NA())</f>
        <v>363</v>
      </c>
      <c r="M50" s="136" t="e">
        <f>NA()</f>
        <v>#N/A</v>
      </c>
      <c r="N50" s="136" t="e">
        <f>NA()</f>
        <v>#N/A</v>
      </c>
      <c r="O50" s="136">
        <f>IF(ISNUMBER('実質公債費比率（分子）の構造'!O$53),'実質公債費比率（分子）の構造'!O$53,NA())</f>
        <v>299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7162</v>
      </c>
      <c r="E56" s="135"/>
      <c r="F56" s="135"/>
      <c r="G56" s="135">
        <f>'将来負担比率（分子）の構造'!J$51</f>
        <v>6896</v>
      </c>
      <c r="H56" s="135"/>
      <c r="I56" s="135"/>
      <c r="J56" s="135">
        <f>'将来負担比率（分子）の構造'!K$51</f>
        <v>7025</v>
      </c>
      <c r="K56" s="135"/>
      <c r="L56" s="135"/>
      <c r="M56" s="135">
        <f>'将来負担比率（分子）の構造'!L$51</f>
        <v>6905</v>
      </c>
      <c r="N56" s="135"/>
      <c r="O56" s="135"/>
      <c r="P56" s="135">
        <f>'将来負担比率（分子）の構造'!M$51</f>
        <v>6726</v>
      </c>
    </row>
    <row r="57" spans="1:16">
      <c r="A57" s="135" t="s">
        <v>35</v>
      </c>
      <c r="B57" s="135"/>
      <c r="C57" s="135"/>
      <c r="D57" s="135">
        <f>'将来負担比率（分子）の構造'!I$50</f>
        <v>666</v>
      </c>
      <c r="E57" s="135"/>
      <c r="F57" s="135"/>
      <c r="G57" s="135">
        <f>'将来負担比率（分子）の構造'!J$50</f>
        <v>672</v>
      </c>
      <c r="H57" s="135"/>
      <c r="I57" s="135"/>
      <c r="J57" s="135">
        <f>'将来負担比率（分子）の構造'!K$50</f>
        <v>656</v>
      </c>
      <c r="K57" s="135"/>
      <c r="L57" s="135"/>
      <c r="M57" s="135">
        <f>'将来負担比率（分子）の構造'!L$50</f>
        <v>663</v>
      </c>
      <c r="N57" s="135"/>
      <c r="O57" s="135"/>
      <c r="P57" s="135">
        <f>'将来負担比率（分子）の構造'!M$50</f>
        <v>697</v>
      </c>
    </row>
    <row r="58" spans="1:16">
      <c r="A58" s="135" t="s">
        <v>34</v>
      </c>
      <c r="B58" s="135"/>
      <c r="C58" s="135"/>
      <c r="D58" s="135">
        <f>'将来負担比率（分子）の構造'!I$49</f>
        <v>3396</v>
      </c>
      <c r="E58" s="135"/>
      <c r="F58" s="135"/>
      <c r="G58" s="135">
        <f>'将来負担比率（分子）の構造'!J$49</f>
        <v>3610</v>
      </c>
      <c r="H58" s="135"/>
      <c r="I58" s="135"/>
      <c r="J58" s="135">
        <f>'将来負担比率（分子）の構造'!K$49</f>
        <v>3613</v>
      </c>
      <c r="K58" s="135"/>
      <c r="L58" s="135"/>
      <c r="M58" s="135">
        <f>'将来負担比率（分子）の構造'!L$49</f>
        <v>3551</v>
      </c>
      <c r="N58" s="135"/>
      <c r="O58" s="135"/>
      <c r="P58" s="135">
        <f>'将来負担比率（分子）の構造'!M$49</f>
        <v>3667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1288</v>
      </c>
      <c r="C62" s="135"/>
      <c r="D62" s="135"/>
      <c r="E62" s="135">
        <f>'将来負担比率（分子）の構造'!J$45</f>
        <v>1188</v>
      </c>
      <c r="F62" s="135"/>
      <c r="G62" s="135"/>
      <c r="H62" s="135">
        <f>'将来負担比率（分子）の構造'!K$45</f>
        <v>1105</v>
      </c>
      <c r="I62" s="135"/>
      <c r="J62" s="135"/>
      <c r="K62" s="135">
        <f>'将来負担比率（分子）の構造'!L$45</f>
        <v>928</v>
      </c>
      <c r="L62" s="135"/>
      <c r="M62" s="135"/>
      <c r="N62" s="135">
        <f>'将来負担比率（分子）の構造'!M$45</f>
        <v>805</v>
      </c>
      <c r="O62" s="135"/>
      <c r="P62" s="135"/>
    </row>
    <row r="63" spans="1:16">
      <c r="A63" s="135" t="s">
        <v>28</v>
      </c>
      <c r="B63" s="135">
        <f>'将来負担比率（分子）の構造'!I$44</f>
        <v>338</v>
      </c>
      <c r="C63" s="135"/>
      <c r="D63" s="135"/>
      <c r="E63" s="135">
        <f>'将来負担比率（分子）の構造'!J$44</f>
        <v>276</v>
      </c>
      <c r="F63" s="135"/>
      <c r="G63" s="135"/>
      <c r="H63" s="135">
        <f>'将来負担比率（分子）の構造'!K$44</f>
        <v>213</v>
      </c>
      <c r="I63" s="135"/>
      <c r="J63" s="135"/>
      <c r="K63" s="135">
        <f>'将来負担比率（分子）の構造'!L$44</f>
        <v>150</v>
      </c>
      <c r="L63" s="135"/>
      <c r="M63" s="135"/>
      <c r="N63" s="135">
        <f>'将来負担比率（分子）の構造'!M$44</f>
        <v>86</v>
      </c>
      <c r="O63" s="135"/>
      <c r="P63" s="135"/>
    </row>
    <row r="64" spans="1:16">
      <c r="A64" s="135" t="s">
        <v>27</v>
      </c>
      <c r="B64" s="135">
        <f>'将来負担比率（分子）の構造'!I$43</f>
        <v>4322</v>
      </c>
      <c r="C64" s="135"/>
      <c r="D64" s="135"/>
      <c r="E64" s="135">
        <f>'将来負担比率（分子）の構造'!J$43</f>
        <v>4217</v>
      </c>
      <c r="F64" s="135"/>
      <c r="G64" s="135"/>
      <c r="H64" s="135">
        <f>'将来負担比率（分子）の構造'!K$43</f>
        <v>4152</v>
      </c>
      <c r="I64" s="135"/>
      <c r="J64" s="135"/>
      <c r="K64" s="135">
        <f>'将来負担比率（分子）の構造'!L$43</f>
        <v>4004</v>
      </c>
      <c r="L64" s="135"/>
      <c r="M64" s="135"/>
      <c r="N64" s="135">
        <f>'将来負担比率（分子）の構造'!M$43</f>
        <v>3881</v>
      </c>
      <c r="O64" s="135"/>
      <c r="P64" s="135"/>
    </row>
    <row r="65" spans="1:16">
      <c r="A65" s="135" t="s">
        <v>26</v>
      </c>
      <c r="B65" s="135">
        <f>'将来負担比率（分子）の構造'!I$42</f>
        <v>306</v>
      </c>
      <c r="C65" s="135"/>
      <c r="D65" s="135"/>
      <c r="E65" s="135">
        <f>'将来負担比率（分子）の構造'!J$42</f>
        <v>208</v>
      </c>
      <c r="F65" s="135"/>
      <c r="G65" s="135"/>
      <c r="H65" s="135">
        <f>'将来負担比率（分子）の構造'!K$42</f>
        <v>168</v>
      </c>
      <c r="I65" s="135"/>
      <c r="J65" s="135"/>
      <c r="K65" s="135">
        <f>'将来負担比率（分子）の構造'!L$42</f>
        <v>114</v>
      </c>
      <c r="L65" s="135"/>
      <c r="M65" s="135"/>
      <c r="N65" s="135">
        <f>'将来負担比率（分子）の構造'!M$42</f>
        <v>639</v>
      </c>
      <c r="O65" s="135"/>
      <c r="P65" s="135"/>
    </row>
    <row r="66" spans="1:16">
      <c r="A66" s="135" t="s">
        <v>25</v>
      </c>
      <c r="B66" s="135">
        <f>'将来負担比率（分子）の構造'!I$41</f>
        <v>6336</v>
      </c>
      <c r="C66" s="135"/>
      <c r="D66" s="135"/>
      <c r="E66" s="135">
        <f>'将来負担比率（分子）の構造'!J$41</f>
        <v>6225</v>
      </c>
      <c r="F66" s="135"/>
      <c r="G66" s="135"/>
      <c r="H66" s="135">
        <f>'将来負担比率（分子）の構造'!K$41</f>
        <v>6469</v>
      </c>
      <c r="I66" s="135"/>
      <c r="J66" s="135"/>
      <c r="K66" s="135">
        <f>'将来負担比率（分子）の構造'!L$41</f>
        <v>6452</v>
      </c>
      <c r="L66" s="135"/>
      <c r="M66" s="135"/>
      <c r="N66" s="135">
        <f>'将来負担比率（分子）の構造'!M$41</f>
        <v>6421</v>
      </c>
      <c r="O66" s="135"/>
      <c r="P66" s="135"/>
    </row>
    <row r="67" spans="1:16">
      <c r="A67" s="135" t="s">
        <v>63</v>
      </c>
      <c r="B67" s="135" t="e">
        <f>NA()</f>
        <v>#N/A</v>
      </c>
      <c r="C67" s="135">
        <f>IF(ISNUMBER('将来負担比率（分子）の構造'!I$52), IF('将来負担比率（分子）の構造'!I$52 &lt; 0, 0, '将来負担比率（分子）の構造'!I$52), NA())</f>
        <v>1366</v>
      </c>
      <c r="D67" s="135" t="e">
        <f>NA()</f>
        <v>#N/A</v>
      </c>
      <c r="E67" s="135" t="e">
        <f>NA()</f>
        <v>#N/A</v>
      </c>
      <c r="F67" s="135">
        <f>IF(ISNUMBER('将来負担比率（分子）の構造'!J$52), IF('将来負担比率（分子）の構造'!J$52 &lt; 0, 0, '将来負担比率（分子）の構造'!J$52), NA())</f>
        <v>937</v>
      </c>
      <c r="G67" s="135" t="e">
        <f>NA()</f>
        <v>#N/A</v>
      </c>
      <c r="H67" s="135" t="e">
        <f>NA()</f>
        <v>#N/A</v>
      </c>
      <c r="I67" s="135">
        <f>IF(ISNUMBER('将来負担比率（分子）の構造'!K$52), IF('将来負担比率（分子）の構造'!K$52 &lt; 0, 0, '将来負担比率（分子）の構造'!K$52), NA())</f>
        <v>813</v>
      </c>
      <c r="J67" s="135" t="e">
        <f>NA()</f>
        <v>#N/A</v>
      </c>
      <c r="K67" s="135" t="e">
        <f>NA()</f>
        <v>#N/A</v>
      </c>
      <c r="L67" s="135">
        <f>IF(ISNUMBER('将来負担比率（分子）の構造'!L$52), IF('将来負担比率（分子）の構造'!L$52 &lt; 0, 0, '将来負担比率（分子）の構造'!L$52), NA())</f>
        <v>528</v>
      </c>
      <c r="M67" s="135" t="e">
        <f>NA()</f>
        <v>#N/A</v>
      </c>
      <c r="N67" s="135" t="e">
        <f>NA()</f>
        <v>#N/A</v>
      </c>
      <c r="O67" s="135">
        <f>IF(ISNUMBER('将来負担比率（分子）の構造'!M$52), IF('将来負担比率（分子）の構造'!M$52 &lt; 0, 0, '将来負担比率（分子）の構造'!M$52), NA())</f>
        <v>743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901587</v>
      </c>
      <c r="S5" s="669"/>
      <c r="T5" s="669"/>
      <c r="U5" s="669"/>
      <c r="V5" s="669"/>
      <c r="W5" s="669"/>
      <c r="X5" s="669"/>
      <c r="Y5" s="716"/>
      <c r="Z5" s="729">
        <v>13.4</v>
      </c>
      <c r="AA5" s="729"/>
      <c r="AB5" s="729"/>
      <c r="AC5" s="729"/>
      <c r="AD5" s="730">
        <v>901587</v>
      </c>
      <c r="AE5" s="730"/>
      <c r="AF5" s="730"/>
      <c r="AG5" s="730"/>
      <c r="AH5" s="730"/>
      <c r="AI5" s="730"/>
      <c r="AJ5" s="730"/>
      <c r="AK5" s="730"/>
      <c r="AL5" s="717">
        <v>21.9</v>
      </c>
      <c r="AM5" s="686"/>
      <c r="AN5" s="686"/>
      <c r="AO5" s="718"/>
      <c r="AP5" s="705" t="s">
        <v>206</v>
      </c>
      <c r="AQ5" s="706"/>
      <c r="AR5" s="706"/>
      <c r="AS5" s="706"/>
      <c r="AT5" s="706"/>
      <c r="AU5" s="706"/>
      <c r="AV5" s="706"/>
      <c r="AW5" s="706"/>
      <c r="AX5" s="706"/>
      <c r="AY5" s="706"/>
      <c r="AZ5" s="706"/>
      <c r="BA5" s="706"/>
      <c r="BB5" s="706"/>
      <c r="BC5" s="706"/>
      <c r="BD5" s="706"/>
      <c r="BE5" s="706"/>
      <c r="BF5" s="707"/>
      <c r="BG5" s="618">
        <v>898936</v>
      </c>
      <c r="BH5" s="619"/>
      <c r="BI5" s="619"/>
      <c r="BJ5" s="619"/>
      <c r="BK5" s="619"/>
      <c r="BL5" s="619"/>
      <c r="BM5" s="619"/>
      <c r="BN5" s="620"/>
      <c r="BO5" s="671">
        <v>99.7</v>
      </c>
      <c r="BP5" s="671"/>
      <c r="BQ5" s="671"/>
      <c r="BR5" s="671"/>
      <c r="BS5" s="672">
        <v>12375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143078</v>
      </c>
      <c r="S6" s="619"/>
      <c r="T6" s="619"/>
      <c r="U6" s="619"/>
      <c r="V6" s="619"/>
      <c r="W6" s="619"/>
      <c r="X6" s="619"/>
      <c r="Y6" s="620"/>
      <c r="Z6" s="671">
        <v>2.1</v>
      </c>
      <c r="AA6" s="671"/>
      <c r="AB6" s="671"/>
      <c r="AC6" s="671"/>
      <c r="AD6" s="672">
        <v>143078</v>
      </c>
      <c r="AE6" s="672"/>
      <c r="AF6" s="672"/>
      <c r="AG6" s="672"/>
      <c r="AH6" s="672"/>
      <c r="AI6" s="672"/>
      <c r="AJ6" s="672"/>
      <c r="AK6" s="672"/>
      <c r="AL6" s="641">
        <v>3.5</v>
      </c>
      <c r="AM6" s="673"/>
      <c r="AN6" s="673"/>
      <c r="AO6" s="674"/>
      <c r="AP6" s="615" t="s">
        <v>211</v>
      </c>
      <c r="AQ6" s="616"/>
      <c r="AR6" s="616"/>
      <c r="AS6" s="616"/>
      <c r="AT6" s="616"/>
      <c r="AU6" s="616"/>
      <c r="AV6" s="616"/>
      <c r="AW6" s="616"/>
      <c r="AX6" s="616"/>
      <c r="AY6" s="616"/>
      <c r="AZ6" s="616"/>
      <c r="BA6" s="616"/>
      <c r="BB6" s="616"/>
      <c r="BC6" s="616"/>
      <c r="BD6" s="616"/>
      <c r="BE6" s="616"/>
      <c r="BF6" s="617"/>
      <c r="BG6" s="618">
        <v>898936</v>
      </c>
      <c r="BH6" s="619"/>
      <c r="BI6" s="619"/>
      <c r="BJ6" s="619"/>
      <c r="BK6" s="619"/>
      <c r="BL6" s="619"/>
      <c r="BM6" s="619"/>
      <c r="BN6" s="620"/>
      <c r="BO6" s="671">
        <v>99.7</v>
      </c>
      <c r="BP6" s="671"/>
      <c r="BQ6" s="671"/>
      <c r="BR6" s="671"/>
      <c r="BS6" s="672">
        <v>12375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88204</v>
      </c>
      <c r="CS6" s="619"/>
      <c r="CT6" s="619"/>
      <c r="CU6" s="619"/>
      <c r="CV6" s="619"/>
      <c r="CW6" s="619"/>
      <c r="CX6" s="619"/>
      <c r="CY6" s="620"/>
      <c r="CZ6" s="671">
        <v>1.3</v>
      </c>
      <c r="DA6" s="671"/>
      <c r="DB6" s="671"/>
      <c r="DC6" s="671"/>
      <c r="DD6" s="624" t="s">
        <v>213</v>
      </c>
      <c r="DE6" s="619"/>
      <c r="DF6" s="619"/>
      <c r="DG6" s="619"/>
      <c r="DH6" s="619"/>
      <c r="DI6" s="619"/>
      <c r="DJ6" s="619"/>
      <c r="DK6" s="619"/>
      <c r="DL6" s="619"/>
      <c r="DM6" s="619"/>
      <c r="DN6" s="619"/>
      <c r="DO6" s="619"/>
      <c r="DP6" s="620"/>
      <c r="DQ6" s="624">
        <v>88204</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1435</v>
      </c>
      <c r="S7" s="619"/>
      <c r="T7" s="619"/>
      <c r="U7" s="619"/>
      <c r="V7" s="619"/>
      <c r="W7" s="619"/>
      <c r="X7" s="619"/>
      <c r="Y7" s="620"/>
      <c r="Z7" s="671">
        <v>0</v>
      </c>
      <c r="AA7" s="671"/>
      <c r="AB7" s="671"/>
      <c r="AC7" s="671"/>
      <c r="AD7" s="672">
        <v>1435</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389561</v>
      </c>
      <c r="BH7" s="619"/>
      <c r="BI7" s="619"/>
      <c r="BJ7" s="619"/>
      <c r="BK7" s="619"/>
      <c r="BL7" s="619"/>
      <c r="BM7" s="619"/>
      <c r="BN7" s="620"/>
      <c r="BO7" s="671">
        <v>43.2</v>
      </c>
      <c r="BP7" s="671"/>
      <c r="BQ7" s="671"/>
      <c r="BR7" s="671"/>
      <c r="BS7" s="672">
        <v>12375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1088457</v>
      </c>
      <c r="CS7" s="619"/>
      <c r="CT7" s="619"/>
      <c r="CU7" s="619"/>
      <c r="CV7" s="619"/>
      <c r="CW7" s="619"/>
      <c r="CX7" s="619"/>
      <c r="CY7" s="620"/>
      <c r="CZ7" s="671">
        <v>16.399999999999999</v>
      </c>
      <c r="DA7" s="671"/>
      <c r="DB7" s="671"/>
      <c r="DC7" s="671"/>
      <c r="DD7" s="624">
        <v>34954</v>
      </c>
      <c r="DE7" s="619"/>
      <c r="DF7" s="619"/>
      <c r="DG7" s="619"/>
      <c r="DH7" s="619"/>
      <c r="DI7" s="619"/>
      <c r="DJ7" s="619"/>
      <c r="DK7" s="619"/>
      <c r="DL7" s="619"/>
      <c r="DM7" s="619"/>
      <c r="DN7" s="619"/>
      <c r="DO7" s="619"/>
      <c r="DP7" s="620"/>
      <c r="DQ7" s="624">
        <v>965547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2862</v>
      </c>
      <c r="S8" s="619"/>
      <c r="T8" s="619"/>
      <c r="U8" s="619"/>
      <c r="V8" s="619"/>
      <c r="W8" s="619"/>
      <c r="X8" s="619"/>
      <c r="Y8" s="620"/>
      <c r="Z8" s="671">
        <v>0</v>
      </c>
      <c r="AA8" s="671"/>
      <c r="AB8" s="671"/>
      <c r="AC8" s="671"/>
      <c r="AD8" s="672">
        <v>2862</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13014</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1446743</v>
      </c>
      <c r="CS8" s="619"/>
      <c r="CT8" s="619"/>
      <c r="CU8" s="619"/>
      <c r="CV8" s="619"/>
      <c r="CW8" s="619"/>
      <c r="CX8" s="619"/>
      <c r="CY8" s="620"/>
      <c r="CZ8" s="671">
        <v>21.8</v>
      </c>
      <c r="DA8" s="671"/>
      <c r="DB8" s="671"/>
      <c r="DC8" s="671"/>
      <c r="DD8" s="624">
        <v>17101</v>
      </c>
      <c r="DE8" s="619"/>
      <c r="DF8" s="619"/>
      <c r="DG8" s="619"/>
      <c r="DH8" s="619"/>
      <c r="DI8" s="619"/>
      <c r="DJ8" s="619"/>
      <c r="DK8" s="619"/>
      <c r="DL8" s="619"/>
      <c r="DM8" s="619"/>
      <c r="DN8" s="619"/>
      <c r="DO8" s="619"/>
      <c r="DP8" s="620"/>
      <c r="DQ8" s="624">
        <v>985411</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2380</v>
      </c>
      <c r="S9" s="619"/>
      <c r="T9" s="619"/>
      <c r="U9" s="619"/>
      <c r="V9" s="619"/>
      <c r="W9" s="619"/>
      <c r="X9" s="619"/>
      <c r="Y9" s="620"/>
      <c r="Z9" s="671">
        <v>0</v>
      </c>
      <c r="AA9" s="671"/>
      <c r="AB9" s="671"/>
      <c r="AC9" s="671"/>
      <c r="AD9" s="672">
        <v>2380</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306676</v>
      </c>
      <c r="BH9" s="619"/>
      <c r="BI9" s="619"/>
      <c r="BJ9" s="619"/>
      <c r="BK9" s="619"/>
      <c r="BL9" s="619"/>
      <c r="BM9" s="619"/>
      <c r="BN9" s="620"/>
      <c r="BO9" s="671">
        <v>34</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765306</v>
      </c>
      <c r="CS9" s="619"/>
      <c r="CT9" s="619"/>
      <c r="CU9" s="619"/>
      <c r="CV9" s="619"/>
      <c r="CW9" s="619"/>
      <c r="CX9" s="619"/>
      <c r="CY9" s="620"/>
      <c r="CZ9" s="671">
        <v>11.5</v>
      </c>
      <c r="DA9" s="671"/>
      <c r="DB9" s="671"/>
      <c r="DC9" s="671"/>
      <c r="DD9" s="624">
        <v>2688</v>
      </c>
      <c r="DE9" s="619"/>
      <c r="DF9" s="619"/>
      <c r="DG9" s="619"/>
      <c r="DH9" s="619"/>
      <c r="DI9" s="619"/>
      <c r="DJ9" s="619"/>
      <c r="DK9" s="619"/>
      <c r="DL9" s="619"/>
      <c r="DM9" s="619"/>
      <c r="DN9" s="619"/>
      <c r="DO9" s="619"/>
      <c r="DP9" s="620"/>
      <c r="DQ9" s="624">
        <v>656513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161495</v>
      </c>
      <c r="S10" s="619"/>
      <c r="T10" s="619"/>
      <c r="U10" s="619"/>
      <c r="V10" s="619"/>
      <c r="W10" s="619"/>
      <c r="X10" s="619"/>
      <c r="Y10" s="620"/>
      <c r="Z10" s="671">
        <v>2.4</v>
      </c>
      <c r="AA10" s="671"/>
      <c r="AB10" s="671"/>
      <c r="AC10" s="671"/>
      <c r="AD10" s="672">
        <v>161495</v>
      </c>
      <c r="AE10" s="672"/>
      <c r="AF10" s="672"/>
      <c r="AG10" s="672"/>
      <c r="AH10" s="672"/>
      <c r="AI10" s="672"/>
      <c r="AJ10" s="672"/>
      <c r="AK10" s="672"/>
      <c r="AL10" s="641">
        <v>3.9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30795</v>
      </c>
      <c r="BH10" s="619"/>
      <c r="BI10" s="619"/>
      <c r="BJ10" s="619"/>
      <c r="BK10" s="619"/>
      <c r="BL10" s="619"/>
      <c r="BM10" s="619"/>
      <c r="BN10" s="620"/>
      <c r="BO10" s="671">
        <v>3.4</v>
      </c>
      <c r="BP10" s="671"/>
      <c r="BQ10" s="671"/>
      <c r="BR10" s="671"/>
      <c r="BS10" s="624">
        <v>5297</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14961</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8961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39076</v>
      </c>
      <c r="BH11" s="619"/>
      <c r="BI11" s="619"/>
      <c r="BJ11" s="619"/>
      <c r="BK11" s="619"/>
      <c r="BL11" s="619"/>
      <c r="BM11" s="619"/>
      <c r="BN11" s="620"/>
      <c r="BO11" s="671">
        <v>4.3</v>
      </c>
      <c r="BP11" s="671"/>
      <c r="BQ11" s="671"/>
      <c r="BR11" s="671"/>
      <c r="BS11" s="624">
        <v>7078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375424</v>
      </c>
      <c r="CS11" s="619"/>
      <c r="CT11" s="619"/>
      <c r="CU11" s="619"/>
      <c r="CV11" s="619"/>
      <c r="CW11" s="619"/>
      <c r="CX11" s="619"/>
      <c r="CY11" s="620"/>
      <c r="CZ11" s="671">
        <v>5.7</v>
      </c>
      <c r="DA11" s="671"/>
      <c r="DB11" s="671"/>
      <c r="DC11" s="671"/>
      <c r="DD11" s="624">
        <v>106522</v>
      </c>
      <c r="DE11" s="619"/>
      <c r="DF11" s="619"/>
      <c r="DG11" s="619"/>
      <c r="DH11" s="619"/>
      <c r="DI11" s="619"/>
      <c r="DJ11" s="619"/>
      <c r="DK11" s="619"/>
      <c r="DL11" s="619"/>
      <c r="DM11" s="619"/>
      <c r="DN11" s="619"/>
      <c r="DO11" s="619"/>
      <c r="DP11" s="620"/>
      <c r="DQ11" s="624">
        <v>214659</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427035</v>
      </c>
      <c r="BH12" s="619"/>
      <c r="BI12" s="619"/>
      <c r="BJ12" s="619"/>
      <c r="BK12" s="619"/>
      <c r="BL12" s="619"/>
      <c r="BM12" s="619"/>
      <c r="BN12" s="620"/>
      <c r="BO12" s="671">
        <v>47.4</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319139</v>
      </c>
      <c r="CS12" s="619"/>
      <c r="CT12" s="619"/>
      <c r="CU12" s="619"/>
      <c r="CV12" s="619"/>
      <c r="CW12" s="619"/>
      <c r="CX12" s="619"/>
      <c r="CY12" s="620"/>
      <c r="CZ12" s="671">
        <v>4.8</v>
      </c>
      <c r="DA12" s="671"/>
      <c r="DB12" s="671"/>
      <c r="DC12" s="671"/>
      <c r="DD12" s="624">
        <v>32342</v>
      </c>
      <c r="DE12" s="619"/>
      <c r="DF12" s="619"/>
      <c r="DG12" s="619"/>
      <c r="DH12" s="619"/>
      <c r="DI12" s="619"/>
      <c r="DJ12" s="619"/>
      <c r="DK12" s="619"/>
      <c r="DL12" s="619"/>
      <c r="DM12" s="619"/>
      <c r="DN12" s="619"/>
      <c r="DO12" s="619"/>
      <c r="DP12" s="620"/>
      <c r="DQ12" s="624">
        <v>139465</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21502</v>
      </c>
      <c r="S13" s="619"/>
      <c r="T13" s="619"/>
      <c r="U13" s="619"/>
      <c r="V13" s="619"/>
      <c r="W13" s="619"/>
      <c r="X13" s="619"/>
      <c r="Y13" s="620"/>
      <c r="Z13" s="671">
        <v>0.3</v>
      </c>
      <c r="AA13" s="671"/>
      <c r="AB13" s="671"/>
      <c r="AC13" s="671"/>
      <c r="AD13" s="672">
        <v>21502</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423004</v>
      </c>
      <c r="BH13" s="619"/>
      <c r="BI13" s="619"/>
      <c r="BJ13" s="619"/>
      <c r="BK13" s="619"/>
      <c r="BL13" s="619"/>
      <c r="BM13" s="619"/>
      <c r="BN13" s="620"/>
      <c r="BO13" s="671">
        <v>46.9</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903395</v>
      </c>
      <c r="CS13" s="619"/>
      <c r="CT13" s="619"/>
      <c r="CU13" s="619"/>
      <c r="CV13" s="619"/>
      <c r="CW13" s="619"/>
      <c r="CX13" s="619"/>
      <c r="CY13" s="620"/>
      <c r="CZ13" s="671">
        <v>13.6</v>
      </c>
      <c r="DA13" s="671"/>
      <c r="DB13" s="671"/>
      <c r="DC13" s="671"/>
      <c r="DD13" s="624">
        <v>373109</v>
      </c>
      <c r="DE13" s="619"/>
      <c r="DF13" s="619"/>
      <c r="DG13" s="619"/>
      <c r="DH13" s="619"/>
      <c r="DI13" s="619"/>
      <c r="DJ13" s="619"/>
      <c r="DK13" s="619"/>
      <c r="DL13" s="619"/>
      <c r="DM13" s="619"/>
      <c r="DN13" s="619"/>
      <c r="DO13" s="619"/>
      <c r="DP13" s="620"/>
      <c r="DQ13" s="624">
        <v>581208</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16783</v>
      </c>
      <c r="BH14" s="619"/>
      <c r="BI14" s="619"/>
      <c r="BJ14" s="619"/>
      <c r="BK14" s="619"/>
      <c r="BL14" s="619"/>
      <c r="BM14" s="619"/>
      <c r="BN14" s="620"/>
      <c r="BO14" s="671">
        <v>1.9</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335702</v>
      </c>
      <c r="CS14" s="619"/>
      <c r="CT14" s="619"/>
      <c r="CU14" s="619"/>
      <c r="CV14" s="619"/>
      <c r="CW14" s="619"/>
      <c r="CX14" s="619"/>
      <c r="CY14" s="620"/>
      <c r="CZ14" s="671">
        <v>5.0999999999999996</v>
      </c>
      <c r="DA14" s="671"/>
      <c r="DB14" s="671"/>
      <c r="DC14" s="671"/>
      <c r="DD14" s="624" t="s">
        <v>109</v>
      </c>
      <c r="DE14" s="619"/>
      <c r="DF14" s="619"/>
      <c r="DG14" s="619"/>
      <c r="DH14" s="619"/>
      <c r="DI14" s="619"/>
      <c r="DJ14" s="619"/>
      <c r="DK14" s="619"/>
      <c r="DL14" s="619"/>
      <c r="DM14" s="619"/>
      <c r="DN14" s="619"/>
      <c r="DO14" s="619"/>
      <c r="DP14" s="620"/>
      <c r="DQ14" s="624">
        <v>221702</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1874</v>
      </c>
      <c r="S15" s="619"/>
      <c r="T15" s="619"/>
      <c r="U15" s="619"/>
      <c r="V15" s="619"/>
      <c r="W15" s="619"/>
      <c r="X15" s="619"/>
      <c r="Y15" s="620"/>
      <c r="Z15" s="671">
        <v>0</v>
      </c>
      <c r="AA15" s="671"/>
      <c r="AB15" s="671"/>
      <c r="AC15" s="671"/>
      <c r="AD15" s="672">
        <v>1874</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65557</v>
      </c>
      <c r="BH15" s="619"/>
      <c r="BI15" s="619"/>
      <c r="BJ15" s="619"/>
      <c r="BK15" s="619"/>
      <c r="BL15" s="619"/>
      <c r="BM15" s="619"/>
      <c r="BN15" s="620"/>
      <c r="BO15" s="671">
        <v>7.3</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581125</v>
      </c>
      <c r="CS15" s="619"/>
      <c r="CT15" s="619"/>
      <c r="CU15" s="619"/>
      <c r="CV15" s="619"/>
      <c r="CW15" s="619"/>
      <c r="CX15" s="619"/>
      <c r="CY15" s="620"/>
      <c r="CZ15" s="671">
        <v>8.8000000000000007</v>
      </c>
      <c r="DA15" s="671"/>
      <c r="DB15" s="671"/>
      <c r="DC15" s="671"/>
      <c r="DD15" s="624">
        <v>70304</v>
      </c>
      <c r="DE15" s="619"/>
      <c r="DF15" s="619"/>
      <c r="DG15" s="619"/>
      <c r="DH15" s="619"/>
      <c r="DI15" s="619"/>
      <c r="DJ15" s="619"/>
      <c r="DK15" s="619"/>
      <c r="DL15" s="619"/>
      <c r="DM15" s="619"/>
      <c r="DN15" s="619"/>
      <c r="DO15" s="619"/>
      <c r="DP15" s="620"/>
      <c r="DQ15" s="624">
        <v>483925</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3219433</v>
      </c>
      <c r="S16" s="619"/>
      <c r="T16" s="619"/>
      <c r="U16" s="619"/>
      <c r="V16" s="619"/>
      <c r="W16" s="619"/>
      <c r="X16" s="619"/>
      <c r="Y16" s="620"/>
      <c r="Z16" s="671">
        <v>47.7</v>
      </c>
      <c r="AA16" s="671"/>
      <c r="AB16" s="671"/>
      <c r="AC16" s="671"/>
      <c r="AD16" s="672">
        <v>2878944</v>
      </c>
      <c r="AE16" s="672"/>
      <c r="AF16" s="672"/>
      <c r="AG16" s="672"/>
      <c r="AH16" s="672"/>
      <c r="AI16" s="672"/>
      <c r="AJ16" s="672"/>
      <c r="AK16" s="672"/>
      <c r="AL16" s="641">
        <v>69.8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28944</v>
      </c>
      <c r="CS16" s="619"/>
      <c r="CT16" s="619"/>
      <c r="CU16" s="619"/>
      <c r="CV16" s="619"/>
      <c r="CW16" s="619"/>
      <c r="CX16" s="619"/>
      <c r="CY16" s="620"/>
      <c r="CZ16" s="671">
        <v>0.4</v>
      </c>
      <c r="DA16" s="671"/>
      <c r="DB16" s="671"/>
      <c r="DC16" s="671"/>
      <c r="DD16" s="624" t="s">
        <v>109</v>
      </c>
      <c r="DE16" s="619"/>
      <c r="DF16" s="619"/>
      <c r="DG16" s="619"/>
      <c r="DH16" s="619"/>
      <c r="DI16" s="619"/>
      <c r="DJ16" s="619"/>
      <c r="DK16" s="619"/>
      <c r="DL16" s="619"/>
      <c r="DM16" s="619"/>
      <c r="DN16" s="619"/>
      <c r="DO16" s="619"/>
      <c r="DP16" s="620"/>
      <c r="DQ16" s="624">
        <v>665</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2878944</v>
      </c>
      <c r="S17" s="619"/>
      <c r="T17" s="619"/>
      <c r="U17" s="619"/>
      <c r="V17" s="619"/>
      <c r="W17" s="619"/>
      <c r="X17" s="619"/>
      <c r="Y17" s="620"/>
      <c r="Z17" s="671">
        <v>42.7</v>
      </c>
      <c r="AA17" s="671"/>
      <c r="AB17" s="671"/>
      <c r="AC17" s="671"/>
      <c r="AD17" s="672">
        <v>2878944</v>
      </c>
      <c r="AE17" s="672"/>
      <c r="AF17" s="672"/>
      <c r="AG17" s="672"/>
      <c r="AH17" s="672"/>
      <c r="AI17" s="672"/>
      <c r="AJ17" s="672"/>
      <c r="AK17" s="672"/>
      <c r="AL17" s="641">
        <v>69.8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688261</v>
      </c>
      <c r="CS17" s="619"/>
      <c r="CT17" s="619"/>
      <c r="CU17" s="619"/>
      <c r="CV17" s="619"/>
      <c r="CW17" s="619"/>
      <c r="CX17" s="619"/>
      <c r="CY17" s="620"/>
      <c r="CZ17" s="671">
        <v>10.4</v>
      </c>
      <c r="DA17" s="671"/>
      <c r="DB17" s="671"/>
      <c r="DC17" s="671"/>
      <c r="DD17" s="624" t="s">
        <v>109</v>
      </c>
      <c r="DE17" s="619"/>
      <c r="DF17" s="619"/>
      <c r="DG17" s="619"/>
      <c r="DH17" s="619"/>
      <c r="DI17" s="619"/>
      <c r="DJ17" s="619"/>
      <c r="DK17" s="619"/>
      <c r="DL17" s="619"/>
      <c r="DM17" s="619"/>
      <c r="DN17" s="619"/>
      <c r="DO17" s="619"/>
      <c r="DP17" s="620"/>
      <c r="DQ17" s="624">
        <v>624328</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340481</v>
      </c>
      <c r="S18" s="619"/>
      <c r="T18" s="619"/>
      <c r="U18" s="619"/>
      <c r="V18" s="619"/>
      <c r="W18" s="619"/>
      <c r="X18" s="619"/>
      <c r="Y18" s="620"/>
      <c r="Z18" s="671">
        <v>5</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8</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2651</v>
      </c>
      <c r="BH19" s="619"/>
      <c r="BI19" s="619"/>
      <c r="BJ19" s="619"/>
      <c r="BK19" s="619"/>
      <c r="BL19" s="619"/>
      <c r="BM19" s="619"/>
      <c r="BN19" s="620"/>
      <c r="BO19" s="671">
        <v>0.3</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4455646</v>
      </c>
      <c r="S20" s="619"/>
      <c r="T20" s="619"/>
      <c r="U20" s="619"/>
      <c r="V20" s="619"/>
      <c r="W20" s="619"/>
      <c r="X20" s="619"/>
      <c r="Y20" s="620"/>
      <c r="Z20" s="671">
        <v>66</v>
      </c>
      <c r="AA20" s="671"/>
      <c r="AB20" s="671"/>
      <c r="AC20" s="671"/>
      <c r="AD20" s="672">
        <v>4115157</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2651</v>
      </c>
      <c r="BH20" s="619"/>
      <c r="BI20" s="619"/>
      <c r="BJ20" s="619"/>
      <c r="BK20" s="619"/>
      <c r="BL20" s="619"/>
      <c r="BM20" s="619"/>
      <c r="BN20" s="620"/>
      <c r="BO20" s="671">
        <v>0.3</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6635661</v>
      </c>
      <c r="CS20" s="619"/>
      <c r="CT20" s="619"/>
      <c r="CU20" s="619"/>
      <c r="CV20" s="619"/>
      <c r="CW20" s="619"/>
      <c r="CX20" s="619"/>
      <c r="CY20" s="620"/>
      <c r="CZ20" s="671">
        <v>100</v>
      </c>
      <c r="DA20" s="671"/>
      <c r="DB20" s="671"/>
      <c r="DC20" s="671"/>
      <c r="DD20" s="624">
        <v>637020</v>
      </c>
      <c r="DE20" s="619"/>
      <c r="DF20" s="619"/>
      <c r="DG20" s="619"/>
      <c r="DH20" s="619"/>
      <c r="DI20" s="619"/>
      <c r="DJ20" s="619"/>
      <c r="DK20" s="619"/>
      <c r="DL20" s="619"/>
      <c r="DM20" s="619"/>
      <c r="DN20" s="619"/>
      <c r="DO20" s="619"/>
      <c r="DP20" s="620"/>
      <c r="DQ20" s="624">
        <v>4970588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1390</v>
      </c>
      <c r="S21" s="619"/>
      <c r="T21" s="619"/>
      <c r="U21" s="619"/>
      <c r="V21" s="619"/>
      <c r="W21" s="619"/>
      <c r="X21" s="619"/>
      <c r="Y21" s="620"/>
      <c r="Z21" s="671">
        <v>0</v>
      </c>
      <c r="AA21" s="671"/>
      <c r="AB21" s="671"/>
      <c r="AC21" s="671"/>
      <c r="AD21" s="672">
        <v>1390</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2651</v>
      </c>
      <c r="BH21" s="619"/>
      <c r="BI21" s="619"/>
      <c r="BJ21" s="619"/>
      <c r="BK21" s="619"/>
      <c r="BL21" s="619"/>
      <c r="BM21" s="619"/>
      <c r="BN21" s="620"/>
      <c r="BO21" s="671">
        <v>0.3</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36455</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131661</v>
      </c>
      <c r="S23" s="619"/>
      <c r="T23" s="619"/>
      <c r="U23" s="619"/>
      <c r="V23" s="619"/>
      <c r="W23" s="619"/>
      <c r="X23" s="619"/>
      <c r="Y23" s="620"/>
      <c r="Z23" s="671">
        <v>2</v>
      </c>
      <c r="AA23" s="671"/>
      <c r="AB23" s="671"/>
      <c r="AC23" s="671"/>
      <c r="AD23" s="672">
        <v>5727</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20881</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2406925</v>
      </c>
      <c r="CS24" s="669"/>
      <c r="CT24" s="669"/>
      <c r="CU24" s="669"/>
      <c r="CV24" s="669"/>
      <c r="CW24" s="669"/>
      <c r="CX24" s="669"/>
      <c r="CY24" s="716"/>
      <c r="CZ24" s="720">
        <v>36.299999999999997</v>
      </c>
      <c r="DA24" s="721"/>
      <c r="DB24" s="721"/>
      <c r="DC24" s="722"/>
      <c r="DD24" s="715">
        <v>1955395</v>
      </c>
      <c r="DE24" s="669"/>
      <c r="DF24" s="669"/>
      <c r="DG24" s="669"/>
      <c r="DH24" s="669"/>
      <c r="DI24" s="669"/>
      <c r="DJ24" s="669"/>
      <c r="DK24" s="716"/>
      <c r="DL24" s="715">
        <v>1955134</v>
      </c>
      <c r="DM24" s="669"/>
      <c r="DN24" s="669"/>
      <c r="DO24" s="669"/>
      <c r="DP24" s="669"/>
      <c r="DQ24" s="669"/>
      <c r="DR24" s="669"/>
      <c r="DS24" s="669"/>
      <c r="DT24" s="669"/>
      <c r="DU24" s="669"/>
      <c r="DV24" s="716"/>
      <c r="DW24" s="717">
        <v>44.9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545061</v>
      </c>
      <c r="S25" s="619"/>
      <c r="T25" s="619"/>
      <c r="U25" s="619"/>
      <c r="V25" s="619"/>
      <c r="W25" s="619"/>
      <c r="X25" s="619"/>
      <c r="Y25" s="620"/>
      <c r="Z25" s="671">
        <v>8.1</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1320072</v>
      </c>
      <c r="CS25" s="637"/>
      <c r="CT25" s="637"/>
      <c r="CU25" s="637"/>
      <c r="CV25" s="637"/>
      <c r="CW25" s="637"/>
      <c r="CX25" s="637"/>
      <c r="CY25" s="638"/>
      <c r="CZ25" s="621">
        <v>19.899999999999999</v>
      </c>
      <c r="DA25" s="639"/>
      <c r="DB25" s="639"/>
      <c r="DC25" s="640"/>
      <c r="DD25" s="624">
        <v>1204879</v>
      </c>
      <c r="DE25" s="637"/>
      <c r="DF25" s="637"/>
      <c r="DG25" s="637"/>
      <c r="DH25" s="637"/>
      <c r="DI25" s="637"/>
      <c r="DJ25" s="637"/>
      <c r="DK25" s="638"/>
      <c r="DL25" s="624">
        <v>1204658</v>
      </c>
      <c r="DM25" s="637"/>
      <c r="DN25" s="637"/>
      <c r="DO25" s="637"/>
      <c r="DP25" s="637"/>
      <c r="DQ25" s="637"/>
      <c r="DR25" s="637"/>
      <c r="DS25" s="637"/>
      <c r="DT25" s="637"/>
      <c r="DU25" s="637"/>
      <c r="DV25" s="638"/>
      <c r="DW25" s="641">
        <v>27.7</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891035</v>
      </c>
      <c r="CS26" s="619"/>
      <c r="CT26" s="619"/>
      <c r="CU26" s="619"/>
      <c r="CV26" s="619"/>
      <c r="CW26" s="619"/>
      <c r="CX26" s="619"/>
      <c r="CY26" s="620"/>
      <c r="CZ26" s="621">
        <v>13.4</v>
      </c>
      <c r="DA26" s="639"/>
      <c r="DB26" s="639"/>
      <c r="DC26" s="640"/>
      <c r="DD26" s="624">
        <v>783371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309827</v>
      </c>
      <c r="S27" s="619"/>
      <c r="T27" s="619"/>
      <c r="U27" s="619"/>
      <c r="V27" s="619"/>
      <c r="W27" s="619"/>
      <c r="X27" s="619"/>
      <c r="Y27" s="620"/>
      <c r="Z27" s="671">
        <v>4.5999999999999996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901587</v>
      </c>
      <c r="BH27" s="619"/>
      <c r="BI27" s="619"/>
      <c r="BJ27" s="619"/>
      <c r="BK27" s="619"/>
      <c r="BL27" s="619"/>
      <c r="BM27" s="619"/>
      <c r="BN27" s="620"/>
      <c r="BO27" s="671">
        <v>100</v>
      </c>
      <c r="BP27" s="671"/>
      <c r="BQ27" s="671"/>
      <c r="BR27" s="671"/>
      <c r="BS27" s="624">
        <v>12375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398592</v>
      </c>
      <c r="CS27" s="637"/>
      <c r="CT27" s="637"/>
      <c r="CU27" s="637"/>
      <c r="CV27" s="637"/>
      <c r="CW27" s="637"/>
      <c r="CX27" s="637"/>
      <c r="CY27" s="638"/>
      <c r="CZ27" s="621">
        <v>6</v>
      </c>
      <c r="DA27" s="639"/>
      <c r="DB27" s="639"/>
      <c r="DC27" s="640"/>
      <c r="DD27" s="624">
        <v>126188</v>
      </c>
      <c r="DE27" s="637"/>
      <c r="DF27" s="637"/>
      <c r="DG27" s="637"/>
      <c r="DH27" s="637"/>
      <c r="DI27" s="637"/>
      <c r="DJ27" s="637"/>
      <c r="DK27" s="638"/>
      <c r="DL27" s="624">
        <v>126148</v>
      </c>
      <c r="DM27" s="637"/>
      <c r="DN27" s="637"/>
      <c r="DO27" s="637"/>
      <c r="DP27" s="637"/>
      <c r="DQ27" s="637"/>
      <c r="DR27" s="637"/>
      <c r="DS27" s="637"/>
      <c r="DT27" s="637"/>
      <c r="DU27" s="637"/>
      <c r="DV27" s="638"/>
      <c r="DW27" s="641">
        <v>2.9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51845</v>
      </c>
      <c r="S28" s="619"/>
      <c r="T28" s="619"/>
      <c r="U28" s="619"/>
      <c r="V28" s="619"/>
      <c r="W28" s="619"/>
      <c r="X28" s="619"/>
      <c r="Y28" s="620"/>
      <c r="Z28" s="671">
        <v>0.8</v>
      </c>
      <c r="AA28" s="671"/>
      <c r="AB28" s="671"/>
      <c r="AC28" s="671"/>
      <c r="AD28" s="672">
        <v>1074</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688261</v>
      </c>
      <c r="CS28" s="619"/>
      <c r="CT28" s="619"/>
      <c r="CU28" s="619"/>
      <c r="CV28" s="619"/>
      <c r="CW28" s="619"/>
      <c r="CX28" s="619"/>
      <c r="CY28" s="620"/>
      <c r="CZ28" s="621">
        <v>10.4</v>
      </c>
      <c r="DA28" s="639"/>
      <c r="DB28" s="639"/>
      <c r="DC28" s="640"/>
      <c r="DD28" s="624">
        <v>624328</v>
      </c>
      <c r="DE28" s="619"/>
      <c r="DF28" s="619"/>
      <c r="DG28" s="619"/>
      <c r="DH28" s="619"/>
      <c r="DI28" s="619"/>
      <c r="DJ28" s="619"/>
      <c r="DK28" s="620"/>
      <c r="DL28" s="624">
        <v>624328</v>
      </c>
      <c r="DM28" s="619"/>
      <c r="DN28" s="619"/>
      <c r="DO28" s="619"/>
      <c r="DP28" s="619"/>
      <c r="DQ28" s="619"/>
      <c r="DR28" s="619"/>
      <c r="DS28" s="619"/>
      <c r="DT28" s="619"/>
      <c r="DU28" s="619"/>
      <c r="DV28" s="620"/>
      <c r="DW28" s="641">
        <v>14.3</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5856</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688128</v>
      </c>
      <c r="CS29" s="637"/>
      <c r="CT29" s="637"/>
      <c r="CU29" s="637"/>
      <c r="CV29" s="637"/>
      <c r="CW29" s="637"/>
      <c r="CX29" s="637"/>
      <c r="CY29" s="638"/>
      <c r="CZ29" s="621">
        <v>10.4</v>
      </c>
      <c r="DA29" s="639"/>
      <c r="DB29" s="639"/>
      <c r="DC29" s="640"/>
      <c r="DD29" s="624">
        <v>624195</v>
      </c>
      <c r="DE29" s="637"/>
      <c r="DF29" s="637"/>
      <c r="DG29" s="637"/>
      <c r="DH29" s="637"/>
      <c r="DI29" s="637"/>
      <c r="DJ29" s="637"/>
      <c r="DK29" s="638"/>
      <c r="DL29" s="624">
        <v>624195</v>
      </c>
      <c r="DM29" s="637"/>
      <c r="DN29" s="637"/>
      <c r="DO29" s="637"/>
      <c r="DP29" s="637"/>
      <c r="DQ29" s="637"/>
      <c r="DR29" s="637"/>
      <c r="DS29" s="637"/>
      <c r="DT29" s="637"/>
      <c r="DU29" s="637"/>
      <c r="DV29" s="638"/>
      <c r="DW29" s="641">
        <v>14.3</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207510</v>
      </c>
      <c r="S30" s="619"/>
      <c r="T30" s="619"/>
      <c r="U30" s="619"/>
      <c r="V30" s="619"/>
      <c r="W30" s="619"/>
      <c r="X30" s="619"/>
      <c r="Y30" s="620"/>
      <c r="Z30" s="671">
        <v>3.1</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99.2</v>
      </c>
      <c r="BH30" s="685"/>
      <c r="BI30" s="685"/>
      <c r="BJ30" s="685"/>
      <c r="BK30" s="685"/>
      <c r="BL30" s="685"/>
      <c r="BM30" s="686">
        <v>95.7</v>
      </c>
      <c r="BN30" s="685"/>
      <c r="BO30" s="685"/>
      <c r="BP30" s="685"/>
      <c r="BQ30" s="687"/>
      <c r="BR30" s="684">
        <v>99.1</v>
      </c>
      <c r="BS30" s="685"/>
      <c r="BT30" s="685"/>
      <c r="BU30" s="685"/>
      <c r="BV30" s="685"/>
      <c r="BW30" s="685"/>
      <c r="BX30" s="686">
        <v>95.5</v>
      </c>
      <c r="BY30" s="685"/>
      <c r="BZ30" s="685"/>
      <c r="CA30" s="685"/>
      <c r="CB30" s="687"/>
      <c r="CD30" s="690"/>
      <c r="CE30" s="691"/>
      <c r="CF30" s="655" t="s">
        <v>290</v>
      </c>
      <c r="CG30" s="652"/>
      <c r="CH30" s="652"/>
      <c r="CI30" s="652"/>
      <c r="CJ30" s="652"/>
      <c r="CK30" s="652"/>
      <c r="CL30" s="652"/>
      <c r="CM30" s="652"/>
      <c r="CN30" s="652"/>
      <c r="CO30" s="652"/>
      <c r="CP30" s="652"/>
      <c r="CQ30" s="653"/>
      <c r="CR30" s="618">
        <v>618624</v>
      </c>
      <c r="CS30" s="619"/>
      <c r="CT30" s="619"/>
      <c r="CU30" s="619"/>
      <c r="CV30" s="619"/>
      <c r="CW30" s="619"/>
      <c r="CX30" s="619"/>
      <c r="CY30" s="620"/>
      <c r="CZ30" s="621">
        <v>9.3000000000000007</v>
      </c>
      <c r="DA30" s="639"/>
      <c r="DB30" s="639"/>
      <c r="DC30" s="640"/>
      <c r="DD30" s="624">
        <v>565625</v>
      </c>
      <c r="DE30" s="619"/>
      <c r="DF30" s="619"/>
      <c r="DG30" s="619"/>
      <c r="DH30" s="619"/>
      <c r="DI30" s="619"/>
      <c r="DJ30" s="619"/>
      <c r="DK30" s="620"/>
      <c r="DL30" s="624">
        <v>565625</v>
      </c>
      <c r="DM30" s="619"/>
      <c r="DN30" s="619"/>
      <c r="DO30" s="619"/>
      <c r="DP30" s="619"/>
      <c r="DQ30" s="619"/>
      <c r="DR30" s="619"/>
      <c r="DS30" s="619"/>
      <c r="DT30" s="619"/>
      <c r="DU30" s="619"/>
      <c r="DV30" s="620"/>
      <c r="DW30" s="641">
        <v>13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164016</v>
      </c>
      <c r="S31" s="619"/>
      <c r="T31" s="619"/>
      <c r="U31" s="619"/>
      <c r="V31" s="619"/>
      <c r="W31" s="619"/>
      <c r="X31" s="619"/>
      <c r="Y31" s="620"/>
      <c r="Z31" s="671">
        <v>2.4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98.7</v>
      </c>
      <c r="BH31" s="637"/>
      <c r="BI31" s="637"/>
      <c r="BJ31" s="637"/>
      <c r="BK31" s="637"/>
      <c r="BL31" s="637"/>
      <c r="BM31" s="673">
        <v>93.5</v>
      </c>
      <c r="BN31" s="683"/>
      <c r="BO31" s="683"/>
      <c r="BP31" s="683"/>
      <c r="BQ31" s="647"/>
      <c r="BR31" s="682">
        <v>98.5</v>
      </c>
      <c r="BS31" s="637"/>
      <c r="BT31" s="637"/>
      <c r="BU31" s="637"/>
      <c r="BV31" s="637"/>
      <c r="BW31" s="637"/>
      <c r="BX31" s="673">
        <v>93.4</v>
      </c>
      <c r="BY31" s="683"/>
      <c r="BZ31" s="683"/>
      <c r="CA31" s="683"/>
      <c r="CB31" s="647"/>
      <c r="CD31" s="690"/>
      <c r="CE31" s="691"/>
      <c r="CF31" s="655" t="s">
        <v>294</v>
      </c>
      <c r="CG31" s="652"/>
      <c r="CH31" s="652"/>
      <c r="CI31" s="652"/>
      <c r="CJ31" s="652"/>
      <c r="CK31" s="652"/>
      <c r="CL31" s="652"/>
      <c r="CM31" s="652"/>
      <c r="CN31" s="652"/>
      <c r="CO31" s="652"/>
      <c r="CP31" s="652"/>
      <c r="CQ31" s="653"/>
      <c r="CR31" s="618">
        <v>69504</v>
      </c>
      <c r="CS31" s="637"/>
      <c r="CT31" s="637"/>
      <c r="CU31" s="637"/>
      <c r="CV31" s="637"/>
      <c r="CW31" s="637"/>
      <c r="CX31" s="637"/>
      <c r="CY31" s="638"/>
      <c r="CZ31" s="621">
        <v>1</v>
      </c>
      <c r="DA31" s="639"/>
      <c r="DB31" s="639"/>
      <c r="DC31" s="640"/>
      <c r="DD31" s="624">
        <v>58570</v>
      </c>
      <c r="DE31" s="637"/>
      <c r="DF31" s="637"/>
      <c r="DG31" s="637"/>
      <c r="DH31" s="637"/>
      <c r="DI31" s="637"/>
      <c r="DJ31" s="637"/>
      <c r="DK31" s="638"/>
      <c r="DL31" s="624">
        <v>58570</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231620</v>
      </c>
      <c r="S32" s="619"/>
      <c r="T32" s="619"/>
      <c r="U32" s="619"/>
      <c r="V32" s="619"/>
      <c r="W32" s="619"/>
      <c r="X32" s="619"/>
      <c r="Y32" s="620"/>
      <c r="Z32" s="671">
        <v>3.4</v>
      </c>
      <c r="AA32" s="671"/>
      <c r="AB32" s="671"/>
      <c r="AC32" s="671"/>
      <c r="AD32" s="672">
        <v>341</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99.6</v>
      </c>
      <c r="BH32" s="603"/>
      <c r="BI32" s="603"/>
      <c r="BJ32" s="603"/>
      <c r="BK32" s="603"/>
      <c r="BL32" s="603"/>
      <c r="BM32" s="666">
        <v>97.2</v>
      </c>
      <c r="BN32" s="603"/>
      <c r="BO32" s="603"/>
      <c r="BP32" s="603"/>
      <c r="BQ32" s="660"/>
      <c r="BR32" s="681">
        <v>99.4</v>
      </c>
      <c r="BS32" s="603"/>
      <c r="BT32" s="603"/>
      <c r="BU32" s="603"/>
      <c r="BV32" s="603"/>
      <c r="BW32" s="603"/>
      <c r="BX32" s="666">
        <v>96.9</v>
      </c>
      <c r="BY32" s="603"/>
      <c r="BZ32" s="603"/>
      <c r="CA32" s="603"/>
      <c r="CB32" s="660"/>
      <c r="CD32" s="692"/>
      <c r="CE32" s="693"/>
      <c r="CF32" s="655" t="s">
        <v>297</v>
      </c>
      <c r="CG32" s="652"/>
      <c r="CH32" s="652"/>
      <c r="CI32" s="652"/>
      <c r="CJ32" s="652"/>
      <c r="CK32" s="652"/>
      <c r="CL32" s="652"/>
      <c r="CM32" s="652"/>
      <c r="CN32" s="652"/>
      <c r="CO32" s="652"/>
      <c r="CP32" s="652"/>
      <c r="CQ32" s="653"/>
      <c r="CR32" s="618">
        <v>133</v>
      </c>
      <c r="CS32" s="619"/>
      <c r="CT32" s="619"/>
      <c r="CU32" s="619"/>
      <c r="CV32" s="619"/>
      <c r="CW32" s="619"/>
      <c r="CX32" s="619"/>
      <c r="CY32" s="620"/>
      <c r="CZ32" s="621">
        <v>0</v>
      </c>
      <c r="DA32" s="639"/>
      <c r="DB32" s="639"/>
      <c r="DC32" s="640"/>
      <c r="DD32" s="624">
        <v>133</v>
      </c>
      <c r="DE32" s="619"/>
      <c r="DF32" s="619"/>
      <c r="DG32" s="619"/>
      <c r="DH32" s="619"/>
      <c r="DI32" s="619"/>
      <c r="DJ32" s="619"/>
      <c r="DK32" s="620"/>
      <c r="DL32" s="624">
        <v>133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588011</v>
      </c>
      <c r="S33" s="619"/>
      <c r="T33" s="619"/>
      <c r="U33" s="619"/>
      <c r="V33" s="619"/>
      <c r="W33" s="619"/>
      <c r="X33" s="619"/>
      <c r="Y33" s="620"/>
      <c r="Z33" s="671">
        <v>8.6999999999999993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3562772</v>
      </c>
      <c r="CS33" s="637"/>
      <c r="CT33" s="637"/>
      <c r="CU33" s="637"/>
      <c r="CV33" s="637"/>
      <c r="CW33" s="637"/>
      <c r="CX33" s="637"/>
      <c r="CY33" s="638"/>
      <c r="CZ33" s="621">
        <v>53.7</v>
      </c>
      <c r="DA33" s="639"/>
      <c r="DB33" s="639"/>
      <c r="DC33" s="640"/>
      <c r="DD33" s="624">
        <v>2775403</v>
      </c>
      <c r="DE33" s="637"/>
      <c r="DF33" s="637"/>
      <c r="DG33" s="637"/>
      <c r="DH33" s="637"/>
      <c r="DI33" s="637"/>
      <c r="DJ33" s="637"/>
      <c r="DK33" s="638"/>
      <c r="DL33" s="624">
        <v>1616427</v>
      </c>
      <c r="DM33" s="637"/>
      <c r="DN33" s="637"/>
      <c r="DO33" s="637"/>
      <c r="DP33" s="637"/>
      <c r="DQ33" s="637"/>
      <c r="DR33" s="637"/>
      <c r="DS33" s="637"/>
      <c r="DT33" s="637"/>
      <c r="DU33" s="637"/>
      <c r="DV33" s="638"/>
      <c r="DW33" s="641">
        <v>37.1</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917863</v>
      </c>
      <c r="CS34" s="619"/>
      <c r="CT34" s="619"/>
      <c r="CU34" s="619"/>
      <c r="CV34" s="619"/>
      <c r="CW34" s="619"/>
      <c r="CX34" s="619"/>
      <c r="CY34" s="620"/>
      <c r="CZ34" s="621">
        <v>13.8</v>
      </c>
      <c r="DA34" s="639"/>
      <c r="DB34" s="639"/>
      <c r="DC34" s="640"/>
      <c r="DD34" s="624">
        <v>716699</v>
      </c>
      <c r="DE34" s="619"/>
      <c r="DF34" s="619"/>
      <c r="DG34" s="619"/>
      <c r="DH34" s="619"/>
      <c r="DI34" s="619"/>
      <c r="DJ34" s="619"/>
      <c r="DK34" s="620"/>
      <c r="DL34" s="624">
        <v>492458</v>
      </c>
      <c r="DM34" s="619"/>
      <c r="DN34" s="619"/>
      <c r="DO34" s="619"/>
      <c r="DP34" s="619"/>
      <c r="DQ34" s="619"/>
      <c r="DR34" s="619"/>
      <c r="DS34" s="619"/>
      <c r="DT34" s="619"/>
      <c r="DU34" s="619"/>
      <c r="DV34" s="620"/>
      <c r="DW34" s="641">
        <v>11.3</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228311</v>
      </c>
      <c r="S35" s="619"/>
      <c r="T35" s="619"/>
      <c r="U35" s="619"/>
      <c r="V35" s="619"/>
      <c r="W35" s="619"/>
      <c r="X35" s="619"/>
      <c r="Y35" s="620"/>
      <c r="Z35" s="671">
        <v>3.4</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1256656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73871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47306</v>
      </c>
      <c r="CS35" s="637"/>
      <c r="CT35" s="637"/>
      <c r="CU35" s="637"/>
      <c r="CV35" s="637"/>
      <c r="CW35" s="637"/>
      <c r="CX35" s="637"/>
      <c r="CY35" s="638"/>
      <c r="CZ35" s="621">
        <v>0.7</v>
      </c>
      <c r="DA35" s="639"/>
      <c r="DB35" s="639"/>
      <c r="DC35" s="640"/>
      <c r="DD35" s="624">
        <v>33542</v>
      </c>
      <c r="DE35" s="637"/>
      <c r="DF35" s="637"/>
      <c r="DG35" s="637"/>
      <c r="DH35" s="637"/>
      <c r="DI35" s="637"/>
      <c r="DJ35" s="637"/>
      <c r="DK35" s="638"/>
      <c r="DL35" s="624">
        <v>21242</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6749779</v>
      </c>
      <c r="S36" s="659"/>
      <c r="T36" s="659"/>
      <c r="U36" s="659"/>
      <c r="V36" s="659"/>
      <c r="W36" s="659"/>
      <c r="X36" s="659"/>
      <c r="Y36" s="662"/>
      <c r="Z36" s="663">
        <v>100</v>
      </c>
      <c r="AA36" s="663"/>
      <c r="AB36" s="663"/>
      <c r="AC36" s="663"/>
      <c r="AD36" s="664">
        <v>4123689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393355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41114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1216520</v>
      </c>
      <c r="CS36" s="619"/>
      <c r="CT36" s="619"/>
      <c r="CU36" s="619"/>
      <c r="CV36" s="619"/>
      <c r="CW36" s="619"/>
      <c r="CX36" s="619"/>
      <c r="CY36" s="620"/>
      <c r="CZ36" s="621">
        <v>18.3</v>
      </c>
      <c r="DA36" s="639"/>
      <c r="DB36" s="639"/>
      <c r="DC36" s="640"/>
      <c r="DD36" s="624">
        <v>842844</v>
      </c>
      <c r="DE36" s="619"/>
      <c r="DF36" s="619"/>
      <c r="DG36" s="619"/>
      <c r="DH36" s="619"/>
      <c r="DI36" s="619"/>
      <c r="DJ36" s="619"/>
      <c r="DK36" s="620"/>
      <c r="DL36" s="624">
        <v>647015</v>
      </c>
      <c r="DM36" s="619"/>
      <c r="DN36" s="619"/>
      <c r="DO36" s="619"/>
      <c r="DP36" s="619"/>
      <c r="DQ36" s="619"/>
      <c r="DR36" s="619"/>
      <c r="DS36" s="619"/>
      <c r="DT36" s="619"/>
      <c r="DU36" s="619"/>
      <c r="DV36" s="620"/>
      <c r="DW36" s="641">
        <v>14.9</v>
      </c>
      <c r="DX36" s="642"/>
      <c r="DY36" s="642"/>
      <c r="DZ36" s="642"/>
      <c r="EA36" s="642"/>
      <c r="EB36" s="642"/>
      <c r="EC36" s="643"/>
    </row>
    <row r="37" spans="2:133" ht="11.25" customHeight="1">
      <c r="AQ37" s="644" t="s">
        <v>312</v>
      </c>
      <c r="AR37" s="645"/>
      <c r="AS37" s="645"/>
      <c r="AT37" s="645"/>
      <c r="AU37" s="645"/>
      <c r="AV37" s="645"/>
      <c r="AW37" s="645"/>
      <c r="AX37" s="645"/>
      <c r="AY37" s="646"/>
      <c r="AZ37" s="618">
        <v>249931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1342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469232</v>
      </c>
      <c r="CS37" s="637"/>
      <c r="CT37" s="637"/>
      <c r="CU37" s="637"/>
      <c r="CV37" s="637"/>
      <c r="CW37" s="637"/>
      <c r="CX37" s="637"/>
      <c r="CY37" s="638"/>
      <c r="CZ37" s="621">
        <v>7.1</v>
      </c>
      <c r="DA37" s="639"/>
      <c r="DB37" s="639"/>
      <c r="DC37" s="640"/>
      <c r="DD37" s="624">
        <v>355232</v>
      </c>
      <c r="DE37" s="637"/>
      <c r="DF37" s="637"/>
      <c r="DG37" s="637"/>
      <c r="DH37" s="637"/>
      <c r="DI37" s="637"/>
      <c r="DJ37" s="637"/>
      <c r="DK37" s="638"/>
      <c r="DL37" s="624">
        <v>346757</v>
      </c>
      <c r="DM37" s="637"/>
      <c r="DN37" s="637"/>
      <c r="DO37" s="637"/>
      <c r="DP37" s="637"/>
      <c r="DQ37" s="637"/>
      <c r="DR37" s="637"/>
      <c r="DS37" s="637"/>
      <c r="DT37" s="637"/>
      <c r="DU37" s="637"/>
      <c r="DV37" s="638"/>
      <c r="DW37" s="641">
        <v>8</v>
      </c>
      <c r="DX37" s="642"/>
      <c r="DY37" s="642"/>
      <c r="DZ37" s="642"/>
      <c r="EA37" s="642"/>
      <c r="EB37" s="642"/>
      <c r="EC37" s="643"/>
    </row>
    <row r="38" spans="2:133" ht="11.25" customHeight="1">
      <c r="AQ38" s="644" t="s">
        <v>315</v>
      </c>
      <c r="AR38" s="645"/>
      <c r="AS38" s="645"/>
      <c r="AT38" s="645"/>
      <c r="AU38" s="645"/>
      <c r="AV38" s="645"/>
      <c r="AW38" s="645"/>
      <c r="AX38" s="645"/>
      <c r="AY38" s="646"/>
      <c r="AZ38" s="618">
        <v>54987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2503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846533</v>
      </c>
      <c r="CS38" s="619"/>
      <c r="CT38" s="619"/>
      <c r="CU38" s="619"/>
      <c r="CV38" s="619"/>
      <c r="CW38" s="619"/>
      <c r="CX38" s="619"/>
      <c r="CY38" s="620"/>
      <c r="CZ38" s="621">
        <v>12.8</v>
      </c>
      <c r="DA38" s="639"/>
      <c r="DB38" s="639"/>
      <c r="DC38" s="640"/>
      <c r="DD38" s="624">
        <v>779952</v>
      </c>
      <c r="DE38" s="619"/>
      <c r="DF38" s="619"/>
      <c r="DG38" s="619"/>
      <c r="DH38" s="619"/>
      <c r="DI38" s="619"/>
      <c r="DJ38" s="619"/>
      <c r="DK38" s="620"/>
      <c r="DL38" s="624">
        <v>445296</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c r="AQ39" s="644" t="s">
        <v>318</v>
      </c>
      <c r="AR39" s="645"/>
      <c r="AS39" s="645"/>
      <c r="AT39" s="645"/>
      <c r="AU39" s="645"/>
      <c r="AV39" s="645"/>
      <c r="AW39" s="645"/>
      <c r="AX39" s="645"/>
      <c r="AY39" s="646"/>
      <c r="AZ39" s="618">
        <v>38273</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345368</v>
      </c>
      <c r="CS39" s="637"/>
      <c r="CT39" s="637"/>
      <c r="CU39" s="637"/>
      <c r="CV39" s="637"/>
      <c r="CW39" s="637"/>
      <c r="CX39" s="637"/>
      <c r="CY39" s="638"/>
      <c r="CZ39" s="621">
        <v>5.2</v>
      </c>
      <c r="DA39" s="639"/>
      <c r="DB39" s="639"/>
      <c r="DC39" s="640"/>
      <c r="DD39" s="624">
        <v>339184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156845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189182</v>
      </c>
      <c r="CS40" s="619"/>
      <c r="CT40" s="619"/>
      <c r="CU40" s="619"/>
      <c r="CV40" s="619"/>
      <c r="CW40" s="619"/>
      <c r="CX40" s="619"/>
      <c r="CY40" s="620"/>
      <c r="CZ40" s="621">
        <v>2.9</v>
      </c>
      <c r="DA40" s="639"/>
      <c r="DB40" s="639"/>
      <c r="DC40" s="640"/>
      <c r="DD40" s="624">
        <v>63182</v>
      </c>
      <c r="DE40" s="619"/>
      <c r="DF40" s="619"/>
      <c r="DG40" s="619"/>
      <c r="DH40" s="619"/>
      <c r="DI40" s="619"/>
      <c r="DJ40" s="619"/>
      <c r="DK40" s="620"/>
      <c r="DL40" s="624">
        <v>10416</v>
      </c>
      <c r="DM40" s="619"/>
      <c r="DN40" s="619"/>
      <c r="DO40" s="619"/>
      <c r="DP40" s="619"/>
      <c r="DQ40" s="619"/>
      <c r="DR40" s="619"/>
      <c r="DS40" s="619"/>
      <c r="DT40" s="619"/>
      <c r="DU40" s="619"/>
      <c r="DV40" s="620"/>
      <c r="DW40" s="641">
        <v>0.2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363265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665964</v>
      </c>
      <c r="CS42" s="619"/>
      <c r="CT42" s="619"/>
      <c r="CU42" s="619"/>
      <c r="CV42" s="619"/>
      <c r="CW42" s="619"/>
      <c r="CX42" s="619"/>
      <c r="CY42" s="620"/>
      <c r="CZ42" s="621">
        <v>10</v>
      </c>
      <c r="DA42" s="622"/>
      <c r="DB42" s="622"/>
      <c r="DC42" s="623"/>
      <c r="DD42" s="624">
        <v>239790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817</v>
      </c>
      <c r="CS43" s="637"/>
      <c r="CT43" s="637"/>
      <c r="CU43" s="637"/>
      <c r="CV43" s="637"/>
      <c r="CW43" s="637"/>
      <c r="CX43" s="637"/>
      <c r="CY43" s="638"/>
      <c r="CZ43" s="621">
        <v>0</v>
      </c>
      <c r="DA43" s="639"/>
      <c r="DB43" s="639"/>
      <c r="DC43" s="640"/>
      <c r="DD43" s="624">
        <v>86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637020</v>
      </c>
      <c r="CS44" s="619"/>
      <c r="CT44" s="619"/>
      <c r="CU44" s="619"/>
      <c r="CV44" s="619"/>
      <c r="CW44" s="619"/>
      <c r="CX44" s="619"/>
      <c r="CY44" s="620"/>
      <c r="CZ44" s="621">
        <v>9.6</v>
      </c>
      <c r="DA44" s="622"/>
      <c r="DB44" s="622"/>
      <c r="DC44" s="623"/>
      <c r="DD44" s="624">
        <v>239125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340780</v>
      </c>
      <c r="CS45" s="637"/>
      <c r="CT45" s="637"/>
      <c r="CU45" s="637"/>
      <c r="CV45" s="637"/>
      <c r="CW45" s="637"/>
      <c r="CX45" s="637"/>
      <c r="CY45" s="638"/>
      <c r="CZ45" s="621">
        <v>5.0999999999999996</v>
      </c>
      <c r="DA45" s="639"/>
      <c r="DB45" s="639"/>
      <c r="DC45" s="640"/>
      <c r="DD45" s="624">
        <v>30024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235820</v>
      </c>
      <c r="CS46" s="619"/>
      <c r="CT46" s="619"/>
      <c r="CU46" s="619"/>
      <c r="CV46" s="619"/>
      <c r="CW46" s="619"/>
      <c r="CX46" s="619"/>
      <c r="CY46" s="620"/>
      <c r="CZ46" s="621">
        <v>3.6</v>
      </c>
      <c r="DA46" s="622"/>
      <c r="DB46" s="622"/>
      <c r="DC46" s="623"/>
      <c r="DD46" s="624">
        <v>202248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28944</v>
      </c>
      <c r="CS47" s="637"/>
      <c r="CT47" s="637"/>
      <c r="CU47" s="637"/>
      <c r="CV47" s="637"/>
      <c r="CW47" s="637"/>
      <c r="CX47" s="637"/>
      <c r="CY47" s="638"/>
      <c r="CZ47" s="621">
        <v>0.4</v>
      </c>
      <c r="DA47" s="639"/>
      <c r="DB47" s="639"/>
      <c r="DC47" s="640"/>
      <c r="DD47" s="624">
        <v>665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6635661</v>
      </c>
      <c r="CS49" s="603"/>
      <c r="CT49" s="603"/>
      <c r="CU49" s="603"/>
      <c r="CV49" s="603"/>
      <c r="CW49" s="603"/>
      <c r="CX49" s="603"/>
      <c r="CY49" s="604"/>
      <c r="CZ49" s="605">
        <v>100</v>
      </c>
      <c r="DA49" s="606"/>
      <c r="DB49" s="606"/>
      <c r="DC49" s="607"/>
      <c r="DD49" s="608">
        <v>4970588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6785</v>
      </c>
      <c r="R7" s="1131"/>
      <c r="S7" s="1131"/>
      <c r="T7" s="1131"/>
      <c r="U7" s="1131"/>
      <c r="V7" s="1131">
        <v>6671</v>
      </c>
      <c r="W7" s="1131"/>
      <c r="X7" s="1131"/>
      <c r="Y7" s="1131"/>
      <c r="Z7" s="1131"/>
      <c r="AA7" s="1131">
        <v>114</v>
      </c>
      <c r="AB7" s="1131"/>
      <c r="AC7" s="1131"/>
      <c r="AD7" s="1131"/>
      <c r="AE7" s="1132"/>
      <c r="AF7" s="1133">
        <v>105</v>
      </c>
      <c r="AG7" s="1134"/>
      <c r="AH7" s="1134"/>
      <c r="AI7" s="1134"/>
      <c r="AJ7" s="1135"/>
      <c r="AK7" s="1117">
        <v>208</v>
      </c>
      <c r="AL7" s="1118"/>
      <c r="AM7" s="1118"/>
      <c r="AN7" s="1118"/>
      <c r="AO7" s="1118"/>
      <c r="AP7" s="1118">
        <v>6421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0</v>
      </c>
      <c r="CI7" s="1115"/>
      <c r="CJ7" s="1115"/>
      <c r="CK7" s="1115"/>
      <c r="CL7" s="1116"/>
      <c r="CM7" s="1114">
        <v>8</v>
      </c>
      <c r="CN7" s="1115"/>
      <c r="CO7" s="1115"/>
      <c r="CP7" s="1115"/>
      <c r="CQ7" s="1116"/>
      <c r="CR7" s="1114">
        <v>3</v>
      </c>
      <c r="CS7" s="1115"/>
      <c r="CT7" s="1115"/>
      <c r="CU7" s="1115"/>
      <c r="CV7" s="1116"/>
      <c r="CW7" s="1114" t="s">
        <v>545</v>
      </c>
      <c r="CX7" s="1115"/>
      <c r="CY7" s="1115"/>
      <c r="CZ7" s="1115"/>
      <c r="DA7" s="1116"/>
      <c r="DB7" s="1114" t="s">
        <v>545</v>
      </c>
      <c r="DC7" s="1115"/>
      <c r="DD7" s="1115"/>
      <c r="DE7" s="1115"/>
      <c r="DF7" s="1116"/>
      <c r="DG7" s="1114" t="s">
        <v>545</v>
      </c>
      <c r="DH7" s="1115"/>
      <c r="DI7" s="1115"/>
      <c r="DJ7" s="1115"/>
      <c r="DK7" s="1116"/>
      <c r="DL7" s="1114" t="s">
        <v>545</v>
      </c>
      <c r="DM7" s="1115"/>
      <c r="DN7" s="1115"/>
      <c r="DO7" s="1115"/>
      <c r="DP7" s="1116"/>
      <c r="DQ7" s="1114" t="s">
        <v>545</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544</v>
      </c>
      <c r="BT8" s="1041"/>
      <c r="BU8" s="1041"/>
      <c r="BV8" s="1041"/>
      <c r="BW8" s="1041"/>
      <c r="BX8" s="1041"/>
      <c r="BY8" s="1041"/>
      <c r="BZ8" s="1041"/>
      <c r="CA8" s="1041"/>
      <c r="CB8" s="1041"/>
      <c r="CC8" s="1041"/>
      <c r="CD8" s="1041"/>
      <c r="CE8" s="1041"/>
      <c r="CF8" s="1041"/>
      <c r="CG8" s="1042"/>
      <c r="CH8" s="1015">
        <v>0</v>
      </c>
      <c r="CI8" s="1016"/>
      <c r="CJ8" s="1016"/>
      <c r="CK8" s="1016"/>
      <c r="CL8" s="1017"/>
      <c r="CM8" s="1015">
        <v>16</v>
      </c>
      <c r="CN8" s="1016"/>
      <c r="CO8" s="1016"/>
      <c r="CP8" s="1016"/>
      <c r="CQ8" s="1017"/>
      <c r="CR8" s="1015">
        <v>5</v>
      </c>
      <c r="CS8" s="1016"/>
      <c r="CT8" s="1016"/>
      <c r="CU8" s="1016"/>
      <c r="CV8" s="1017"/>
      <c r="CW8" s="1015" t="s">
        <v>545</v>
      </c>
      <c r="CX8" s="1016"/>
      <c r="CY8" s="1016"/>
      <c r="CZ8" s="1016"/>
      <c r="DA8" s="1017"/>
      <c r="DB8" s="1015" t="s">
        <v>545</v>
      </c>
      <c r="DC8" s="1016"/>
      <c r="DD8" s="1016"/>
      <c r="DE8" s="1016"/>
      <c r="DF8" s="1017"/>
      <c r="DG8" s="1015" t="s">
        <v>545</v>
      </c>
      <c r="DH8" s="1016"/>
      <c r="DI8" s="1016"/>
      <c r="DJ8" s="1016"/>
      <c r="DK8" s="1017"/>
      <c r="DL8" s="1015" t="s">
        <v>545</v>
      </c>
      <c r="DM8" s="1016"/>
      <c r="DN8" s="1016"/>
      <c r="DO8" s="1016"/>
      <c r="DP8" s="1017"/>
      <c r="DQ8" s="1015" t="s">
        <v>545</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6785</v>
      </c>
      <c r="R23" s="1095"/>
      <c r="S23" s="1095"/>
      <c r="T23" s="1095"/>
      <c r="U23" s="1095"/>
      <c r="V23" s="1095">
        <v>6671</v>
      </c>
      <c r="W23" s="1095"/>
      <c r="X23" s="1095"/>
      <c r="Y23" s="1095"/>
      <c r="Z23" s="1095"/>
      <c r="AA23" s="1095">
        <v>114</v>
      </c>
      <c r="AB23" s="1095"/>
      <c r="AC23" s="1095"/>
      <c r="AD23" s="1095"/>
      <c r="AE23" s="1096"/>
      <c r="AF23" s="1097">
        <v>105</v>
      </c>
      <c r="AG23" s="1095"/>
      <c r="AH23" s="1095"/>
      <c r="AI23" s="1095"/>
      <c r="AJ23" s="1098"/>
      <c r="AK23" s="1099"/>
      <c r="AL23" s="1100"/>
      <c r="AM23" s="1100"/>
      <c r="AN23" s="1100"/>
      <c r="AO23" s="1100"/>
      <c r="AP23" s="1095">
        <v>6421</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1423</v>
      </c>
      <c r="R28" s="1080"/>
      <c r="S28" s="1080"/>
      <c r="T28" s="1080"/>
      <c r="U28" s="1080"/>
      <c r="V28" s="1080">
        <v>1349</v>
      </c>
      <c r="W28" s="1080"/>
      <c r="X28" s="1080"/>
      <c r="Y28" s="1080"/>
      <c r="Z28" s="1080"/>
      <c r="AA28" s="1080">
        <v>74</v>
      </c>
      <c r="AB28" s="1080"/>
      <c r="AC28" s="1080"/>
      <c r="AD28" s="1080"/>
      <c r="AE28" s="1081"/>
      <c r="AF28" s="1082">
        <v>74</v>
      </c>
      <c r="AG28" s="1080"/>
      <c r="AH28" s="1080"/>
      <c r="AI28" s="1080"/>
      <c r="AJ28" s="1083"/>
      <c r="AK28" s="1084">
        <v>230</v>
      </c>
      <c r="AL28" s="1072"/>
      <c r="AM28" s="1072"/>
      <c r="AN28" s="1072"/>
      <c r="AO28" s="1072"/>
      <c r="AP28" s="1072" t="s">
        <v>537</v>
      </c>
      <c r="AQ28" s="1072"/>
      <c r="AR28" s="1072"/>
      <c r="AS28" s="1072"/>
      <c r="AT28" s="1072"/>
      <c r="AU28" s="1072" t="s">
        <v>537</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116</v>
      </c>
      <c r="R29" s="1070"/>
      <c r="S29" s="1070"/>
      <c r="T29" s="1070"/>
      <c r="U29" s="1070"/>
      <c r="V29" s="1070">
        <v>116</v>
      </c>
      <c r="W29" s="1070"/>
      <c r="X29" s="1070"/>
      <c r="Y29" s="1070"/>
      <c r="Z29" s="1070"/>
      <c r="AA29" s="1070">
        <v>0</v>
      </c>
      <c r="AB29" s="1070"/>
      <c r="AC29" s="1070"/>
      <c r="AD29" s="1070"/>
      <c r="AE29" s="1071"/>
      <c r="AF29" s="1045">
        <v>0</v>
      </c>
      <c r="AG29" s="1046"/>
      <c r="AH29" s="1046"/>
      <c r="AI29" s="1046"/>
      <c r="AJ29" s="1047"/>
      <c r="AK29" s="1006">
        <v>39</v>
      </c>
      <c r="AL29" s="997"/>
      <c r="AM29" s="997"/>
      <c r="AN29" s="997"/>
      <c r="AO29" s="997"/>
      <c r="AP29" s="997" t="s">
        <v>537</v>
      </c>
      <c r="AQ29" s="997"/>
      <c r="AR29" s="997"/>
      <c r="AS29" s="997"/>
      <c r="AT29" s="997"/>
      <c r="AU29" s="997" t="s">
        <v>537</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960</v>
      </c>
      <c r="R30" s="1070"/>
      <c r="S30" s="1070"/>
      <c r="T30" s="1070"/>
      <c r="U30" s="1070"/>
      <c r="V30" s="1070">
        <v>938</v>
      </c>
      <c r="W30" s="1070"/>
      <c r="X30" s="1070"/>
      <c r="Y30" s="1070"/>
      <c r="Z30" s="1070"/>
      <c r="AA30" s="1070">
        <v>22</v>
      </c>
      <c r="AB30" s="1070"/>
      <c r="AC30" s="1070"/>
      <c r="AD30" s="1070"/>
      <c r="AE30" s="1071"/>
      <c r="AF30" s="1045">
        <v>22</v>
      </c>
      <c r="AG30" s="1046"/>
      <c r="AH30" s="1046"/>
      <c r="AI30" s="1046"/>
      <c r="AJ30" s="1047"/>
      <c r="AK30" s="1006">
        <v>182</v>
      </c>
      <c r="AL30" s="997"/>
      <c r="AM30" s="997"/>
      <c r="AN30" s="997"/>
      <c r="AO30" s="997"/>
      <c r="AP30" s="997" t="s">
        <v>537</v>
      </c>
      <c r="AQ30" s="997"/>
      <c r="AR30" s="997"/>
      <c r="AS30" s="997"/>
      <c r="AT30" s="997"/>
      <c r="AU30" s="997" t="s">
        <v>537</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274</v>
      </c>
      <c r="R31" s="1070"/>
      <c r="S31" s="1070"/>
      <c r="T31" s="1070"/>
      <c r="U31" s="1070"/>
      <c r="V31" s="1070">
        <v>268</v>
      </c>
      <c r="W31" s="1070"/>
      <c r="X31" s="1070"/>
      <c r="Y31" s="1070"/>
      <c r="Z31" s="1070"/>
      <c r="AA31" s="1070">
        <v>6</v>
      </c>
      <c r="AB31" s="1070"/>
      <c r="AC31" s="1070"/>
      <c r="AD31" s="1070"/>
      <c r="AE31" s="1071"/>
      <c r="AF31" s="1045">
        <v>6</v>
      </c>
      <c r="AG31" s="1046"/>
      <c r="AH31" s="1046"/>
      <c r="AI31" s="1046"/>
      <c r="AJ31" s="1047"/>
      <c r="AK31" s="1006">
        <v>9</v>
      </c>
      <c r="AL31" s="997"/>
      <c r="AM31" s="997"/>
      <c r="AN31" s="997"/>
      <c r="AO31" s="997"/>
      <c r="AP31" s="997" t="s">
        <v>537</v>
      </c>
      <c r="AQ31" s="997"/>
      <c r="AR31" s="997"/>
      <c r="AS31" s="997"/>
      <c r="AT31" s="997"/>
      <c r="AU31" s="997" t="s">
        <v>537</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149</v>
      </c>
      <c r="R32" s="1070"/>
      <c r="S32" s="1070"/>
      <c r="T32" s="1070"/>
      <c r="U32" s="1070"/>
      <c r="V32" s="1070">
        <v>154</v>
      </c>
      <c r="W32" s="1070"/>
      <c r="X32" s="1070"/>
      <c r="Y32" s="1070"/>
      <c r="Z32" s="1070"/>
      <c r="AA32" s="1070">
        <v>-5</v>
      </c>
      <c r="AB32" s="1070"/>
      <c r="AC32" s="1070"/>
      <c r="AD32" s="1070"/>
      <c r="AE32" s="1071"/>
      <c r="AF32" s="1045">
        <v>152</v>
      </c>
      <c r="AG32" s="1046"/>
      <c r="AH32" s="1046"/>
      <c r="AI32" s="1046"/>
      <c r="AJ32" s="1047"/>
      <c r="AK32" s="1006">
        <v>17</v>
      </c>
      <c r="AL32" s="997"/>
      <c r="AM32" s="997"/>
      <c r="AN32" s="997"/>
      <c r="AO32" s="997"/>
      <c r="AP32" s="997">
        <v>905</v>
      </c>
      <c r="AQ32" s="997"/>
      <c r="AR32" s="997"/>
      <c r="AS32" s="997"/>
      <c r="AT32" s="997"/>
      <c r="AU32" s="997" t="s">
        <v>537</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1168</v>
      </c>
      <c r="R33" s="1070"/>
      <c r="S33" s="1070"/>
      <c r="T33" s="1070"/>
      <c r="U33" s="1070"/>
      <c r="V33" s="1070">
        <v>1265</v>
      </c>
      <c r="W33" s="1070"/>
      <c r="X33" s="1070"/>
      <c r="Y33" s="1070"/>
      <c r="Z33" s="1070"/>
      <c r="AA33" s="1070">
        <v>-97</v>
      </c>
      <c r="AB33" s="1070"/>
      <c r="AC33" s="1070"/>
      <c r="AD33" s="1070"/>
      <c r="AE33" s="1071"/>
      <c r="AF33" s="1045">
        <v>121</v>
      </c>
      <c r="AG33" s="1046"/>
      <c r="AH33" s="1046"/>
      <c r="AI33" s="1046"/>
      <c r="AJ33" s="1047"/>
      <c r="AK33" s="1006">
        <v>409</v>
      </c>
      <c r="AL33" s="997"/>
      <c r="AM33" s="997"/>
      <c r="AN33" s="997"/>
      <c r="AO33" s="997"/>
      <c r="AP33" s="997">
        <v>1180</v>
      </c>
      <c r="AQ33" s="997"/>
      <c r="AR33" s="997"/>
      <c r="AS33" s="997"/>
      <c r="AT33" s="997"/>
      <c r="AU33" s="997">
        <v>859</v>
      </c>
      <c r="AV33" s="997"/>
      <c r="AW33" s="997"/>
      <c r="AX33" s="997"/>
      <c r="AY33" s="997"/>
      <c r="AZ33" s="1068"/>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127</v>
      </c>
      <c r="R34" s="1070"/>
      <c r="S34" s="1070"/>
      <c r="T34" s="1070"/>
      <c r="U34" s="1070"/>
      <c r="V34" s="1070">
        <v>125</v>
      </c>
      <c r="W34" s="1070"/>
      <c r="X34" s="1070"/>
      <c r="Y34" s="1070"/>
      <c r="Z34" s="1070"/>
      <c r="AA34" s="1070">
        <v>2</v>
      </c>
      <c r="AB34" s="1070"/>
      <c r="AC34" s="1070"/>
      <c r="AD34" s="1070"/>
      <c r="AE34" s="1071"/>
      <c r="AF34" s="1045">
        <v>2</v>
      </c>
      <c r="AG34" s="1046"/>
      <c r="AH34" s="1046"/>
      <c r="AI34" s="1046"/>
      <c r="AJ34" s="1047"/>
      <c r="AK34" s="1006">
        <v>55</v>
      </c>
      <c r="AL34" s="997"/>
      <c r="AM34" s="997"/>
      <c r="AN34" s="997"/>
      <c r="AO34" s="997"/>
      <c r="AP34" s="997">
        <v>611</v>
      </c>
      <c r="AQ34" s="997"/>
      <c r="AR34" s="997"/>
      <c r="AS34" s="997"/>
      <c r="AT34" s="997"/>
      <c r="AU34" s="997">
        <v>448</v>
      </c>
      <c r="AV34" s="997"/>
      <c r="AW34" s="997"/>
      <c r="AX34" s="997"/>
      <c r="AY34" s="997"/>
      <c r="AZ34" s="1068"/>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384</v>
      </c>
      <c r="C35" s="1064"/>
      <c r="D35" s="1064"/>
      <c r="E35" s="1064"/>
      <c r="F35" s="1064"/>
      <c r="G35" s="1064"/>
      <c r="H35" s="1064"/>
      <c r="I35" s="1064"/>
      <c r="J35" s="1064"/>
      <c r="K35" s="1064"/>
      <c r="L35" s="1064"/>
      <c r="M35" s="1064"/>
      <c r="N35" s="1064"/>
      <c r="O35" s="1064"/>
      <c r="P35" s="1065"/>
      <c r="Q35" s="1069">
        <v>494</v>
      </c>
      <c r="R35" s="1070"/>
      <c r="S35" s="1070"/>
      <c r="T35" s="1070"/>
      <c r="U35" s="1070"/>
      <c r="V35" s="1070">
        <v>491</v>
      </c>
      <c r="W35" s="1070"/>
      <c r="X35" s="1070"/>
      <c r="Y35" s="1070"/>
      <c r="Z35" s="1070"/>
      <c r="AA35" s="1070">
        <v>3</v>
      </c>
      <c r="AB35" s="1070"/>
      <c r="AC35" s="1070"/>
      <c r="AD35" s="1070"/>
      <c r="AE35" s="1071"/>
      <c r="AF35" s="1045">
        <v>3</v>
      </c>
      <c r="AG35" s="1046"/>
      <c r="AH35" s="1046"/>
      <c r="AI35" s="1046"/>
      <c r="AJ35" s="1047"/>
      <c r="AK35" s="1006">
        <v>250</v>
      </c>
      <c r="AL35" s="997"/>
      <c r="AM35" s="997"/>
      <c r="AN35" s="997"/>
      <c r="AO35" s="997"/>
      <c r="AP35" s="997">
        <v>2876</v>
      </c>
      <c r="AQ35" s="997"/>
      <c r="AR35" s="997"/>
      <c r="AS35" s="997"/>
      <c r="AT35" s="997"/>
      <c r="AU35" s="997">
        <v>2574</v>
      </c>
      <c r="AV35" s="997"/>
      <c r="AW35" s="997"/>
      <c r="AX35" s="997"/>
      <c r="AY35" s="997"/>
      <c r="AZ35" s="1068"/>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380</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113</v>
      </c>
      <c r="R68" s="1008"/>
      <c r="S68" s="1008"/>
      <c r="T68" s="1008"/>
      <c r="U68" s="1008"/>
      <c r="V68" s="1008">
        <v>106</v>
      </c>
      <c r="W68" s="1008"/>
      <c r="X68" s="1008"/>
      <c r="Y68" s="1008"/>
      <c r="Z68" s="1008"/>
      <c r="AA68" s="1008">
        <v>6</v>
      </c>
      <c r="AB68" s="1008"/>
      <c r="AC68" s="1008"/>
      <c r="AD68" s="1008"/>
      <c r="AE68" s="1008"/>
      <c r="AF68" s="1008">
        <v>6</v>
      </c>
      <c r="AG68" s="1008"/>
      <c r="AH68" s="1008"/>
      <c r="AI68" s="1008"/>
      <c r="AJ68" s="1008"/>
      <c r="AK68" s="1008" t="s">
        <v>537</v>
      </c>
      <c r="AL68" s="1008"/>
      <c r="AM68" s="1008"/>
      <c r="AN68" s="1008"/>
      <c r="AO68" s="1008"/>
      <c r="AP68" s="1008">
        <v>0</v>
      </c>
      <c r="AQ68" s="1008"/>
      <c r="AR68" s="1008"/>
      <c r="AS68" s="1008"/>
      <c r="AT68" s="1008"/>
      <c r="AU68" s="1008" t="s">
        <v>537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2805</v>
      </c>
      <c r="R69" s="997"/>
      <c r="S69" s="997"/>
      <c r="T69" s="997"/>
      <c r="U69" s="997"/>
      <c r="V69" s="997">
        <v>2681</v>
      </c>
      <c r="W69" s="997"/>
      <c r="X69" s="997"/>
      <c r="Y69" s="997"/>
      <c r="Z69" s="997"/>
      <c r="AA69" s="997">
        <v>125</v>
      </c>
      <c r="AB69" s="997"/>
      <c r="AC69" s="997"/>
      <c r="AD69" s="997"/>
      <c r="AE69" s="997"/>
      <c r="AF69" s="997">
        <v>125</v>
      </c>
      <c r="AG69" s="997"/>
      <c r="AH69" s="997"/>
      <c r="AI69" s="997"/>
      <c r="AJ69" s="997"/>
      <c r="AK69" s="997" t="s">
        <v>537</v>
      </c>
      <c r="AL69" s="997"/>
      <c r="AM69" s="997"/>
      <c r="AN69" s="997"/>
      <c r="AO69" s="997"/>
      <c r="AP69" s="997">
        <v>1896</v>
      </c>
      <c r="AQ69" s="997"/>
      <c r="AR69" s="997"/>
      <c r="AS69" s="997"/>
      <c r="AT69" s="997"/>
      <c r="AU69" s="997" t="s">
        <v>537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261</v>
      </c>
      <c r="R70" s="997"/>
      <c r="S70" s="997"/>
      <c r="T70" s="997"/>
      <c r="U70" s="997"/>
      <c r="V70" s="997">
        <v>292</v>
      </c>
      <c r="W70" s="997"/>
      <c r="X70" s="997"/>
      <c r="Y70" s="997"/>
      <c r="Z70" s="997"/>
      <c r="AA70" s="997">
        <v>9</v>
      </c>
      <c r="AB70" s="997"/>
      <c r="AC70" s="997"/>
      <c r="AD70" s="997"/>
      <c r="AE70" s="997"/>
      <c r="AF70" s="997">
        <v>9</v>
      </c>
      <c r="AG70" s="997"/>
      <c r="AH70" s="997"/>
      <c r="AI70" s="997"/>
      <c r="AJ70" s="997"/>
      <c r="AK70" s="997" t="s">
        <v>537</v>
      </c>
      <c r="AL70" s="997"/>
      <c r="AM70" s="997"/>
      <c r="AN70" s="997"/>
      <c r="AO70" s="997"/>
      <c r="AP70" s="997">
        <v>0</v>
      </c>
      <c r="AQ70" s="997"/>
      <c r="AR70" s="997"/>
      <c r="AS70" s="997"/>
      <c r="AT70" s="997"/>
      <c r="AU70" s="997" t="s">
        <v>537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345</v>
      </c>
      <c r="R71" s="997"/>
      <c r="S71" s="997"/>
      <c r="T71" s="997"/>
      <c r="U71" s="997"/>
      <c r="V71" s="997">
        <v>327</v>
      </c>
      <c r="W71" s="997"/>
      <c r="X71" s="997"/>
      <c r="Y71" s="997"/>
      <c r="Z71" s="997"/>
      <c r="AA71" s="997">
        <v>19</v>
      </c>
      <c r="AB71" s="997"/>
      <c r="AC71" s="997"/>
      <c r="AD71" s="997"/>
      <c r="AE71" s="997"/>
      <c r="AF71" s="997">
        <v>19</v>
      </c>
      <c r="AG71" s="997"/>
      <c r="AH71" s="997"/>
      <c r="AI71" s="997"/>
      <c r="AJ71" s="997"/>
      <c r="AK71" s="997" t="s">
        <v>537</v>
      </c>
      <c r="AL71" s="997"/>
      <c r="AM71" s="997"/>
      <c r="AN71" s="997"/>
      <c r="AO71" s="997"/>
      <c r="AP71" s="997">
        <v>0</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1318</v>
      </c>
      <c r="R72" s="997"/>
      <c r="S72" s="997"/>
      <c r="T72" s="997"/>
      <c r="U72" s="997"/>
      <c r="V72" s="997">
        <v>1307</v>
      </c>
      <c r="W72" s="997"/>
      <c r="X72" s="997"/>
      <c r="Y72" s="997"/>
      <c r="Z72" s="997"/>
      <c r="AA72" s="997">
        <v>11</v>
      </c>
      <c r="AB72" s="997"/>
      <c r="AC72" s="997"/>
      <c r="AD72" s="997"/>
      <c r="AE72" s="997"/>
      <c r="AF72" s="997">
        <v>11</v>
      </c>
      <c r="AG72" s="997"/>
      <c r="AH72" s="997"/>
      <c r="AI72" s="997"/>
      <c r="AJ72" s="997"/>
      <c r="AK72" s="997" t="s">
        <v>537</v>
      </c>
      <c r="AL72" s="997"/>
      <c r="AM72" s="997"/>
      <c r="AN72" s="997"/>
      <c r="AO72" s="997"/>
      <c r="AP72" s="997">
        <v>362</v>
      </c>
      <c r="AQ72" s="997"/>
      <c r="AR72" s="997"/>
      <c r="AS72" s="997"/>
      <c r="AT72" s="997"/>
      <c r="AU72" s="997">
        <v>86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736906</v>
      </c>
      <c r="AB110" s="903"/>
      <c r="AC110" s="903"/>
      <c r="AD110" s="903"/>
      <c r="AE110" s="904"/>
      <c r="AF110" s="905">
        <v>735358</v>
      </c>
      <c r="AG110" s="903"/>
      <c r="AH110" s="903"/>
      <c r="AI110" s="903"/>
      <c r="AJ110" s="904"/>
      <c r="AK110" s="905">
        <v>688128</v>
      </c>
      <c r="AL110" s="903"/>
      <c r="AM110" s="903"/>
      <c r="AN110" s="903"/>
      <c r="AO110" s="904"/>
      <c r="AP110" s="906">
        <v>19.100000000000001</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6468538</v>
      </c>
      <c r="BR110" s="830"/>
      <c r="BS110" s="830"/>
      <c r="BT110" s="830"/>
      <c r="BU110" s="830"/>
      <c r="BV110" s="830">
        <v>6451778</v>
      </c>
      <c r="BW110" s="830"/>
      <c r="BX110" s="830"/>
      <c r="BY110" s="830"/>
      <c r="BZ110" s="830"/>
      <c r="CA110" s="830">
        <v>6421165</v>
      </c>
      <c r="CB110" s="830"/>
      <c r="CC110" s="830"/>
      <c r="CD110" s="830"/>
      <c r="CE110" s="830"/>
      <c r="CF110" s="891">
        <v>178</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167871</v>
      </c>
      <c r="BR111" s="801"/>
      <c r="BS111" s="801"/>
      <c r="BT111" s="801"/>
      <c r="BU111" s="801"/>
      <c r="BV111" s="801">
        <v>114107</v>
      </c>
      <c r="BW111" s="801"/>
      <c r="BX111" s="801"/>
      <c r="BY111" s="801"/>
      <c r="BZ111" s="801"/>
      <c r="CA111" s="801">
        <v>639117</v>
      </c>
      <c r="CB111" s="801"/>
      <c r="CC111" s="801"/>
      <c r="CD111" s="801"/>
      <c r="CE111" s="801"/>
      <c r="CF111" s="878">
        <v>17.7</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4152440</v>
      </c>
      <c r="BR112" s="801"/>
      <c r="BS112" s="801"/>
      <c r="BT112" s="801"/>
      <c r="BU112" s="801"/>
      <c r="BV112" s="801">
        <v>4004419</v>
      </c>
      <c r="BW112" s="801"/>
      <c r="BX112" s="801"/>
      <c r="BY112" s="801"/>
      <c r="BZ112" s="801"/>
      <c r="CA112" s="801">
        <v>3881251</v>
      </c>
      <c r="CB112" s="801"/>
      <c r="CC112" s="801"/>
      <c r="CD112" s="801"/>
      <c r="CE112" s="801"/>
      <c r="CF112" s="878">
        <v>107.6</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307257</v>
      </c>
      <c r="AB113" s="939"/>
      <c r="AC113" s="939"/>
      <c r="AD113" s="939"/>
      <c r="AE113" s="940"/>
      <c r="AF113" s="941">
        <v>324095</v>
      </c>
      <c r="AG113" s="939"/>
      <c r="AH113" s="939"/>
      <c r="AI113" s="939"/>
      <c r="AJ113" s="940"/>
      <c r="AK113" s="941">
        <v>319793</v>
      </c>
      <c r="AL113" s="939"/>
      <c r="AM113" s="939"/>
      <c r="AN113" s="939"/>
      <c r="AO113" s="940"/>
      <c r="AP113" s="942">
        <v>8.9</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213192</v>
      </c>
      <c r="BR113" s="801"/>
      <c r="BS113" s="801"/>
      <c r="BT113" s="801"/>
      <c r="BU113" s="801"/>
      <c r="BV113" s="801">
        <v>149744</v>
      </c>
      <c r="BW113" s="801"/>
      <c r="BX113" s="801"/>
      <c r="BY113" s="801"/>
      <c r="BZ113" s="801"/>
      <c r="CA113" s="801">
        <v>86341</v>
      </c>
      <c r="CB113" s="801"/>
      <c r="CC113" s="801"/>
      <c r="CD113" s="801"/>
      <c r="CE113" s="801"/>
      <c r="CF113" s="878">
        <v>2.4</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65634</v>
      </c>
      <c r="AB114" s="814"/>
      <c r="AC114" s="814"/>
      <c r="AD114" s="814"/>
      <c r="AE114" s="815"/>
      <c r="AF114" s="816">
        <v>64954</v>
      </c>
      <c r="AG114" s="814"/>
      <c r="AH114" s="814"/>
      <c r="AI114" s="814"/>
      <c r="AJ114" s="815"/>
      <c r="AK114" s="816">
        <v>64609</v>
      </c>
      <c r="AL114" s="814"/>
      <c r="AM114" s="814"/>
      <c r="AN114" s="814"/>
      <c r="AO114" s="815"/>
      <c r="AP114" s="784">
        <v>1.8</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1105045</v>
      </c>
      <c r="BR114" s="801"/>
      <c r="BS114" s="801"/>
      <c r="BT114" s="801"/>
      <c r="BU114" s="801"/>
      <c r="BV114" s="801">
        <v>927856</v>
      </c>
      <c r="BW114" s="801"/>
      <c r="BX114" s="801"/>
      <c r="BY114" s="801"/>
      <c r="BZ114" s="801"/>
      <c r="CA114" s="801">
        <v>805140</v>
      </c>
      <c r="CB114" s="801"/>
      <c r="CC114" s="801"/>
      <c r="CD114" s="801"/>
      <c r="CE114" s="801"/>
      <c r="CF114" s="878">
        <v>22.3</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93304</v>
      </c>
      <c r="DH114" s="814"/>
      <c r="DI114" s="814"/>
      <c r="DJ114" s="814"/>
      <c r="DK114" s="815"/>
      <c r="DL114" s="816">
        <v>72440</v>
      </c>
      <c r="DM114" s="814"/>
      <c r="DN114" s="814"/>
      <c r="DO114" s="814"/>
      <c r="DP114" s="815"/>
      <c r="DQ114" s="816">
        <v>54171</v>
      </c>
      <c r="DR114" s="814"/>
      <c r="DS114" s="814"/>
      <c r="DT114" s="814"/>
      <c r="DU114" s="815"/>
      <c r="DV114" s="784">
        <v>1.5</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62061</v>
      </c>
      <c r="AB115" s="939"/>
      <c r="AC115" s="939"/>
      <c r="AD115" s="939"/>
      <c r="AE115" s="940"/>
      <c r="AF115" s="941">
        <v>59879</v>
      </c>
      <c r="AG115" s="939"/>
      <c r="AH115" s="939"/>
      <c r="AI115" s="939"/>
      <c r="AJ115" s="940"/>
      <c r="AK115" s="941">
        <v>23929</v>
      </c>
      <c r="AL115" s="939"/>
      <c r="AM115" s="939"/>
      <c r="AN115" s="939"/>
      <c r="AO115" s="940"/>
      <c r="AP115" s="942">
        <v>0.7</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224</v>
      </c>
      <c r="AB116" s="814"/>
      <c r="AC116" s="814"/>
      <c r="AD116" s="814"/>
      <c r="AE116" s="815"/>
      <c r="AF116" s="816">
        <v>149</v>
      </c>
      <c r="AG116" s="814"/>
      <c r="AH116" s="814"/>
      <c r="AI116" s="814"/>
      <c r="AJ116" s="815"/>
      <c r="AK116" s="816">
        <v>133</v>
      </c>
      <c r="AL116" s="814"/>
      <c r="AM116" s="814"/>
      <c r="AN116" s="814"/>
      <c r="AO116" s="815"/>
      <c r="AP116" s="784">
        <v>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27642</v>
      </c>
      <c r="DH116" s="814"/>
      <c r="DI116" s="814"/>
      <c r="DJ116" s="814"/>
      <c r="DK116" s="815"/>
      <c r="DL116" s="816">
        <v>24961</v>
      </c>
      <c r="DM116" s="814"/>
      <c r="DN116" s="814"/>
      <c r="DO116" s="814"/>
      <c r="DP116" s="815"/>
      <c r="DQ116" s="816">
        <v>22543</v>
      </c>
      <c r="DR116" s="814"/>
      <c r="DS116" s="814"/>
      <c r="DT116" s="814"/>
      <c r="DU116" s="815"/>
      <c r="DV116" s="784">
        <v>0.6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1172082</v>
      </c>
      <c r="AB117" s="925"/>
      <c r="AC117" s="925"/>
      <c r="AD117" s="925"/>
      <c r="AE117" s="926"/>
      <c r="AF117" s="928">
        <v>1184435</v>
      </c>
      <c r="AG117" s="925"/>
      <c r="AH117" s="925"/>
      <c r="AI117" s="925"/>
      <c r="AJ117" s="926"/>
      <c r="AK117" s="928">
        <v>1096592</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12107086</v>
      </c>
      <c r="BR118" s="888"/>
      <c r="BS118" s="888"/>
      <c r="BT118" s="888"/>
      <c r="BU118" s="888"/>
      <c r="BV118" s="888">
        <v>11647904</v>
      </c>
      <c r="BW118" s="888"/>
      <c r="BX118" s="888"/>
      <c r="BY118" s="888"/>
      <c r="BZ118" s="888"/>
      <c r="CA118" s="888">
        <v>11833014</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3612885</v>
      </c>
      <c r="BR119" s="830"/>
      <c r="BS119" s="830"/>
      <c r="BT119" s="830"/>
      <c r="BU119" s="830"/>
      <c r="BV119" s="830">
        <v>3551187</v>
      </c>
      <c r="BW119" s="830"/>
      <c r="BX119" s="830"/>
      <c r="BY119" s="830"/>
      <c r="BZ119" s="830"/>
      <c r="CA119" s="830">
        <v>3666964</v>
      </c>
      <c r="CB119" s="830"/>
      <c r="CC119" s="830"/>
      <c r="CD119" s="830"/>
      <c r="CE119" s="830"/>
      <c r="CF119" s="891">
        <v>101.7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46925</v>
      </c>
      <c r="DH119" s="747"/>
      <c r="DI119" s="747"/>
      <c r="DJ119" s="747"/>
      <c r="DK119" s="748"/>
      <c r="DL119" s="749">
        <v>16706</v>
      </c>
      <c r="DM119" s="747"/>
      <c r="DN119" s="747"/>
      <c r="DO119" s="747"/>
      <c r="DP119" s="748"/>
      <c r="DQ119" s="749">
        <v>562403</v>
      </c>
      <c r="DR119" s="747"/>
      <c r="DS119" s="747"/>
      <c r="DT119" s="747"/>
      <c r="DU119" s="748"/>
      <c r="DV119" s="837">
        <v>15.6</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656405</v>
      </c>
      <c r="BR120" s="801"/>
      <c r="BS120" s="801"/>
      <c r="BT120" s="801"/>
      <c r="BU120" s="801"/>
      <c r="BV120" s="801">
        <v>663192</v>
      </c>
      <c r="BW120" s="801"/>
      <c r="BX120" s="801"/>
      <c r="BY120" s="801"/>
      <c r="BZ120" s="801"/>
      <c r="CA120" s="801">
        <v>697024</v>
      </c>
      <c r="CB120" s="801"/>
      <c r="CC120" s="801"/>
      <c r="CD120" s="801"/>
      <c r="CE120" s="801"/>
      <c r="CF120" s="878">
        <v>19.3</v>
      </c>
      <c r="CG120" s="879"/>
      <c r="CH120" s="879"/>
      <c r="CI120" s="879"/>
      <c r="CJ120" s="879"/>
      <c r="CK120" s="880" t="s">
        <v>437</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2794482</v>
      </c>
      <c r="DH120" s="830"/>
      <c r="DI120" s="830"/>
      <c r="DJ120" s="830"/>
      <c r="DK120" s="830"/>
      <c r="DL120" s="830">
        <v>2699985</v>
      </c>
      <c r="DM120" s="830"/>
      <c r="DN120" s="830"/>
      <c r="DO120" s="830"/>
      <c r="DP120" s="830"/>
      <c r="DQ120" s="830">
        <v>2573865</v>
      </c>
      <c r="DR120" s="830"/>
      <c r="DS120" s="830"/>
      <c r="DT120" s="830"/>
      <c r="DU120" s="830"/>
      <c r="DV120" s="831">
        <v>71.400000000000006</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7024661</v>
      </c>
      <c r="BR121" s="888"/>
      <c r="BS121" s="888"/>
      <c r="BT121" s="888"/>
      <c r="BU121" s="888"/>
      <c r="BV121" s="888">
        <v>6905427</v>
      </c>
      <c r="BW121" s="888"/>
      <c r="BX121" s="888"/>
      <c r="BY121" s="888"/>
      <c r="BZ121" s="888"/>
      <c r="CA121" s="888">
        <v>6725823</v>
      </c>
      <c r="CB121" s="888"/>
      <c r="CC121" s="888"/>
      <c r="CD121" s="888"/>
      <c r="CE121" s="888"/>
      <c r="CF121" s="889">
        <v>186.5</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919385</v>
      </c>
      <c r="DH121" s="801"/>
      <c r="DI121" s="801"/>
      <c r="DJ121" s="801"/>
      <c r="DK121" s="801"/>
      <c r="DL121" s="801">
        <v>863069</v>
      </c>
      <c r="DM121" s="801"/>
      <c r="DN121" s="801"/>
      <c r="DO121" s="801"/>
      <c r="DP121" s="801"/>
      <c r="DQ121" s="801">
        <v>858946</v>
      </c>
      <c r="DR121" s="801"/>
      <c r="DS121" s="801"/>
      <c r="DT121" s="801"/>
      <c r="DU121" s="801"/>
      <c r="DV121" s="853">
        <v>23.8</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18535</v>
      </c>
      <c r="AB122" s="814"/>
      <c r="AC122" s="814"/>
      <c r="AD122" s="814"/>
      <c r="AE122" s="815"/>
      <c r="AF122" s="816">
        <v>17030</v>
      </c>
      <c r="AG122" s="814"/>
      <c r="AH122" s="814"/>
      <c r="AI122" s="814"/>
      <c r="AJ122" s="815"/>
      <c r="AK122" s="816">
        <v>15003</v>
      </c>
      <c r="AL122" s="814"/>
      <c r="AM122" s="814"/>
      <c r="AN122" s="814"/>
      <c r="AO122" s="815"/>
      <c r="AP122" s="784">
        <v>0.4</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11293951</v>
      </c>
      <c r="BR122" s="870"/>
      <c r="BS122" s="870"/>
      <c r="BT122" s="870"/>
      <c r="BU122" s="870"/>
      <c r="BV122" s="870">
        <v>11119806</v>
      </c>
      <c r="BW122" s="870"/>
      <c r="BX122" s="870"/>
      <c r="BY122" s="870"/>
      <c r="BZ122" s="870"/>
      <c r="CA122" s="870">
        <v>11089811</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438573</v>
      </c>
      <c r="DH122" s="801"/>
      <c r="DI122" s="801"/>
      <c r="DJ122" s="801"/>
      <c r="DK122" s="801"/>
      <c r="DL122" s="801">
        <v>441365</v>
      </c>
      <c r="DM122" s="801"/>
      <c r="DN122" s="801"/>
      <c r="DO122" s="801"/>
      <c r="DP122" s="801"/>
      <c r="DQ122" s="801">
        <v>448440</v>
      </c>
      <c r="DR122" s="801"/>
      <c r="DS122" s="801"/>
      <c r="DT122" s="801"/>
      <c r="DU122" s="801"/>
      <c r="DV122" s="853">
        <v>12.4</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2943</v>
      </c>
      <c r="AB123" s="814"/>
      <c r="AC123" s="814"/>
      <c r="AD123" s="814"/>
      <c r="AE123" s="815"/>
      <c r="AF123" s="816">
        <v>2681</v>
      </c>
      <c r="AG123" s="814"/>
      <c r="AH123" s="814"/>
      <c r="AI123" s="814"/>
      <c r="AJ123" s="815"/>
      <c r="AK123" s="816">
        <v>2418</v>
      </c>
      <c r="AL123" s="814"/>
      <c r="AM123" s="814"/>
      <c r="AN123" s="814"/>
      <c r="AO123" s="815"/>
      <c r="AP123" s="784">
        <v>0.1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22.1</v>
      </c>
      <c r="BR123" s="862"/>
      <c r="BS123" s="862"/>
      <c r="BT123" s="862"/>
      <c r="BU123" s="862"/>
      <c r="BV123" s="862">
        <v>14.8</v>
      </c>
      <c r="BW123" s="862"/>
      <c r="BX123" s="862"/>
      <c r="BY123" s="862"/>
      <c r="BZ123" s="862"/>
      <c r="CA123" s="862">
        <v>20.6</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444</v>
      </c>
      <c r="DH123" s="814"/>
      <c r="DI123" s="814"/>
      <c r="DJ123" s="814"/>
      <c r="DK123" s="815"/>
      <c r="DL123" s="816" t="s">
        <v>444</v>
      </c>
      <c r="DM123" s="814"/>
      <c r="DN123" s="814"/>
      <c r="DO123" s="814"/>
      <c r="DP123" s="815"/>
      <c r="DQ123" s="816" t="s">
        <v>444</v>
      </c>
      <c r="DR123" s="814"/>
      <c r="DS123" s="814"/>
      <c r="DT123" s="814"/>
      <c r="DU123" s="815"/>
      <c r="DV123" s="784" t="s">
        <v>444</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39669</v>
      </c>
      <c r="AB126" s="814"/>
      <c r="AC126" s="814"/>
      <c r="AD126" s="814"/>
      <c r="AE126" s="815"/>
      <c r="AF126" s="816">
        <v>39421</v>
      </c>
      <c r="AG126" s="814"/>
      <c r="AH126" s="814"/>
      <c r="AI126" s="814"/>
      <c r="AJ126" s="815"/>
      <c r="AK126" s="816">
        <v>5950</v>
      </c>
      <c r="AL126" s="814"/>
      <c r="AM126" s="814"/>
      <c r="AN126" s="814"/>
      <c r="AO126" s="815"/>
      <c r="AP126" s="784">
        <v>0.2</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914</v>
      </c>
      <c r="AB127" s="814"/>
      <c r="AC127" s="814"/>
      <c r="AD127" s="814"/>
      <c r="AE127" s="815"/>
      <c r="AF127" s="816">
        <v>747</v>
      </c>
      <c r="AG127" s="814"/>
      <c r="AH127" s="814"/>
      <c r="AI127" s="814"/>
      <c r="AJ127" s="815"/>
      <c r="AK127" s="816">
        <v>558</v>
      </c>
      <c r="AL127" s="814"/>
      <c r="AM127" s="814"/>
      <c r="AN127" s="814"/>
      <c r="AO127" s="815"/>
      <c r="AP127" s="784">
        <v>0</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56707</v>
      </c>
      <c r="AB128" s="754"/>
      <c r="AC128" s="754"/>
      <c r="AD128" s="754"/>
      <c r="AE128" s="755"/>
      <c r="AF128" s="756">
        <v>59228</v>
      </c>
      <c r="AG128" s="754"/>
      <c r="AH128" s="754"/>
      <c r="AI128" s="754"/>
      <c r="AJ128" s="755"/>
      <c r="AK128" s="756">
        <v>63933</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4411077</v>
      </c>
      <c r="AB129" s="814"/>
      <c r="AC129" s="814"/>
      <c r="AD129" s="814"/>
      <c r="AE129" s="815"/>
      <c r="AF129" s="816">
        <v>4319388</v>
      </c>
      <c r="AG129" s="814"/>
      <c r="AH129" s="814"/>
      <c r="AI129" s="814"/>
      <c r="AJ129" s="815"/>
      <c r="AK129" s="816">
        <v>4341404</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9.5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742962</v>
      </c>
      <c r="AB130" s="814"/>
      <c r="AC130" s="814"/>
      <c r="AD130" s="814"/>
      <c r="AE130" s="815"/>
      <c r="AF130" s="816">
        <v>761664</v>
      </c>
      <c r="AG130" s="814"/>
      <c r="AH130" s="814"/>
      <c r="AI130" s="814"/>
      <c r="AJ130" s="815"/>
      <c r="AK130" s="816">
        <v>734306</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20.6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3668115</v>
      </c>
      <c r="AB131" s="747"/>
      <c r="AC131" s="747"/>
      <c r="AD131" s="747"/>
      <c r="AE131" s="748"/>
      <c r="AF131" s="749">
        <v>3557724</v>
      </c>
      <c r="AG131" s="747"/>
      <c r="AH131" s="747"/>
      <c r="AI131" s="747"/>
      <c r="AJ131" s="748"/>
      <c r="AK131" s="749">
        <v>3607098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10.15270786</v>
      </c>
      <c r="AB132" s="770"/>
      <c r="AC132" s="770"/>
      <c r="AD132" s="770"/>
      <c r="AE132" s="771"/>
      <c r="AF132" s="772">
        <v>10.218414920000001</v>
      </c>
      <c r="AG132" s="770"/>
      <c r="AH132" s="770"/>
      <c r="AI132" s="770"/>
      <c r="AJ132" s="771"/>
      <c r="AK132" s="772">
        <v>8.2712751359999999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10.6</v>
      </c>
      <c r="AB133" s="779"/>
      <c r="AC133" s="779"/>
      <c r="AD133" s="779"/>
      <c r="AE133" s="780"/>
      <c r="AF133" s="778">
        <v>10.199999999999999</v>
      </c>
      <c r="AG133" s="779"/>
      <c r="AH133" s="779"/>
      <c r="AI133" s="779"/>
      <c r="AJ133" s="780"/>
      <c r="AK133" s="778">
        <v>9.5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9" t="s">
        <v>472</v>
      </c>
      <c r="L7" s="254"/>
      <c r="M7" s="255" t="s">
        <v>473</v>
      </c>
      <c r="N7" s="256"/>
    </row>
    <row r="8" spans="1:16">
      <c r="A8" s="248"/>
      <c r="B8" s="244"/>
      <c r="C8" s="244"/>
      <c r="D8" s="244"/>
      <c r="E8" s="244"/>
      <c r="F8" s="244"/>
      <c r="G8" s="257"/>
      <c r="H8" s="258"/>
      <c r="I8" s="258"/>
      <c r="J8" s="259"/>
      <c r="K8" s="1150"/>
      <c r="L8" s="260" t="s">
        <v>474</v>
      </c>
      <c r="M8" s="261" t="s">
        <v>475</v>
      </c>
      <c r="N8" s="262" t="s">
        <v>476</v>
      </c>
    </row>
    <row r="9" spans="1:16">
      <c r="A9" s="248"/>
      <c r="B9" s="244"/>
      <c r="C9" s="244"/>
      <c r="D9" s="244"/>
      <c r="E9" s="244"/>
      <c r="F9" s="244"/>
      <c r="G9" s="1163" t="s">
        <v>477</v>
      </c>
      <c r="H9" s="1164"/>
      <c r="I9" s="1164"/>
      <c r="J9" s="1165"/>
      <c r="K9" s="263">
        <v>1320072</v>
      </c>
      <c r="L9" s="264">
        <v>174775</v>
      </c>
      <c r="M9" s="265">
        <v>133600</v>
      </c>
      <c r="N9" s="266">
        <v>30.8</v>
      </c>
    </row>
    <row r="10" spans="1:16">
      <c r="A10" s="248"/>
      <c r="B10" s="244"/>
      <c r="C10" s="244"/>
      <c r="D10" s="244"/>
      <c r="E10" s="244"/>
      <c r="F10" s="244"/>
      <c r="G10" s="1163" t="s">
        <v>478</v>
      </c>
      <c r="H10" s="1164"/>
      <c r="I10" s="1164"/>
      <c r="J10" s="1165"/>
      <c r="K10" s="267">
        <v>185781</v>
      </c>
      <c r="L10" s="268">
        <v>24597</v>
      </c>
      <c r="M10" s="269">
        <v>14806</v>
      </c>
      <c r="N10" s="270">
        <v>66.099999999999994</v>
      </c>
    </row>
    <row r="11" spans="1:16" ht="13.5" customHeight="1">
      <c r="A11" s="248"/>
      <c r="B11" s="244"/>
      <c r="C11" s="244"/>
      <c r="D11" s="244"/>
      <c r="E11" s="244"/>
      <c r="F11" s="244"/>
      <c r="G11" s="1163" t="s">
        <v>479</v>
      </c>
      <c r="H11" s="1164"/>
      <c r="I11" s="1164"/>
      <c r="J11" s="1165"/>
      <c r="K11" s="267">
        <v>190033</v>
      </c>
      <c r="L11" s="268">
        <v>25160</v>
      </c>
      <c r="M11" s="269">
        <v>22006</v>
      </c>
      <c r="N11" s="270">
        <v>14.3</v>
      </c>
    </row>
    <row r="12" spans="1:16" ht="13.5" customHeight="1">
      <c r="A12" s="248"/>
      <c r="B12" s="244"/>
      <c r="C12" s="244"/>
      <c r="D12" s="244"/>
      <c r="E12" s="244"/>
      <c r="F12" s="244"/>
      <c r="G12" s="1163" t="s">
        <v>480</v>
      </c>
      <c r="H12" s="1164"/>
      <c r="I12" s="1164"/>
      <c r="J12" s="1165"/>
      <c r="K12" s="267">
        <v>161120</v>
      </c>
      <c r="L12" s="268">
        <v>21332</v>
      </c>
      <c r="M12" s="269">
        <v>3064</v>
      </c>
      <c r="N12" s="270">
        <v>596.20000000000005</v>
      </c>
    </row>
    <row r="13" spans="1:16" ht="13.5" customHeight="1">
      <c r="A13" s="248"/>
      <c r="B13" s="244"/>
      <c r="C13" s="244"/>
      <c r="D13" s="244"/>
      <c r="E13" s="244"/>
      <c r="F13" s="244"/>
      <c r="G13" s="1163" t="s">
        <v>481</v>
      </c>
      <c r="H13" s="1164"/>
      <c r="I13" s="1164"/>
      <c r="J13" s="1165"/>
      <c r="K13" s="267" t="s">
        <v>482</v>
      </c>
      <c r="L13" s="268" t="s">
        <v>482</v>
      </c>
      <c r="M13" s="269" t="s">
        <v>482</v>
      </c>
      <c r="N13" s="270" t="s">
        <v>482</v>
      </c>
    </row>
    <row r="14" spans="1:16" ht="13.5" customHeight="1">
      <c r="A14" s="248"/>
      <c r="B14" s="244"/>
      <c r="C14" s="244"/>
      <c r="D14" s="244"/>
      <c r="E14" s="244"/>
      <c r="F14" s="244"/>
      <c r="G14" s="1163" t="s">
        <v>483</v>
      </c>
      <c r="H14" s="1164"/>
      <c r="I14" s="1164"/>
      <c r="J14" s="1165"/>
      <c r="K14" s="267">
        <v>46038</v>
      </c>
      <c r="L14" s="268">
        <v>6095</v>
      </c>
      <c r="M14" s="269">
        <v>5782</v>
      </c>
      <c r="N14" s="270">
        <v>5.4</v>
      </c>
    </row>
    <row r="15" spans="1:16" ht="13.5" customHeight="1">
      <c r="A15" s="248"/>
      <c r="B15" s="244"/>
      <c r="C15" s="244"/>
      <c r="D15" s="244"/>
      <c r="E15" s="244"/>
      <c r="F15" s="244"/>
      <c r="G15" s="1163" t="s">
        <v>484</v>
      </c>
      <c r="H15" s="1164"/>
      <c r="I15" s="1164"/>
      <c r="J15" s="1165"/>
      <c r="K15" s="267">
        <v>817</v>
      </c>
      <c r="L15" s="268">
        <v>108</v>
      </c>
      <c r="M15" s="269">
        <v>3053</v>
      </c>
      <c r="N15" s="270">
        <v>-96.5</v>
      </c>
    </row>
    <row r="16" spans="1:16">
      <c r="A16" s="248"/>
      <c r="B16" s="244"/>
      <c r="C16" s="244"/>
      <c r="D16" s="244"/>
      <c r="E16" s="244"/>
      <c r="F16" s="244"/>
      <c r="G16" s="1166" t="s">
        <v>485</v>
      </c>
      <c r="H16" s="1167"/>
      <c r="I16" s="1167"/>
      <c r="J16" s="1168"/>
      <c r="K16" s="268">
        <v>-121432</v>
      </c>
      <c r="L16" s="268">
        <v>-16077</v>
      </c>
      <c r="M16" s="269">
        <v>-14525</v>
      </c>
      <c r="N16" s="270">
        <v>10.7</v>
      </c>
    </row>
    <row r="17" spans="1:16">
      <c r="A17" s="248"/>
      <c r="B17" s="244"/>
      <c r="C17" s="244"/>
      <c r="D17" s="244"/>
      <c r="E17" s="244"/>
      <c r="F17" s="244"/>
      <c r="G17" s="1166" t="s">
        <v>167</v>
      </c>
      <c r="H17" s="1167"/>
      <c r="I17" s="1167"/>
      <c r="J17" s="1168"/>
      <c r="K17" s="268">
        <v>1782429</v>
      </c>
      <c r="L17" s="268">
        <v>235990</v>
      </c>
      <c r="M17" s="269">
        <v>167785</v>
      </c>
      <c r="N17" s="270">
        <v>40.700000000000003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0" t="s">
        <v>490</v>
      </c>
      <c r="H21" s="1161"/>
      <c r="I21" s="1161"/>
      <c r="J21" s="1162"/>
      <c r="K21" s="280">
        <v>19.46</v>
      </c>
      <c r="L21" s="281">
        <v>15.11</v>
      </c>
      <c r="M21" s="282">
        <v>4.3499999999999996</v>
      </c>
      <c r="N21" s="249"/>
      <c r="O21" s="283"/>
      <c r="P21" s="279"/>
    </row>
    <row r="22" spans="1:16" s="284" customFormat="1">
      <c r="A22" s="279"/>
      <c r="B22" s="249"/>
      <c r="C22" s="249"/>
      <c r="D22" s="249"/>
      <c r="E22" s="249"/>
      <c r="F22" s="249"/>
      <c r="G22" s="1160" t="s">
        <v>491</v>
      </c>
      <c r="H22" s="1161"/>
      <c r="I22" s="1161"/>
      <c r="J22" s="1162"/>
      <c r="K22" s="285">
        <v>96.8</v>
      </c>
      <c r="L22" s="286">
        <v>96.1</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9" t="s">
        <v>472</v>
      </c>
      <c r="L30" s="254"/>
      <c r="M30" s="255" t="s">
        <v>473</v>
      </c>
      <c r="N30" s="256"/>
    </row>
    <row r="31" spans="1:16">
      <c r="A31" s="248"/>
      <c r="B31" s="244"/>
      <c r="C31" s="244"/>
      <c r="D31" s="244"/>
      <c r="E31" s="244"/>
      <c r="F31" s="244"/>
      <c r="G31" s="257"/>
      <c r="H31" s="258"/>
      <c r="I31" s="258"/>
      <c r="J31" s="259"/>
      <c r="K31" s="1150"/>
      <c r="L31" s="260" t="s">
        <v>474</v>
      </c>
      <c r="M31" s="261" t="s">
        <v>475</v>
      </c>
      <c r="N31" s="262" t="s">
        <v>476</v>
      </c>
    </row>
    <row r="32" spans="1:16" ht="27" customHeight="1">
      <c r="A32" s="248"/>
      <c r="B32" s="244"/>
      <c r="C32" s="244"/>
      <c r="D32" s="244"/>
      <c r="E32" s="244"/>
      <c r="F32" s="244"/>
      <c r="G32" s="1151" t="s">
        <v>495</v>
      </c>
      <c r="H32" s="1152"/>
      <c r="I32" s="1152"/>
      <c r="J32" s="1153"/>
      <c r="K32" s="294">
        <v>688128</v>
      </c>
      <c r="L32" s="294">
        <v>91107</v>
      </c>
      <c r="M32" s="295">
        <v>102348</v>
      </c>
      <c r="N32" s="296">
        <v>-11</v>
      </c>
    </row>
    <row r="33" spans="1:16" ht="13.5" customHeight="1">
      <c r="A33" s="248"/>
      <c r="B33" s="244"/>
      <c r="C33" s="244"/>
      <c r="D33" s="244"/>
      <c r="E33" s="244"/>
      <c r="F33" s="244"/>
      <c r="G33" s="1151" t="s">
        <v>496</v>
      </c>
      <c r="H33" s="1152"/>
      <c r="I33" s="1152"/>
      <c r="J33" s="1153"/>
      <c r="K33" s="294" t="s">
        <v>482</v>
      </c>
      <c r="L33" s="294" t="s">
        <v>482</v>
      </c>
      <c r="M33" s="295" t="s">
        <v>482</v>
      </c>
      <c r="N33" s="296" t="s">
        <v>482</v>
      </c>
    </row>
    <row r="34" spans="1:16" ht="27" customHeight="1">
      <c r="A34" s="248"/>
      <c r="B34" s="244"/>
      <c r="C34" s="244"/>
      <c r="D34" s="244"/>
      <c r="E34" s="244"/>
      <c r="F34" s="244"/>
      <c r="G34" s="1151" t="s">
        <v>497</v>
      </c>
      <c r="H34" s="1152"/>
      <c r="I34" s="1152"/>
      <c r="J34" s="1153"/>
      <c r="K34" s="294" t="s">
        <v>482</v>
      </c>
      <c r="L34" s="294" t="s">
        <v>482</v>
      </c>
      <c r="M34" s="295">
        <v>242</v>
      </c>
      <c r="N34" s="296" t="s">
        <v>482</v>
      </c>
    </row>
    <row r="35" spans="1:16" ht="27" customHeight="1">
      <c r="A35" s="248"/>
      <c r="B35" s="244"/>
      <c r="C35" s="244"/>
      <c r="D35" s="244"/>
      <c r="E35" s="244"/>
      <c r="F35" s="244"/>
      <c r="G35" s="1151" t="s">
        <v>498</v>
      </c>
      <c r="H35" s="1152"/>
      <c r="I35" s="1152"/>
      <c r="J35" s="1153"/>
      <c r="K35" s="294">
        <v>319793</v>
      </c>
      <c r="L35" s="294">
        <v>42340</v>
      </c>
      <c r="M35" s="295">
        <v>23122</v>
      </c>
      <c r="N35" s="296">
        <v>83.1</v>
      </c>
    </row>
    <row r="36" spans="1:16" ht="27" customHeight="1">
      <c r="A36" s="248"/>
      <c r="B36" s="244"/>
      <c r="C36" s="244"/>
      <c r="D36" s="244"/>
      <c r="E36" s="244"/>
      <c r="F36" s="244"/>
      <c r="G36" s="1151" t="s">
        <v>499</v>
      </c>
      <c r="H36" s="1152"/>
      <c r="I36" s="1152"/>
      <c r="J36" s="1153"/>
      <c r="K36" s="294">
        <v>64609</v>
      </c>
      <c r="L36" s="294">
        <v>8554</v>
      </c>
      <c r="M36" s="295">
        <v>5214</v>
      </c>
      <c r="N36" s="296">
        <v>64.099999999999994</v>
      </c>
    </row>
    <row r="37" spans="1:16" ht="13.5" customHeight="1">
      <c r="A37" s="248"/>
      <c r="B37" s="244"/>
      <c r="C37" s="244"/>
      <c r="D37" s="244"/>
      <c r="E37" s="244"/>
      <c r="F37" s="244"/>
      <c r="G37" s="1151" t="s">
        <v>500</v>
      </c>
      <c r="H37" s="1152"/>
      <c r="I37" s="1152"/>
      <c r="J37" s="1153"/>
      <c r="K37" s="294">
        <v>23929</v>
      </c>
      <c r="L37" s="294">
        <v>3168</v>
      </c>
      <c r="M37" s="295">
        <v>1563</v>
      </c>
      <c r="N37" s="296">
        <v>102.7</v>
      </c>
    </row>
    <row r="38" spans="1:16" ht="27" customHeight="1">
      <c r="A38" s="248"/>
      <c r="B38" s="244"/>
      <c r="C38" s="244"/>
      <c r="D38" s="244"/>
      <c r="E38" s="244"/>
      <c r="F38" s="244"/>
      <c r="G38" s="1154" t="s">
        <v>501</v>
      </c>
      <c r="H38" s="1155"/>
      <c r="I38" s="1155"/>
      <c r="J38" s="1156"/>
      <c r="K38" s="297">
        <v>133</v>
      </c>
      <c r="L38" s="297">
        <v>18</v>
      </c>
      <c r="M38" s="298">
        <v>19</v>
      </c>
      <c r="N38" s="299">
        <v>-5.3</v>
      </c>
      <c r="O38" s="293"/>
    </row>
    <row r="39" spans="1:16">
      <c r="A39" s="248"/>
      <c r="B39" s="244"/>
      <c r="C39" s="244"/>
      <c r="D39" s="244"/>
      <c r="E39" s="244"/>
      <c r="F39" s="244"/>
      <c r="G39" s="1154" t="s">
        <v>502</v>
      </c>
      <c r="H39" s="1155"/>
      <c r="I39" s="1155"/>
      <c r="J39" s="1156"/>
      <c r="K39" s="300">
        <v>-63933</v>
      </c>
      <c r="L39" s="300">
        <v>-8465</v>
      </c>
      <c r="M39" s="301">
        <v>-4672</v>
      </c>
      <c r="N39" s="302">
        <v>81.2</v>
      </c>
      <c r="O39" s="293"/>
    </row>
    <row r="40" spans="1:16" ht="27" customHeight="1">
      <c r="A40" s="248"/>
      <c r="B40" s="244"/>
      <c r="C40" s="244"/>
      <c r="D40" s="244"/>
      <c r="E40" s="244"/>
      <c r="F40" s="244"/>
      <c r="G40" s="1151" t="s">
        <v>503</v>
      </c>
      <c r="H40" s="1152"/>
      <c r="I40" s="1152"/>
      <c r="J40" s="1153"/>
      <c r="K40" s="300">
        <v>-734306</v>
      </c>
      <c r="L40" s="300">
        <v>-97220</v>
      </c>
      <c r="M40" s="301">
        <v>-92903</v>
      </c>
      <c r="N40" s="302">
        <v>4.5999999999999996</v>
      </c>
      <c r="O40" s="293"/>
    </row>
    <row r="41" spans="1:16">
      <c r="A41" s="248"/>
      <c r="B41" s="244"/>
      <c r="C41" s="244"/>
      <c r="D41" s="244"/>
      <c r="E41" s="244"/>
      <c r="F41" s="244"/>
      <c r="G41" s="1157" t="s">
        <v>278</v>
      </c>
      <c r="H41" s="1158"/>
      <c r="I41" s="1158"/>
      <c r="J41" s="1159"/>
      <c r="K41" s="294">
        <v>298353</v>
      </c>
      <c r="L41" s="300">
        <v>39501</v>
      </c>
      <c r="M41" s="301">
        <v>34934</v>
      </c>
      <c r="N41" s="302">
        <v>13.1</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c r="A50" s="248"/>
      <c r="B50" s="244"/>
      <c r="C50" s="244"/>
      <c r="D50" s="244"/>
      <c r="E50" s="244"/>
      <c r="F50" s="244"/>
      <c r="G50" s="312"/>
      <c r="H50" s="313"/>
      <c r="I50" s="1145"/>
      <c r="J50" s="314" t="s">
        <v>508</v>
      </c>
      <c r="K50" s="315" t="s">
        <v>509</v>
      </c>
      <c r="L50" s="316" t="s">
        <v>510</v>
      </c>
      <c r="M50" s="317" t="s">
        <v>511</v>
      </c>
      <c r="N50" s="318" t="s">
        <v>512</v>
      </c>
    </row>
    <row r="51" spans="1:14">
      <c r="A51" s="248"/>
      <c r="B51" s="244"/>
      <c r="C51" s="244"/>
      <c r="D51" s="244"/>
      <c r="E51" s="244"/>
      <c r="F51" s="244"/>
      <c r="G51" s="310" t="s">
        <v>513</v>
      </c>
      <c r="H51" s="311"/>
      <c r="I51" s="319">
        <v>1156157</v>
      </c>
      <c r="J51" s="320">
        <v>142947</v>
      </c>
      <c r="K51" s="321">
        <v>-47.2</v>
      </c>
      <c r="L51" s="322">
        <v>146140</v>
      </c>
      <c r="M51" s="323">
        <v>-24.1</v>
      </c>
      <c r="N51" s="324">
        <v>-23.1</v>
      </c>
    </row>
    <row r="52" spans="1:14">
      <c r="A52" s="248"/>
      <c r="B52" s="244"/>
      <c r="C52" s="244"/>
      <c r="D52" s="244"/>
      <c r="E52" s="244"/>
      <c r="F52" s="244"/>
      <c r="G52" s="325"/>
      <c r="H52" s="326" t="s">
        <v>514</v>
      </c>
      <c r="I52" s="327">
        <v>364449</v>
      </c>
      <c r="J52" s="328">
        <v>45060</v>
      </c>
      <c r="K52" s="329">
        <v>-40</v>
      </c>
      <c r="L52" s="330">
        <v>75451</v>
      </c>
      <c r="M52" s="331">
        <v>-8.1999999999999993</v>
      </c>
      <c r="N52" s="332">
        <v>-31.8</v>
      </c>
    </row>
    <row r="53" spans="1:14">
      <c r="A53" s="248"/>
      <c r="B53" s="244"/>
      <c r="C53" s="244"/>
      <c r="D53" s="244"/>
      <c r="E53" s="244"/>
      <c r="F53" s="244"/>
      <c r="G53" s="310" t="s">
        <v>515</v>
      </c>
      <c r="H53" s="311"/>
      <c r="I53" s="319">
        <v>1300057</v>
      </c>
      <c r="J53" s="320">
        <v>163324</v>
      </c>
      <c r="K53" s="321">
        <v>14.3</v>
      </c>
      <c r="L53" s="322">
        <v>146641</v>
      </c>
      <c r="M53" s="323">
        <v>0.3</v>
      </c>
      <c r="N53" s="324">
        <v>14</v>
      </c>
    </row>
    <row r="54" spans="1:14">
      <c r="A54" s="248"/>
      <c r="B54" s="244"/>
      <c r="C54" s="244"/>
      <c r="D54" s="244"/>
      <c r="E54" s="244"/>
      <c r="F54" s="244"/>
      <c r="G54" s="325"/>
      <c r="H54" s="326" t="s">
        <v>514</v>
      </c>
      <c r="I54" s="327">
        <v>449900</v>
      </c>
      <c r="J54" s="328">
        <v>56520</v>
      </c>
      <c r="K54" s="329">
        <v>25.4</v>
      </c>
      <c r="L54" s="330">
        <v>68142</v>
      </c>
      <c r="M54" s="331">
        <v>-9.6999999999999993</v>
      </c>
      <c r="N54" s="332">
        <v>35.1</v>
      </c>
    </row>
    <row r="55" spans="1:14">
      <c r="A55" s="248"/>
      <c r="B55" s="244"/>
      <c r="C55" s="244"/>
      <c r="D55" s="244"/>
      <c r="E55" s="244"/>
      <c r="F55" s="244"/>
      <c r="G55" s="310" t="s">
        <v>516</v>
      </c>
      <c r="H55" s="311"/>
      <c r="I55" s="319">
        <v>1969269</v>
      </c>
      <c r="J55" s="320">
        <v>248802</v>
      </c>
      <c r="K55" s="321">
        <v>52.3</v>
      </c>
      <c r="L55" s="322">
        <v>174587</v>
      </c>
      <c r="M55" s="323">
        <v>19.100000000000001</v>
      </c>
      <c r="N55" s="324">
        <v>33.200000000000003</v>
      </c>
    </row>
    <row r="56" spans="1:14">
      <c r="A56" s="248"/>
      <c r="B56" s="244"/>
      <c r="C56" s="244"/>
      <c r="D56" s="244"/>
      <c r="E56" s="244"/>
      <c r="F56" s="244"/>
      <c r="G56" s="325"/>
      <c r="H56" s="326" t="s">
        <v>514</v>
      </c>
      <c r="I56" s="327">
        <v>452718</v>
      </c>
      <c r="J56" s="328">
        <v>57197</v>
      </c>
      <c r="K56" s="329">
        <v>1.2</v>
      </c>
      <c r="L56" s="330">
        <v>79695</v>
      </c>
      <c r="M56" s="331">
        <v>17</v>
      </c>
      <c r="N56" s="332">
        <v>-15.8</v>
      </c>
    </row>
    <row r="57" spans="1:14">
      <c r="A57" s="248"/>
      <c r="B57" s="244"/>
      <c r="C57" s="244"/>
      <c r="D57" s="244"/>
      <c r="E57" s="244"/>
      <c r="F57" s="244"/>
      <c r="G57" s="310" t="s">
        <v>517</v>
      </c>
      <c r="H57" s="311"/>
      <c r="I57" s="319">
        <v>1132676</v>
      </c>
      <c r="J57" s="320">
        <v>146473</v>
      </c>
      <c r="K57" s="321">
        <v>-41.1</v>
      </c>
      <c r="L57" s="322">
        <v>175675</v>
      </c>
      <c r="M57" s="323">
        <v>0.6</v>
      </c>
      <c r="N57" s="324">
        <v>-41.7</v>
      </c>
    </row>
    <row r="58" spans="1:14">
      <c r="A58" s="248"/>
      <c r="B58" s="244"/>
      <c r="C58" s="244"/>
      <c r="D58" s="244"/>
      <c r="E58" s="244"/>
      <c r="F58" s="244"/>
      <c r="G58" s="325"/>
      <c r="H58" s="326" t="s">
        <v>514</v>
      </c>
      <c r="I58" s="327">
        <v>368573</v>
      </c>
      <c r="J58" s="328">
        <v>47662</v>
      </c>
      <c r="K58" s="329">
        <v>-16.7</v>
      </c>
      <c r="L58" s="330">
        <v>87698</v>
      </c>
      <c r="M58" s="331">
        <v>10</v>
      </c>
      <c r="N58" s="332">
        <v>-26.7</v>
      </c>
    </row>
    <row r="59" spans="1:14">
      <c r="A59" s="248"/>
      <c r="B59" s="244"/>
      <c r="C59" s="244"/>
      <c r="D59" s="244"/>
      <c r="E59" s="244"/>
      <c r="F59" s="244"/>
      <c r="G59" s="310" t="s">
        <v>518</v>
      </c>
      <c r="H59" s="311"/>
      <c r="I59" s="319">
        <v>637020</v>
      </c>
      <c r="J59" s="320">
        <v>84340</v>
      </c>
      <c r="K59" s="321">
        <v>-42.4</v>
      </c>
      <c r="L59" s="322">
        <v>162193</v>
      </c>
      <c r="M59" s="323">
        <v>-7.7</v>
      </c>
      <c r="N59" s="324">
        <v>-34.700000000000003</v>
      </c>
    </row>
    <row r="60" spans="1:14">
      <c r="A60" s="248"/>
      <c r="B60" s="244"/>
      <c r="C60" s="244"/>
      <c r="D60" s="244"/>
      <c r="E60" s="244"/>
      <c r="F60" s="244"/>
      <c r="G60" s="325"/>
      <c r="H60" s="326" t="s">
        <v>514</v>
      </c>
      <c r="I60" s="333">
        <v>235820</v>
      </c>
      <c r="J60" s="328">
        <v>31222</v>
      </c>
      <c r="K60" s="329">
        <v>-34.5</v>
      </c>
      <c r="L60" s="330">
        <v>79985</v>
      </c>
      <c r="M60" s="331">
        <v>-8.8000000000000007</v>
      </c>
      <c r="N60" s="332">
        <v>-25.7</v>
      </c>
    </row>
    <row r="61" spans="1:14">
      <c r="A61" s="248"/>
      <c r="B61" s="244"/>
      <c r="C61" s="244"/>
      <c r="D61" s="244"/>
      <c r="E61" s="244"/>
      <c r="F61" s="244"/>
      <c r="G61" s="310" t="s">
        <v>519</v>
      </c>
      <c r="H61" s="334"/>
      <c r="I61" s="335">
        <v>1239036</v>
      </c>
      <c r="J61" s="336">
        <v>157177</v>
      </c>
      <c r="K61" s="337">
        <v>-12.8</v>
      </c>
      <c r="L61" s="338">
        <v>161047</v>
      </c>
      <c r="M61" s="339">
        <v>-2.4</v>
      </c>
      <c r="N61" s="324">
        <v>-10.4</v>
      </c>
    </row>
    <row r="62" spans="1:14">
      <c r="A62" s="248"/>
      <c r="B62" s="244"/>
      <c r="C62" s="244"/>
      <c r="D62" s="244"/>
      <c r="E62" s="244"/>
      <c r="F62" s="244"/>
      <c r="G62" s="325"/>
      <c r="H62" s="326" t="s">
        <v>514</v>
      </c>
      <c r="I62" s="327">
        <v>374292</v>
      </c>
      <c r="J62" s="328">
        <v>47532</v>
      </c>
      <c r="K62" s="329">
        <v>-12.9</v>
      </c>
      <c r="L62" s="330">
        <v>78194</v>
      </c>
      <c r="M62" s="331">
        <v>0.1</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32.39</v>
      </c>
      <c r="G47" s="12">
        <v>35.85</v>
      </c>
      <c r="H47" s="12">
        <v>36.25</v>
      </c>
      <c r="I47" s="12">
        <v>35.11</v>
      </c>
      <c r="J47" s="13">
        <v>36.76</v>
      </c>
    </row>
    <row r="48" spans="2:10" ht="57.75" customHeight="1">
      <c r="B48" s="14"/>
      <c r="C48" s="1171" t="s">
        <v>4</v>
      </c>
      <c r="D48" s="1171"/>
      <c r="E48" s="1172"/>
      <c r="F48" s="15">
        <v>1.91</v>
      </c>
      <c r="G48" s="16">
        <v>1.98</v>
      </c>
      <c r="H48" s="16">
        <v>2.0699999999999998</v>
      </c>
      <c r="I48" s="16">
        <v>2.95</v>
      </c>
      <c r="J48" s="17">
        <v>2.41</v>
      </c>
    </row>
    <row r="49" spans="2:10" ht="57.75" customHeight="1" thickBot="1">
      <c r="B49" s="18"/>
      <c r="C49" s="1173" t="s">
        <v>5</v>
      </c>
      <c r="D49" s="1173"/>
      <c r="E49" s="1174"/>
      <c r="F49" s="19">
        <v>3.74</v>
      </c>
      <c r="G49" s="20">
        <v>2.79</v>
      </c>
      <c r="H49" s="20">
        <v>0.28000000000000003</v>
      </c>
      <c r="I49" s="20" t="s">
        <v>526</v>
      </c>
      <c r="J49" s="21">
        <v>1.31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USRLBA001</cp:lastModifiedBy>
  <cp:lastPrinted>2017-02-22T05:18:14Z</cp:lastPrinted>
  <dcterms:created xsi:type="dcterms:W3CDTF">2017-02-15T15:03:10Z</dcterms:created>
  <dcterms:modified xsi:type="dcterms:W3CDTF">2017-05-10T02:24:42Z</dcterms:modified>
</cp:coreProperties>
</file>