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3099　田村補佐\r5経営分析\"/>
    </mc:Choice>
  </mc:AlternateContent>
  <xr:revisionPtr revIDLastSave="0" documentId="13_ncr:1_{E3EEBEA7-6A6D-474E-80DB-519197BD2AD2}" xr6:coauthVersionLast="47" xr6:coauthVersionMax="47" xr10:uidLastSave="{00000000-0000-0000-0000-000000000000}"/>
  <workbookProtection workbookAlgorithmName="SHA-512" workbookHashValue="YUF0J6DG3lHbL/9AwpaQEEh0Qez3dCvk0jUbIrqexfUNxFYOUtRG1/J275i3m3QXs67F70RMfvtMh19yiDfyHw==" workbookSaltValue="84Mm6Wv05qKjKnie0k6A7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AL8" i="4" s="1"/>
  <c r="Q6" i="5"/>
  <c r="W10" i="4" s="1"/>
  <c r="P6" i="5"/>
  <c r="P10" i="4" s="1"/>
  <c r="O6" i="5"/>
  <c r="I10" i="4" s="1"/>
  <c r="N6" i="5"/>
  <c r="B10" i="4" s="1"/>
  <c r="M6" i="5"/>
  <c r="AD8" i="4" s="1"/>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H85" i="4"/>
  <c r="E85" i="4"/>
  <c r="BB10" i="4"/>
  <c r="AT10"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<sst xmlns="http://schemas.openxmlformats.org/spreadsheetml/2006/main" count="228" uniqueCount="113">
  <si>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</si>
  <si>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</si>
  <si>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</si>
  <si>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</si>
  <si>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</si>
  <si>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</si>
  <si>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</si>
  <si>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</si>
  <si>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</si>
  <si>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</si>
  <si>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</si>
  <si>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</si>
  <si>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</si>
  <si>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</si>
  <si>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</si>
  <si>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</si>
  <si>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</si>
  <si>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</si>
  <si>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</si>
  <si>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</si>
  <si>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</si>
  <si>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</si>
  <si>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</si>
  <si>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</si>
  <si>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</si>
  <si>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</si>
  <si>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</si>
  <si>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</si>
  <si>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</si>
  <si>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</si>
  <si>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</si>
  <si>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</si>
  <si>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</si>
  <si>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</si>
  <si>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</si>
  <si>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</si>
  <si>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</si>
  <si>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</si>
  <si>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</si>
  <si>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</si>
  <si>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</si>
  <si>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</si>
  <si>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</si>
  <si>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</si>
  <si>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</si>
  <si>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</si>
  <si>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</si>
  <si>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</si>
  <si>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</si>
  <si>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</si>
  <si>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</si>
  <si>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</si>
  <si>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</si>
  <si>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</si>
  <si>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</si>
  <si>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</si>
  <si>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</si>
  <si>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</si>
  <si>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</si>
  <si>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</si>
  <si>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</si>
  <si>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</si>
  <si>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</si>
  <si>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</si>
  <si>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</si>
  <si>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</si>
  <si>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</si>
  <si>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</si>
  <si>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</si>
  <si>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</si>
  <si>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</si>
  <si>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</si>
  <si>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</si>
  <si>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</si>
  <si>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</si>
  <si>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</si>
  <si>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</si>
  <si>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</si>
  <si>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</si>
  <si>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</si>
  <si>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</si>
  <si>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</si>
  <si>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</si>
  <si>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</si>
  <si>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</si>
  <si>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</si>
  <si>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</si>
  <si>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</si>
  <si>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</si>
  <si>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</si>
  <si>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</si>
  <si>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</si>
  <si>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</si>
  <si>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本別町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</si>
  <si>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</si>
  <si>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</si>
  <si>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</si>
  <si>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</si>
  <si>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</si>
  <si>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</si>
  <si>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</si>
  <si>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</si>
  <si>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</si>
  <si>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</si>
  <si>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</si>
  <si>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</si>
  <si>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</si>
  <si>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</si>
  <si>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</si>
  <si>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</si>
  <si>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は100％を上回っており、収益で費用を賄えてはいるものの、給水原価はここ数年増加しており、それに伴い料金回収率は減少してきている。これは、物価高騰等により給水原価は増加しているが、人口減少に伴い給水収益が減少していることに伴い料金回収率が年々低下していることにより、一般会計からの繰入れに頼る構造が加速してきていることを意味する。さらには、管路更新率が低く、管路経年化率が高いにも関わらず、企業債残対給水収益化率も高い水準が続いており、過去の投資の元利償還額が経営を圧迫している状況となっている。
　累積欠損金比率や流動比率は健全な数値を維持しており、今後も当面は資金繰りに支障をきたすことはないと見込まれるが、企業経営体としての経営状況は憂慮すべき状況であり、定期的な料金改定や更なる経費節減、適正規模での管路、機器等の更新など、経営効率の向上を図っていく必要がある。</t>
    <phoneticPr fontId="4"/>
  </si>
  <si>
    <t>　償却率が60％超、管路経年化率が45％超、また漏水を原因とする有収率の低下など、老朽管等の適宜更新が必要な状況にある。これまでは経営戦略の一貫として、管路の長寿命化と併せ、投資を先送りしてきたが、今後は企業債残高に注視しつつ元利償還額の平準化に留意しながら、計画的な更新を行っていく必要がある。なお、機械施設等の更新に際しては、将来の給水人口を見据えながら、規模縮小など投資額の抑制を図っていきたい。</t>
    <phoneticPr fontId="4"/>
  </si>
  <si>
    <t>　人口減少による水需要の減少が確実と見込まれる状況において、営業損益は将来においても赤字が継続する見通しであり、短期・一時的な経営改善は見込めても、将来にわたって現状の健全性、効率性を維持していくことは非常に困難である。また、老朽管の更新は喫緊の課題であり、、安全・安心な水道水の供給のためには、投資も着実に実施していく必要がある。以上のような将来の厳しい経営状況を正確に認識した上で、一般会計からの補助や定期的な料金改定による収入の確保、職員の適正配置や事務事業の効率化等による経費節減、新技術、適正規模を勘案した機器等の更新など、絶え間ない経営努力を継続して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</si>
</sst>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formatCode="#,##0.00;&quot;△&quot;#,##0.00;&quot;-&quot;">
                  <c:v>0.01</c:v>
                </c:pt>
              </c:numCache>
            </c:numRef>
          </c:val>
          <c:extLst>
            <c:ext xmlns:c16="http://schemas.microsoft.com/office/drawing/2014/chart" uri="{C3380CC4-5D6E-409C-BE32-E72D297353CC}">
              <c16:uniqueId val="{00000000-6393-45E9-B107-3F61A7EB657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0.38</c:v>
                </c:pt>
                <c:pt idx="2">
                  <c:v>0.51</c:v>
                </c:pt>
                <c:pt idx="3">
                  <c:v>0.35</c:v>
                </c:pt>
                <c:pt idx="4">
                  <c:v>0.31</c:v>
                </c:pt>
              </c:numCache>
            </c:numRef>
          </c:val>
          <c:smooth val="0"/>
          <c:extLst>
            <c:ext xmlns:c16="http://schemas.microsoft.com/office/drawing/2014/chart" uri="{C3380CC4-5D6E-409C-BE32-E72D297353CC}">
              <c16:uniqueId val="{00000001-6393-45E9-B107-3F61A7EB657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38.64</c:v>
                </c:pt>
                <c:pt idx="1">
                  <c:v>37.340000000000003</c:v>
                </c:pt>
                <c:pt idx="2">
                  <c:v>38.18</c:v>
                </c:pt>
                <c:pt idx="3">
                  <c:v>41.55</c:v>
                </c:pt>
                <c:pt idx="4">
                  <c:v>41.2</c:v>
                </c:pt>
              </c:numCache>
            </c:numRef>
          </c:val>
          <c:extLst>
            <c:ext xmlns:c16="http://schemas.microsoft.com/office/drawing/2014/chart" uri="{C3380CC4-5D6E-409C-BE32-E72D297353CC}">
              <c16:uniqueId val="{00000000-78CA-498C-A748-A4D961C6240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41.06</c:v>
                </c:pt>
                <c:pt idx="1">
                  <c:v>39.94</c:v>
                </c:pt>
                <c:pt idx="2">
                  <c:v>40.19</c:v>
                </c:pt>
                <c:pt idx="3">
                  <c:v>41.14</c:v>
                </c:pt>
                <c:pt idx="4">
                  <c:v>41.02</c:v>
                </c:pt>
              </c:numCache>
            </c:numRef>
          </c:val>
          <c:smooth val="0"/>
          <c:extLst>
            <c:ext xmlns:c16="http://schemas.microsoft.com/office/drawing/2014/chart" uri="{C3380CC4-5D6E-409C-BE32-E72D297353CC}">
              <c16:uniqueId val="{00000001-78CA-498C-A748-A4D961C6240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79.959999999999994</c:v>
                </c:pt>
                <c:pt idx="1">
                  <c:v>78.47</c:v>
                </c:pt>
                <c:pt idx="2">
                  <c:v>75.13</c:v>
                </c:pt>
                <c:pt idx="3">
                  <c:v>67.040000000000006</c:v>
                </c:pt>
                <c:pt idx="4">
                  <c:v>65.849999999999994</c:v>
                </c:pt>
              </c:numCache>
            </c:numRef>
          </c:val>
          <c:extLst>
            <c:ext xmlns:c16="http://schemas.microsoft.com/office/drawing/2014/chart" uri="{C3380CC4-5D6E-409C-BE32-E72D297353CC}">
              <c16:uniqueId val="{00000000-1C53-44AD-96DC-A2ECFD1B8FD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69.41</c:v>
                </c:pt>
                <c:pt idx="2">
                  <c:v>71.52</c:v>
                </c:pt>
                <c:pt idx="3">
                  <c:v>70.42</c:v>
                </c:pt>
                <c:pt idx="4">
                  <c:v>69.900000000000006</c:v>
                </c:pt>
              </c:numCache>
            </c:numRef>
          </c:val>
          <c:smooth val="0"/>
          <c:extLst>
            <c:ext xmlns:c16="http://schemas.microsoft.com/office/drawing/2014/chart" uri="{C3380CC4-5D6E-409C-BE32-E72D297353CC}">
              <c16:uniqueId val="{00000001-1C53-44AD-96DC-A2ECFD1B8FD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99.34</c:v>
                </c:pt>
                <c:pt idx="1">
                  <c:v>101.25</c:v>
                </c:pt>
                <c:pt idx="2">
                  <c:v>101.21</c:v>
                </c:pt>
                <c:pt idx="3">
                  <c:v>94.8</c:v>
                </c:pt>
                <c:pt idx="4">
                  <c:v>101.28</c:v>
                </c:pt>
              </c:numCache>
            </c:numRef>
          </c:val>
          <c:extLst>
            <c:ext xmlns:c16="http://schemas.microsoft.com/office/drawing/2014/chart" uri="{C3380CC4-5D6E-409C-BE32-E72D297353CC}">
              <c16:uniqueId val="{00000000-DCE7-432D-A368-9488C281EE9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108.22</c:v>
                </c:pt>
                <c:pt idx="1">
                  <c:v>114.22</c:v>
                </c:pt>
                <c:pt idx="2">
                  <c:v>108.19</c:v>
                </c:pt>
                <c:pt idx="3">
                  <c:v>106.93</c:v>
                </c:pt>
                <c:pt idx="4">
                  <c:v>109.12</c:v>
                </c:pt>
              </c:numCache>
            </c:numRef>
          </c:val>
          <c:smooth val="0"/>
          <c:extLst>
            <c:ext xmlns:c16="http://schemas.microsoft.com/office/drawing/2014/chart" uri="{C3380CC4-5D6E-409C-BE32-E72D297353CC}">
              <c16:uniqueId val="{00000001-DCE7-432D-A368-9488C281EE9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60.67</c:v>
                </c:pt>
                <c:pt idx="1">
                  <c:v>62.37</c:v>
                </c:pt>
                <c:pt idx="2">
                  <c:v>63.99</c:v>
                </c:pt>
                <c:pt idx="3">
                  <c:v>63.88</c:v>
                </c:pt>
                <c:pt idx="4">
                  <c:v>65.349999999999994</c:v>
                </c:pt>
              </c:numCache>
            </c:numRef>
          </c:val>
          <c:extLst>
            <c:ext xmlns:c16="http://schemas.microsoft.com/office/drawing/2014/chart" uri="{C3380CC4-5D6E-409C-BE32-E72D297353CC}">
              <c16:uniqueId val="{00000000-FB16-4643-A892-77F2D0D3DCC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52.73</c:v>
                </c:pt>
                <c:pt idx="1">
                  <c:v>53.25</c:v>
                </c:pt>
                <c:pt idx="2">
                  <c:v>53.4</c:v>
                </c:pt>
                <c:pt idx="3">
                  <c:v>52.14</c:v>
                </c:pt>
                <c:pt idx="4">
                  <c:v>53.49</c:v>
                </c:pt>
              </c:numCache>
            </c:numRef>
          </c:val>
          <c:smooth val="0"/>
          <c:extLst>
            <c:ext xmlns:c16="http://schemas.microsoft.com/office/drawing/2014/chart" uri="{C3380CC4-5D6E-409C-BE32-E72D297353CC}">
              <c16:uniqueId val="{00000001-FB16-4643-A892-77F2D0D3DCC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34.93</c:v>
                </c:pt>
                <c:pt idx="1">
                  <c:v>39.75</c:v>
                </c:pt>
                <c:pt idx="2">
                  <c:v>43.45</c:v>
                </c:pt>
                <c:pt idx="3">
                  <c:v>46.26</c:v>
                </c:pt>
                <c:pt idx="4">
                  <c:v>49.51</c:v>
                </c:pt>
              </c:numCache>
            </c:numRef>
          </c:val>
          <c:extLst>
            <c:ext xmlns:c16="http://schemas.microsoft.com/office/drawing/2014/chart" uri="{C3380CC4-5D6E-409C-BE32-E72D297353CC}">
              <c16:uniqueId val="{00000000-04AB-4ED3-9900-F0781077637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19.91</c:v>
                </c:pt>
                <c:pt idx="1">
                  <c:v>23.02</c:v>
                </c:pt>
                <c:pt idx="2">
                  <c:v>21.86</c:v>
                </c:pt>
                <c:pt idx="3">
                  <c:v>21.01</c:v>
                </c:pt>
                <c:pt idx="4">
                  <c:v>21.96</c:v>
                </c:pt>
              </c:numCache>
            </c:numRef>
          </c:val>
          <c:smooth val="0"/>
          <c:extLst>
            <c:ext xmlns:c16="http://schemas.microsoft.com/office/drawing/2014/chart" uri="{C3380CC4-5D6E-409C-BE32-E72D297353CC}">
              <c16:uniqueId val="{00000001-04AB-4ED3-9900-F0781077637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C9-4DAD-9F73-2BB72467A62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25.29</c:v>
                </c:pt>
                <c:pt idx="1">
                  <c:v>22.71</c:v>
                </c:pt>
                <c:pt idx="2">
                  <c:v>6.17</c:v>
                </c:pt>
                <c:pt idx="3">
                  <c:v>20.41</c:v>
                </c:pt>
                <c:pt idx="4">
                  <c:v>19.420000000000002</c:v>
                </c:pt>
              </c:numCache>
            </c:numRef>
          </c:val>
          <c:smooth val="0"/>
          <c:extLst>
            <c:ext xmlns:c16="http://schemas.microsoft.com/office/drawing/2014/chart" uri="{C3380CC4-5D6E-409C-BE32-E72D297353CC}">
              <c16:uniqueId val="{00000001-1DC9-4DAD-9F73-2BB72467A62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286.73</c:v>
                </c:pt>
                <c:pt idx="1">
                  <c:v>251.7</c:v>
                </c:pt>
                <c:pt idx="2">
                  <c:v>231.85</c:v>
                </c:pt>
                <c:pt idx="3">
                  <c:v>203.55</c:v>
                </c:pt>
                <c:pt idx="4">
                  <c:v>168.82</c:v>
                </c:pt>
              </c:numCache>
            </c:numRef>
          </c:val>
          <c:extLst>
            <c:ext xmlns:c16="http://schemas.microsoft.com/office/drawing/2014/chart" uri="{C3380CC4-5D6E-409C-BE32-E72D297353CC}">
              <c16:uniqueId val="{00000000-A765-41E0-8B11-6431F9AFA41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348.88</c:v>
                </c:pt>
                <c:pt idx="1">
                  <c:v>381.07</c:v>
                </c:pt>
                <c:pt idx="2">
                  <c:v>367.4</c:v>
                </c:pt>
                <c:pt idx="3">
                  <c:v>345.42</c:v>
                </c:pt>
                <c:pt idx="4">
                  <c:v>315.60000000000002</c:v>
                </c:pt>
              </c:numCache>
            </c:numRef>
          </c:val>
          <c:smooth val="0"/>
          <c:extLst>
            <c:ext xmlns:c16="http://schemas.microsoft.com/office/drawing/2014/chart" uri="{C3380CC4-5D6E-409C-BE32-E72D297353CC}">
              <c16:uniqueId val="{00000001-A765-41E0-8B11-6431F9AFA41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861.97</c:v>
                </c:pt>
                <c:pt idx="1">
                  <c:v>804.01</c:v>
                </c:pt>
                <c:pt idx="2">
                  <c:v>766.28</c:v>
                </c:pt>
                <c:pt idx="3">
                  <c:v>788.04</c:v>
                </c:pt>
                <c:pt idx="4">
                  <c:v>745.76</c:v>
                </c:pt>
              </c:numCache>
            </c:numRef>
          </c:val>
          <c:extLst>
            <c:ext xmlns:c16="http://schemas.microsoft.com/office/drawing/2014/chart" uri="{C3380CC4-5D6E-409C-BE32-E72D297353CC}">
              <c16:uniqueId val="{00000000-ECF3-46A4-8E2B-729424BA65C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540.38</c:v>
                </c:pt>
                <c:pt idx="1">
                  <c:v>556.47</c:v>
                </c:pt>
                <c:pt idx="2">
                  <c:v>564.99</c:v>
                </c:pt>
                <c:pt idx="3">
                  <c:v>631.39</c:v>
                </c:pt>
                <c:pt idx="4">
                  <c:v>625.11</c:v>
                </c:pt>
              </c:numCache>
            </c:numRef>
          </c:val>
          <c:smooth val="0"/>
          <c:extLst>
            <c:ext xmlns:c16="http://schemas.microsoft.com/office/drawing/2014/chart" uri="{C3380CC4-5D6E-409C-BE32-E72D297353CC}">
              <c16:uniqueId val="{00000001-ECF3-46A4-8E2B-729424BA65C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77.28</c:v>
                </c:pt>
                <c:pt idx="1">
                  <c:v>77.95</c:v>
                </c:pt>
                <c:pt idx="2">
                  <c:v>82.85</c:v>
                </c:pt>
                <c:pt idx="3">
                  <c:v>80.55</c:v>
                </c:pt>
                <c:pt idx="4">
                  <c:v>78.62</c:v>
                </c:pt>
              </c:numCache>
            </c:numRef>
          </c:val>
          <c:extLst>
            <c:ext xmlns:c16="http://schemas.microsoft.com/office/drawing/2014/chart" uri="{C3380CC4-5D6E-409C-BE32-E72D297353CC}">
              <c16:uniqueId val="{00000000-81A5-4A67-836E-DB216FEFAD3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83.22</c:v>
                </c:pt>
                <c:pt idx="1">
                  <c:v>78.67</c:v>
                </c:pt>
                <c:pt idx="2">
                  <c:v>80.56</c:v>
                </c:pt>
                <c:pt idx="3">
                  <c:v>76.55</c:v>
                </c:pt>
                <c:pt idx="4">
                  <c:v>77.739999999999995</c:v>
                </c:pt>
              </c:numCache>
            </c:numRef>
          </c:val>
          <c:smooth val="0"/>
          <c:extLst>
            <c:ext xmlns:c16="http://schemas.microsoft.com/office/drawing/2014/chart" uri="{C3380CC4-5D6E-409C-BE32-E72D297353CC}">
              <c16:uniqueId val="{00000001-81A5-4A67-836E-DB216FEFAD3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333.1</c:v>
                </c:pt>
                <c:pt idx="1">
                  <c:v>356.46</c:v>
                </c:pt>
                <c:pt idx="2">
                  <c:v>339.65</c:v>
                </c:pt>
                <c:pt idx="3">
                  <c:v>350.33</c:v>
                </c:pt>
                <c:pt idx="4">
                  <c:v>360.76</c:v>
                </c:pt>
              </c:numCache>
            </c:numRef>
          </c:val>
          <c:extLst>
            <c:ext xmlns:c16="http://schemas.microsoft.com/office/drawing/2014/chart" uri="{C3380CC4-5D6E-409C-BE32-E72D297353CC}">
              <c16:uniqueId val="{00000000-D04E-4C4E-9F1C-28D521F26A9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234.17</c:v>
                </c:pt>
                <c:pt idx="1">
                  <c:v>257.95</c:v>
                </c:pt>
                <c:pt idx="2">
                  <c:v>260.87</c:v>
                </c:pt>
                <c:pt idx="3">
                  <c:v>269.25</c:v>
                </c:pt>
                <c:pt idx="4">
                  <c:v>274.94</c:v>
                </c:pt>
              </c:numCache>
            </c:numRef>
          </c:val>
          <c:smooth val="0"/>
          <c:extLst>
            <c:ext xmlns:c16="http://schemas.microsoft.com/office/drawing/2014/chart" uri="{C3380CC4-5D6E-409C-BE32-E72D297353CC}">
              <c16:uniqueId val="{00000001-D04E-4C4E-9F1C-28D521F26A9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M89" sqref="BM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北海道　本別町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A9</v>
      </c>
      <c r="X8" s="75"/>
      <c r="Y8" s="75"/>
      <c r="Z8" s="75"/>
      <c r="AA8" s="75"/>
      <c r="AB8" s="75"/>
      <c r="AC8" s="75"/>
      <c r="AD8" s="75" t="str">
        <f>データ!$M$6</f>
        <v>非設置</v>
      </c>
      <c r="AE8" s="75"/>
      <c r="AF8" s="75"/>
      <c r="AG8" s="75"/>
      <c r="AH8" s="75"/>
      <c r="AI8" s="75"/>
      <c r="AJ8" s="75"/>
      <c r="AK8" s="2"/>
      <c r="AL8" s="58">
        <f>データ!$R$6</f>
        <v>6190</v>
      </c>
      <c r="AM8" s="58"/>
      <c r="AN8" s="58"/>
      <c r="AO8" s="58"/>
      <c r="AP8" s="58"/>
      <c r="AQ8" s="58"/>
      <c r="AR8" s="58"/>
      <c r="AS8" s="58"/>
      <c r="AT8" s="55">
        <f>データ!$S$6</f>
        <v>391.91</v>
      </c>
      <c r="AU8" s="56"/>
      <c r="AV8" s="56"/>
      <c r="AW8" s="56"/>
      <c r="AX8" s="56"/>
      <c r="AY8" s="56"/>
      <c r="AZ8" s="56"/>
      <c r="BA8" s="56"/>
      <c r="BB8" s="45">
        <f>データ!$T$6</f>
        <v>15.79</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35.229999999999997</v>
      </c>
      <c r="J10" s="56"/>
      <c r="K10" s="56"/>
      <c r="L10" s="56"/>
      <c r="M10" s="56"/>
      <c r="N10" s="56"/>
      <c r="O10" s="57"/>
      <c r="P10" s="45">
        <f>データ!$P$6</f>
        <v>70.08</v>
      </c>
      <c r="Q10" s="45"/>
      <c r="R10" s="45"/>
      <c r="S10" s="45"/>
      <c r="T10" s="45"/>
      <c r="U10" s="45"/>
      <c r="V10" s="45"/>
      <c r="W10" s="58">
        <f>データ!$Q$6</f>
        <v>5121</v>
      </c>
      <c r="X10" s="58"/>
      <c r="Y10" s="58"/>
      <c r="Z10" s="58"/>
      <c r="AA10" s="58"/>
      <c r="AB10" s="58"/>
      <c r="AC10" s="58"/>
      <c r="AD10" s="2"/>
      <c r="AE10" s="2"/>
      <c r="AF10" s="2"/>
      <c r="AG10" s="2"/>
      <c r="AH10" s="2"/>
      <c r="AI10" s="2"/>
      <c r="AJ10" s="2"/>
      <c r="AK10" s="2"/>
      <c r="AL10" s="58">
        <f>データ!$U$6</f>
        <v>4317</v>
      </c>
      <c r="AM10" s="58"/>
      <c r="AN10" s="58"/>
      <c r="AO10" s="58"/>
      <c r="AP10" s="58"/>
      <c r="AQ10" s="58"/>
      <c r="AR10" s="58"/>
      <c r="AS10" s="58"/>
      <c r="AT10" s="55">
        <f>データ!$V$6</f>
        <v>10.69</v>
      </c>
      <c r="AU10" s="56"/>
      <c r="AV10" s="56"/>
      <c r="AW10" s="56"/>
      <c r="AX10" s="56"/>
      <c r="AY10" s="56"/>
      <c r="AZ10" s="56"/>
      <c r="BA10" s="56"/>
      <c r="BB10" s="45">
        <f>データ!$W$6</f>
        <v>403.84</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j8KTqTllqmEm6TbC/7h+wqslxrXYiHzOqs4D5/4joJxw/IXoZdUJkDA186/M2KdR6abwJbBiOrRJMwaJLY5NIw==" saltValue="P+cAUNEI5mi7ty0qJnbTe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16462</v>
      </c>
      <c r="D6" s="20">
        <f t="shared" si="3"/>
        <v>46</v>
      </c>
      <c r="E6" s="20">
        <f t="shared" si="3"/>
        <v>1</v>
      </c>
      <c r="F6" s="20">
        <f t="shared" si="3"/>
        <v>0</v>
      </c>
      <c r="G6" s="20">
        <f t="shared" si="3"/>
        <v>1</v>
      </c>
      <c r="H6" s="20" t="str">
        <f t="shared" si="3"/>
        <v>北海道　本別町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35.229999999999997</v>
      </c>
      <c r="P6" s="21">
        <f t="shared" si="3"/>
        <v>70.08</v>
      </c>
      <c r="Q6" s="21">
        <f t="shared" si="3"/>
        <v>5121</v>
      </c>
      <c r="R6" s="21">
        <f t="shared" si="3"/>
        <v>6190</v>
      </c>
      <c r="S6" s="21">
        <f t="shared" si="3"/>
        <v>391.91</v>
      </c>
      <c r="T6" s="21">
        <f t="shared" si="3"/>
        <v>15.79</v>
      </c>
      <c r="U6" s="21">
        <f t="shared" si="3"/>
        <v>4317</v>
      </c>
      <c r="V6" s="21">
        <f t="shared" si="3"/>
        <v>10.69</v>
      </c>
      <c r="W6" s="21">
        <f t="shared" si="3"/>
        <v>403.84</v>
      </c>
      <c r="X6" s="22">
        <f>IF(X7="",NA(),X7)</f>
        <v>99.34</v>
      </c>
      <c r="Y6" s="22">
        <f t="shared" ref="Y6:AG6" si="4">IF(Y7="",NA(),Y7)</f>
        <v>101.25</v>
      </c>
      <c r="Z6" s="22">
        <f t="shared" si="4"/>
        <v>101.21</v>
      </c>
      <c r="AA6" s="22">
        <f t="shared" si="4"/>
        <v>94.8</v>
      </c>
      <c r="AB6" s="22">
        <f t="shared" si="4"/>
        <v>101.28</v>
      </c>
      <c r="AC6" s="22">
        <f t="shared" si="4"/>
        <v>108.22</v>
      </c>
      <c r="AD6" s="22">
        <f t="shared" si="4"/>
        <v>114.22</v>
      </c>
      <c r="AE6" s="22">
        <f t="shared" si="4"/>
        <v>108.19</v>
      </c>
      <c r="AF6" s="22">
        <f t="shared" si="4"/>
        <v>106.93</v>
      </c>
      <c r="AG6" s="22">
        <f t="shared" si="4"/>
        <v>109.12</v>
      </c>
      <c r="AH6" s="21" t="str">
        <f>IF(AH7="","",IF(AH7="-","【-】","【"&amp;SUBSTITUTE(TEXT(AH7,"#,##0.00"),"-","△")&amp;"】"))</f>
        <v>【108.24】</v>
      </c>
      <c r="AI6" s="21">
        <f>IF(AI7="",NA(),AI7)</f>
        <v>0</v>
      </c>
      <c r="AJ6" s="21">
        <f t="shared" ref="AJ6:AR6" si="5">IF(AJ7="",NA(),AJ7)</f>
        <v>0</v>
      </c>
      <c r="AK6" s="21">
        <f t="shared" si="5"/>
        <v>0</v>
      </c>
      <c r="AL6" s="21">
        <f t="shared" si="5"/>
        <v>0</v>
      </c>
      <c r="AM6" s="21">
        <f t="shared" si="5"/>
        <v>0</v>
      </c>
      <c r="AN6" s="22">
        <f t="shared" si="5"/>
        <v>25.29</v>
      </c>
      <c r="AO6" s="22">
        <f t="shared" si="5"/>
        <v>22.71</v>
      </c>
      <c r="AP6" s="22">
        <f t="shared" si="5"/>
        <v>6.17</v>
      </c>
      <c r="AQ6" s="22">
        <f t="shared" si="5"/>
        <v>20.41</v>
      </c>
      <c r="AR6" s="22">
        <f t="shared" si="5"/>
        <v>19.420000000000002</v>
      </c>
      <c r="AS6" s="21" t="str">
        <f>IF(AS7="","",IF(AS7="-","【-】","【"&amp;SUBSTITUTE(TEXT(AS7,"#,##0.00"),"-","△")&amp;"】"))</f>
        <v>【1.50】</v>
      </c>
      <c r="AT6" s="22">
        <f>IF(AT7="",NA(),AT7)</f>
        <v>286.73</v>
      </c>
      <c r="AU6" s="22">
        <f t="shared" ref="AU6:BC6" si="6">IF(AU7="",NA(),AU7)</f>
        <v>251.7</v>
      </c>
      <c r="AV6" s="22">
        <f t="shared" si="6"/>
        <v>231.85</v>
      </c>
      <c r="AW6" s="22">
        <f t="shared" si="6"/>
        <v>203.55</v>
      </c>
      <c r="AX6" s="22">
        <f t="shared" si="6"/>
        <v>168.82</v>
      </c>
      <c r="AY6" s="22">
        <f t="shared" si="6"/>
        <v>348.88</v>
      </c>
      <c r="AZ6" s="22">
        <f t="shared" si="6"/>
        <v>381.07</v>
      </c>
      <c r="BA6" s="22">
        <f t="shared" si="6"/>
        <v>367.4</v>
      </c>
      <c r="BB6" s="22">
        <f t="shared" si="6"/>
        <v>345.42</v>
      </c>
      <c r="BC6" s="22">
        <f t="shared" si="6"/>
        <v>315.60000000000002</v>
      </c>
      <c r="BD6" s="21" t="str">
        <f>IF(BD7="","",IF(BD7="-","【-】","【"&amp;SUBSTITUTE(TEXT(BD7,"#,##0.00"),"-","△")&amp;"】"))</f>
        <v>【243.36】</v>
      </c>
      <c r="BE6" s="22">
        <f>IF(BE7="",NA(),BE7)</f>
        <v>861.97</v>
      </c>
      <c r="BF6" s="22">
        <f t="shared" ref="BF6:BN6" si="7">IF(BF7="",NA(),BF7)</f>
        <v>804.01</v>
      </c>
      <c r="BG6" s="22">
        <f t="shared" si="7"/>
        <v>766.28</v>
      </c>
      <c r="BH6" s="22">
        <f t="shared" si="7"/>
        <v>788.04</v>
      </c>
      <c r="BI6" s="22">
        <f t="shared" si="7"/>
        <v>745.76</v>
      </c>
      <c r="BJ6" s="22">
        <f t="shared" si="7"/>
        <v>540.38</v>
      </c>
      <c r="BK6" s="22">
        <f t="shared" si="7"/>
        <v>556.47</v>
      </c>
      <c r="BL6" s="22">
        <f t="shared" si="7"/>
        <v>564.99</v>
      </c>
      <c r="BM6" s="22">
        <f t="shared" si="7"/>
        <v>631.39</v>
      </c>
      <c r="BN6" s="22">
        <f t="shared" si="7"/>
        <v>625.11</v>
      </c>
      <c r="BO6" s="21" t="str">
        <f>IF(BO7="","",IF(BO7="-","【-】","【"&amp;SUBSTITUTE(TEXT(BO7,"#,##0.00"),"-","△")&amp;"】"))</f>
        <v>【265.93】</v>
      </c>
      <c r="BP6" s="22">
        <f>IF(BP7="",NA(),BP7)</f>
        <v>77.28</v>
      </c>
      <c r="BQ6" s="22">
        <f t="shared" ref="BQ6:BY6" si="8">IF(BQ7="",NA(),BQ7)</f>
        <v>77.95</v>
      </c>
      <c r="BR6" s="22">
        <f t="shared" si="8"/>
        <v>82.85</v>
      </c>
      <c r="BS6" s="22">
        <f t="shared" si="8"/>
        <v>80.55</v>
      </c>
      <c r="BT6" s="22">
        <f t="shared" si="8"/>
        <v>78.62</v>
      </c>
      <c r="BU6" s="22">
        <f t="shared" si="8"/>
        <v>83.22</v>
      </c>
      <c r="BV6" s="22">
        <f t="shared" si="8"/>
        <v>78.67</v>
      </c>
      <c r="BW6" s="22">
        <f t="shared" si="8"/>
        <v>80.56</v>
      </c>
      <c r="BX6" s="22">
        <f t="shared" si="8"/>
        <v>76.55</v>
      </c>
      <c r="BY6" s="22">
        <f t="shared" si="8"/>
        <v>77.739999999999995</v>
      </c>
      <c r="BZ6" s="21" t="str">
        <f>IF(BZ7="","",IF(BZ7="-","【-】","【"&amp;SUBSTITUTE(TEXT(BZ7,"#,##0.00"),"-","△")&amp;"】"))</f>
        <v>【97.82】</v>
      </c>
      <c r="CA6" s="22">
        <f>IF(CA7="",NA(),CA7)</f>
        <v>333.1</v>
      </c>
      <c r="CB6" s="22">
        <f t="shared" ref="CB6:CJ6" si="9">IF(CB7="",NA(),CB7)</f>
        <v>356.46</v>
      </c>
      <c r="CC6" s="22">
        <f t="shared" si="9"/>
        <v>339.65</v>
      </c>
      <c r="CD6" s="22">
        <f t="shared" si="9"/>
        <v>350.33</v>
      </c>
      <c r="CE6" s="22">
        <f t="shared" si="9"/>
        <v>360.76</v>
      </c>
      <c r="CF6" s="22">
        <f t="shared" si="9"/>
        <v>234.17</v>
      </c>
      <c r="CG6" s="22">
        <f t="shared" si="9"/>
        <v>257.95</v>
      </c>
      <c r="CH6" s="22">
        <f t="shared" si="9"/>
        <v>260.87</v>
      </c>
      <c r="CI6" s="22">
        <f t="shared" si="9"/>
        <v>269.25</v>
      </c>
      <c r="CJ6" s="22">
        <f t="shared" si="9"/>
        <v>274.94</v>
      </c>
      <c r="CK6" s="21" t="str">
        <f>IF(CK7="","",IF(CK7="-","【-】","【"&amp;SUBSTITUTE(TEXT(CK7,"#,##0.00"),"-","△")&amp;"】"))</f>
        <v>【177.56】</v>
      </c>
      <c r="CL6" s="22">
        <f>IF(CL7="",NA(),CL7)</f>
        <v>38.64</v>
      </c>
      <c r="CM6" s="22">
        <f t="shared" ref="CM6:CU6" si="10">IF(CM7="",NA(),CM7)</f>
        <v>37.340000000000003</v>
      </c>
      <c r="CN6" s="22">
        <f t="shared" si="10"/>
        <v>38.18</v>
      </c>
      <c r="CO6" s="22">
        <f t="shared" si="10"/>
        <v>41.55</v>
      </c>
      <c r="CP6" s="22">
        <f t="shared" si="10"/>
        <v>41.2</v>
      </c>
      <c r="CQ6" s="22">
        <f t="shared" si="10"/>
        <v>41.06</v>
      </c>
      <c r="CR6" s="22">
        <f t="shared" si="10"/>
        <v>39.94</v>
      </c>
      <c r="CS6" s="22">
        <f t="shared" si="10"/>
        <v>40.19</v>
      </c>
      <c r="CT6" s="22">
        <f t="shared" si="10"/>
        <v>41.14</v>
      </c>
      <c r="CU6" s="22">
        <f t="shared" si="10"/>
        <v>41.02</v>
      </c>
      <c r="CV6" s="21" t="str">
        <f>IF(CV7="","",IF(CV7="-","【-】","【"&amp;SUBSTITUTE(TEXT(CV7,"#,##0.00"),"-","△")&amp;"】"))</f>
        <v>【59.81】</v>
      </c>
      <c r="CW6" s="22">
        <f>IF(CW7="",NA(),CW7)</f>
        <v>79.959999999999994</v>
      </c>
      <c r="CX6" s="22">
        <f t="shared" ref="CX6:DF6" si="11">IF(CX7="",NA(),CX7)</f>
        <v>78.47</v>
      </c>
      <c r="CY6" s="22">
        <f t="shared" si="11"/>
        <v>75.13</v>
      </c>
      <c r="CZ6" s="22">
        <f t="shared" si="11"/>
        <v>67.040000000000006</v>
      </c>
      <c r="DA6" s="22">
        <f t="shared" si="11"/>
        <v>65.849999999999994</v>
      </c>
      <c r="DB6" s="22">
        <f t="shared" si="11"/>
        <v>72.42</v>
      </c>
      <c r="DC6" s="22">
        <f t="shared" si="11"/>
        <v>69.41</v>
      </c>
      <c r="DD6" s="22">
        <f t="shared" si="11"/>
        <v>71.52</v>
      </c>
      <c r="DE6" s="22">
        <f t="shared" si="11"/>
        <v>70.42</v>
      </c>
      <c r="DF6" s="22">
        <f t="shared" si="11"/>
        <v>69.900000000000006</v>
      </c>
      <c r="DG6" s="21" t="str">
        <f>IF(DG7="","",IF(DG7="-","【-】","【"&amp;SUBSTITUTE(TEXT(DG7,"#,##0.00"),"-","△")&amp;"】"))</f>
        <v>【89.42】</v>
      </c>
      <c r="DH6" s="22">
        <f>IF(DH7="",NA(),DH7)</f>
        <v>60.67</v>
      </c>
      <c r="DI6" s="22">
        <f t="shared" ref="DI6:DQ6" si="12">IF(DI7="",NA(),DI7)</f>
        <v>62.37</v>
      </c>
      <c r="DJ6" s="22">
        <f t="shared" si="12"/>
        <v>63.99</v>
      </c>
      <c r="DK6" s="22">
        <f t="shared" si="12"/>
        <v>63.88</v>
      </c>
      <c r="DL6" s="22">
        <f t="shared" si="12"/>
        <v>65.349999999999994</v>
      </c>
      <c r="DM6" s="22">
        <f t="shared" si="12"/>
        <v>52.73</v>
      </c>
      <c r="DN6" s="22">
        <f t="shared" si="12"/>
        <v>53.25</v>
      </c>
      <c r="DO6" s="22">
        <f t="shared" si="12"/>
        <v>53.4</v>
      </c>
      <c r="DP6" s="22">
        <f t="shared" si="12"/>
        <v>52.14</v>
      </c>
      <c r="DQ6" s="22">
        <f t="shared" si="12"/>
        <v>53.49</v>
      </c>
      <c r="DR6" s="21" t="str">
        <f>IF(DR7="","",IF(DR7="-","【-】","【"&amp;SUBSTITUTE(TEXT(DR7,"#,##0.00"),"-","△")&amp;"】"))</f>
        <v>【52.02】</v>
      </c>
      <c r="DS6" s="22">
        <f>IF(DS7="",NA(),DS7)</f>
        <v>34.93</v>
      </c>
      <c r="DT6" s="22">
        <f t="shared" ref="DT6:EB6" si="13">IF(DT7="",NA(),DT7)</f>
        <v>39.75</v>
      </c>
      <c r="DU6" s="22">
        <f t="shared" si="13"/>
        <v>43.45</v>
      </c>
      <c r="DV6" s="22">
        <f t="shared" si="13"/>
        <v>46.26</v>
      </c>
      <c r="DW6" s="22">
        <f t="shared" si="13"/>
        <v>49.51</v>
      </c>
      <c r="DX6" s="22">
        <f t="shared" si="13"/>
        <v>19.91</v>
      </c>
      <c r="DY6" s="22">
        <f t="shared" si="13"/>
        <v>23.02</v>
      </c>
      <c r="DZ6" s="22">
        <f t="shared" si="13"/>
        <v>21.86</v>
      </c>
      <c r="EA6" s="22">
        <f t="shared" si="13"/>
        <v>21.01</v>
      </c>
      <c r="EB6" s="22">
        <f t="shared" si="13"/>
        <v>21.96</v>
      </c>
      <c r="EC6" s="21" t="str">
        <f>IF(EC7="","",IF(EC7="-","【-】","【"&amp;SUBSTITUTE(TEXT(EC7,"#,##0.00"),"-","△")&amp;"】"))</f>
        <v>【25.37】</v>
      </c>
      <c r="ED6" s="21">
        <f>IF(ED7="",NA(),ED7)</f>
        <v>0</v>
      </c>
      <c r="EE6" s="21">
        <f t="shared" ref="EE6:EM6" si="14">IF(EE7="",NA(),EE7)</f>
        <v>0</v>
      </c>
      <c r="EF6" s="21">
        <f t="shared" si="14"/>
        <v>0</v>
      </c>
      <c r="EG6" s="21">
        <f t="shared" si="14"/>
        <v>0</v>
      </c>
      <c r="EH6" s="22">
        <f t="shared" si="14"/>
        <v>0.01</v>
      </c>
      <c r="EI6" s="22">
        <f t="shared" si="14"/>
        <v>0.81</v>
      </c>
      <c r="EJ6" s="22">
        <f t="shared" si="14"/>
        <v>0.38</v>
      </c>
      <c r="EK6" s="22">
        <f t="shared" si="14"/>
        <v>0.51</v>
      </c>
      <c r="EL6" s="22">
        <f t="shared" si="14"/>
        <v>0.35</v>
      </c>
      <c r="EM6" s="22">
        <f t="shared" si="14"/>
        <v>0.31</v>
      </c>
      <c r="EN6" s="21" t="str">
        <f>IF(EN7="","",IF(EN7="-","【-】","【"&amp;SUBSTITUTE(TEXT(EN7,"#,##0.00"),"-","△")&amp;"】"))</f>
        <v>【0.62】</v>
      </c>
    </row>
    <row r="7" spans="1:144" s="23" customFormat="1" x14ac:dyDescent="0.15">
      <c r="A7" s="15"/>
      <c r="B7" s="24">
        <v>2023</v>
      </c>
      <c r="C7" s="24">
        <v>16462</v>
      </c>
      <c r="D7" s="24">
        <v>46</v>
      </c>
      <c r="E7" s="24">
        <v>1</v>
      </c>
      <c r="F7" s="24">
        <v>0</v>
      </c>
      <c r="G7" s="24">
        <v>1</v>
      </c>
      <c r="H7" s="24" t="s">
        <v>93</v>
      </c>
      <c r="I7" s="24" t="s">
        <v>94</v>
      </c>
      <c r="J7" s="24" t="s">
        <v>95</v>
      </c>
      <c r="K7" s="24" t="s">
        <v>96</v>
      </c>
      <c r="L7" s="24" t="s">
        <v>97</v>
      </c>
      <c r="M7" s="24" t="s">
        <v>98</v>
      </c>
      <c r="N7" s="25" t="s">
        <v>99</v>
      </c>
      <c r="O7" s="25">
        <v>35.229999999999997</v>
      </c>
      <c r="P7" s="25">
        <v>70.08</v>
      </c>
      <c r="Q7" s="25">
        <v>5121</v>
      </c>
      <c r="R7" s="25">
        <v>6190</v>
      </c>
      <c r="S7" s="25">
        <v>391.91</v>
      </c>
      <c r="T7" s="25">
        <v>15.79</v>
      </c>
      <c r="U7" s="25">
        <v>4317</v>
      </c>
      <c r="V7" s="25">
        <v>10.69</v>
      </c>
      <c r="W7" s="25">
        <v>403.84</v>
      </c>
      <c r="X7" s="25">
        <v>99.34</v>
      </c>
      <c r="Y7" s="25">
        <v>101.25</v>
      </c>
      <c r="Z7" s="25">
        <v>101.21</v>
      </c>
      <c r="AA7" s="25">
        <v>94.8</v>
      </c>
      <c r="AB7" s="25">
        <v>101.28</v>
      </c>
      <c r="AC7" s="25">
        <v>108.22</v>
      </c>
      <c r="AD7" s="25">
        <v>114.22</v>
      </c>
      <c r="AE7" s="25">
        <v>108.19</v>
      </c>
      <c r="AF7" s="25">
        <v>106.93</v>
      </c>
      <c r="AG7" s="25">
        <v>109.12</v>
      </c>
      <c r="AH7" s="25">
        <v>108.24</v>
      </c>
      <c r="AI7" s="25">
        <v>0</v>
      </c>
      <c r="AJ7" s="25">
        <v>0</v>
      </c>
      <c r="AK7" s="25">
        <v>0</v>
      </c>
      <c r="AL7" s="25">
        <v>0</v>
      </c>
      <c r="AM7" s="25">
        <v>0</v>
      </c>
      <c r="AN7" s="25">
        <v>25.29</v>
      </c>
      <c r="AO7" s="25">
        <v>22.71</v>
      </c>
      <c r="AP7" s="25">
        <v>6.17</v>
      </c>
      <c r="AQ7" s="25">
        <v>20.41</v>
      </c>
      <c r="AR7" s="25">
        <v>19.420000000000002</v>
      </c>
      <c r="AS7" s="25">
        <v>1.5</v>
      </c>
      <c r="AT7" s="25">
        <v>286.73</v>
      </c>
      <c r="AU7" s="25">
        <v>251.7</v>
      </c>
      <c r="AV7" s="25">
        <v>231.85</v>
      </c>
      <c r="AW7" s="25">
        <v>203.55</v>
      </c>
      <c r="AX7" s="25">
        <v>168.82</v>
      </c>
      <c r="AY7" s="25">
        <v>348.88</v>
      </c>
      <c r="AZ7" s="25">
        <v>381.07</v>
      </c>
      <c r="BA7" s="25">
        <v>367.4</v>
      </c>
      <c r="BB7" s="25">
        <v>345.42</v>
      </c>
      <c r="BC7" s="25">
        <v>315.60000000000002</v>
      </c>
      <c r="BD7" s="25">
        <v>243.36</v>
      </c>
      <c r="BE7" s="25">
        <v>861.97</v>
      </c>
      <c r="BF7" s="25">
        <v>804.01</v>
      </c>
      <c r="BG7" s="25">
        <v>766.28</v>
      </c>
      <c r="BH7" s="25">
        <v>788.04</v>
      </c>
      <c r="BI7" s="25">
        <v>745.76</v>
      </c>
      <c r="BJ7" s="25">
        <v>540.38</v>
      </c>
      <c r="BK7" s="25">
        <v>556.47</v>
      </c>
      <c r="BL7" s="25">
        <v>564.99</v>
      </c>
      <c r="BM7" s="25">
        <v>631.39</v>
      </c>
      <c r="BN7" s="25">
        <v>625.11</v>
      </c>
      <c r="BO7" s="25">
        <v>265.93</v>
      </c>
      <c r="BP7" s="25">
        <v>77.28</v>
      </c>
      <c r="BQ7" s="25">
        <v>77.95</v>
      </c>
      <c r="BR7" s="25">
        <v>82.85</v>
      </c>
      <c r="BS7" s="25">
        <v>80.55</v>
      </c>
      <c r="BT7" s="25">
        <v>78.62</v>
      </c>
      <c r="BU7" s="25">
        <v>83.22</v>
      </c>
      <c r="BV7" s="25">
        <v>78.67</v>
      </c>
      <c r="BW7" s="25">
        <v>80.56</v>
      </c>
      <c r="BX7" s="25">
        <v>76.55</v>
      </c>
      <c r="BY7" s="25">
        <v>77.739999999999995</v>
      </c>
      <c r="BZ7" s="25">
        <v>97.82</v>
      </c>
      <c r="CA7" s="25">
        <v>333.1</v>
      </c>
      <c r="CB7" s="25">
        <v>356.46</v>
      </c>
      <c r="CC7" s="25">
        <v>339.65</v>
      </c>
      <c r="CD7" s="25">
        <v>350.33</v>
      </c>
      <c r="CE7" s="25">
        <v>360.76</v>
      </c>
      <c r="CF7" s="25">
        <v>234.17</v>
      </c>
      <c r="CG7" s="25">
        <v>257.95</v>
      </c>
      <c r="CH7" s="25">
        <v>260.87</v>
      </c>
      <c r="CI7" s="25">
        <v>269.25</v>
      </c>
      <c r="CJ7" s="25">
        <v>274.94</v>
      </c>
      <c r="CK7" s="25">
        <v>177.56</v>
      </c>
      <c r="CL7" s="25">
        <v>38.64</v>
      </c>
      <c r="CM7" s="25">
        <v>37.340000000000003</v>
      </c>
      <c r="CN7" s="25">
        <v>38.18</v>
      </c>
      <c r="CO7" s="25">
        <v>41.55</v>
      </c>
      <c r="CP7" s="25">
        <v>41.2</v>
      </c>
      <c r="CQ7" s="25">
        <v>41.06</v>
      </c>
      <c r="CR7" s="25">
        <v>39.94</v>
      </c>
      <c r="CS7" s="25">
        <v>40.19</v>
      </c>
      <c r="CT7" s="25">
        <v>41.14</v>
      </c>
      <c r="CU7" s="25">
        <v>41.02</v>
      </c>
      <c r="CV7" s="25">
        <v>59.81</v>
      </c>
      <c r="CW7" s="25">
        <v>79.959999999999994</v>
      </c>
      <c r="CX7" s="25">
        <v>78.47</v>
      </c>
      <c r="CY7" s="25">
        <v>75.13</v>
      </c>
      <c r="CZ7" s="25">
        <v>67.040000000000006</v>
      </c>
      <c r="DA7" s="25">
        <v>65.849999999999994</v>
      </c>
      <c r="DB7" s="25">
        <v>72.42</v>
      </c>
      <c r="DC7" s="25">
        <v>69.41</v>
      </c>
      <c r="DD7" s="25">
        <v>71.52</v>
      </c>
      <c r="DE7" s="25">
        <v>70.42</v>
      </c>
      <c r="DF7" s="25">
        <v>69.900000000000006</v>
      </c>
      <c r="DG7" s="25">
        <v>89.42</v>
      </c>
      <c r="DH7" s="25">
        <v>60.67</v>
      </c>
      <c r="DI7" s="25">
        <v>62.37</v>
      </c>
      <c r="DJ7" s="25">
        <v>63.99</v>
      </c>
      <c r="DK7" s="25">
        <v>63.88</v>
      </c>
      <c r="DL7" s="25">
        <v>65.349999999999994</v>
      </c>
      <c r="DM7" s="25">
        <v>52.73</v>
      </c>
      <c r="DN7" s="25">
        <v>53.25</v>
      </c>
      <c r="DO7" s="25">
        <v>53.4</v>
      </c>
      <c r="DP7" s="25">
        <v>52.14</v>
      </c>
      <c r="DQ7" s="25">
        <v>53.49</v>
      </c>
      <c r="DR7" s="25">
        <v>52.02</v>
      </c>
      <c r="DS7" s="25">
        <v>34.93</v>
      </c>
      <c r="DT7" s="25">
        <v>39.75</v>
      </c>
      <c r="DU7" s="25">
        <v>43.45</v>
      </c>
      <c r="DV7" s="25">
        <v>46.26</v>
      </c>
      <c r="DW7" s="25">
        <v>49.51</v>
      </c>
      <c r="DX7" s="25">
        <v>19.91</v>
      </c>
      <c r="DY7" s="25">
        <v>23.02</v>
      </c>
      <c r="DZ7" s="25">
        <v>21.86</v>
      </c>
      <c r="EA7" s="25">
        <v>21.01</v>
      </c>
      <c r="EB7" s="25">
        <v>21.96</v>
      </c>
      <c r="EC7" s="25">
        <v>25.37</v>
      </c>
      <c r="ED7" s="25">
        <v>0</v>
      </c>
      <c r="EE7" s="25">
        <v>0</v>
      </c>
      <c r="EF7" s="25">
        <v>0</v>
      </c>
      <c r="EG7" s="25">
        <v>0</v>
      </c>
      <c r="EH7" s="25">
        <v>0.01</v>
      </c>
      <c r="EI7" s="25">
        <v>0.81</v>
      </c>
      <c r="EJ7" s="25">
        <v>0.38</v>
      </c>
      <c r="EK7" s="25">
        <v>0.51</v>
      </c>
      <c r="EL7" s="25">
        <v>0.35</v>
      </c>
      <c r="EM7" s="25">
        <v>0.31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USRUAA002@honbetsu.local</cp:lastModifiedBy>
  <dcterms:created xsi:type="dcterms:W3CDTF">2025-01-24T06:43:37Z</dcterms:created>
  <dcterms:modified xsi:type="dcterms:W3CDTF">2025-01-30T23:40:39Z</dcterms:modified>
  <cp:category/>
</cp:coreProperties>
</file>