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3099　田村補佐\r5経営分析\"/>
    </mc:Choice>
  </mc:AlternateContent>
  <xr:revisionPtr revIDLastSave="0" documentId="13_ncr:1_{6C7DC8A4-6F63-4443-BAEE-503DFC7CD41F}" xr6:coauthVersionLast="47" xr6:coauthVersionMax="47" xr10:uidLastSave="{00000000-0000-0000-0000-000000000000}"/>
  <workbookProtection workbookAlgorithmName="SHA-512" workbookHashValue="8sZL4woCvdX6UnSiJe9UpANcgRnDUxbN9Yn5J1Xwderb0/q6Nk6LX8bUhC0TDfAChOVQejts9MuvlkV8X8ijXA==" workbookSaltValue="EXTSZQNc9bZQw1FMDDskCg==" workbookSpinCount="100000" lockStructure="1"/>
  <bookViews>
    <workbookView xWindow="-120" yWindow="-120" windowWidth="29040" windowHeight="157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Q6" i="5"/>
  <c r="P6" i="5"/>
  <c r="P10" i="4" s="1"/>
  <c r="O6" i="5"/>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AT10" i="4"/>
  <c r="AL10" i="4"/>
  <c r="W10" i="4"/>
  <c r="I10" i="4"/>
  <c r="B10" i="4"/>
  <c r="BB8" i="4"/>
  <c r="AT8" i="4"/>
  <c r="AL8" i="4"/>
  <c r="AD8" i="4"/>
  <c r="W8" i="4"/>
  <c r="P8"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<sst xmlns="http://schemas.openxmlformats.org/spreadsheetml/2006/main" count="233" uniqueCount="117">
  <si>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</si>
  <si>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</si>
  <si>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</si>
  <si>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</si>
  <si>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</si>
  <si>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</si>
  <si>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</si>
  <si>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</si>
  <si>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</si>
  <si>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</si>
  <si>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</si>
  <si>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</si>
  <si>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</si>
  <si>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</si>
  <si>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</si>
  <si>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</si>
  <si>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</si>
  <si>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</si>
  <si>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</si>
  <si>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</si>
  <si>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</si>
  <si>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</si>
  <si>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</si>
  <si>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</si>
  <si>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</si>
  <si>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</si>
  <si>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</si>
  <si>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</si>
  <si>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</si>
  <si>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</si>
  <si>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</si>
  <si>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</si>
  <si>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</si>
  <si>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</si>
  <si>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</si>
  <si>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</si>
  <si>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</si>
  <si>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</si>
  <si>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</si>
  <si>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</si>
  <si>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</si>
  <si>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</si>
  <si>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</si>
  <si>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</si>
  <si>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</si>
  <si>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</si>
  <si>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</si>
  <si>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</si>
  <si>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</si>
  <si>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</si>
  <si>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</si>
  <si>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</si>
  <si>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</si>
  <si>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</si>
  <si>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</si>
  <si>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</si>
  <si>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</si>
  <si>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</si>
  <si>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</si>
  <si>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</si>
  <si>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</si>
  <si>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</si>
  <si>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</si>
  <si>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</si>
  <si>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</si>
  <si>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</si>
  <si>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</si>
  <si>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</si>
  <si>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</si>
  <si>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</si>
  <si>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</si>
  <si>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</si>
  <si>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</si>
  <si>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</si>
  <si>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</si>
  <si>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</si>
  <si>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</si>
  <si>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</si>
  <si>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</si>
  <si>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</si>
  <si>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</si>
  <si>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</si>
  <si>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</si>
  <si>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</si>
  <si>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</si>
  <si>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</si>
  <si>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</si>
  <si>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</si>
  <si>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</si>
  <si>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</si>
  <si>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</si>
  <si>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</si>
  <si>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</si>
  <si>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</si>
  <si>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</si>
  <si>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</si>
  <si>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本別町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</si>
  <si>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</si>
  <si>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</si>
  <si>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</si>
  <si>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</si>
  <si>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</si>
  <si>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</si>
  <si>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</si>
  <si>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</si>
  <si>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</si>
  <si>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</si>
  <si>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</si>
  <si>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</si>
  <si>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</si>
  <si>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</si>
  <si>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</si>
  <si>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</si>
  <si>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</si>
  <si>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簡易水道の供用地域は、主に農村地域であり農業用水としての利用が多いことから、人口減少による有収水量の減少は比較的緩やかに推移する見通しであるものの、収益的収支は将来においても赤字が継続する見込みであり、短期・一時的な経営改善は見込めても将来にわたって現状の健全性、高率性を維持していくことは困難である。このような将来の厳しい経営状況を正確に認識した上で、一般会計からの繰入れや定期的な料金改定による収入の確保、職員の適正配置や事務事業の効率化等による経費節減、新技術、適正規模を勘案した機器等の更新など、絶え間ない経営努力を継続して行っていく。</t>
    <phoneticPr fontId="4"/>
  </si>
  <si>
    <t>　本町の簡易水道は人口密度の低い、主に農村地域の給水を担っているため、収益的収支比率、施設利用率ともに類似団体に比べ低い水準にある。また料金回収率は、大規模法人の接続により50％を超えはしたものの、依然として多くを一般会計からの繰入れに頼る構造が続いている。以上から、類似団体と概ね同程度の経営状況であるものの、給水収益で費用を賄えてはおらず、依然として厳しい経営状況は続いており、定期的な料金改定やさらなる経費節減、適正規模での管路、機器等の更新など、経営効率の向上を図っていく必要がある。</t>
    <rPh sb="75" eb="78">
      <t>ダイキボ</t>
    </rPh>
    <rPh sb="78" eb="80">
      <t>ホウジン</t>
    </rPh>
    <rPh sb="81" eb="83">
      <t>セツゾク</t>
    </rPh>
    <rPh sb="90" eb="91">
      <t>コ</t>
    </rPh>
    <rPh sb="99" eb="101">
      <t>イゼン</t>
    </rPh>
    <phoneticPr fontId="4"/>
  </si>
  <si>
    <t>　本町の簡易水道は、現在の規模になってからの供用年数が浅く、管路も比較的に新しいため、有収率も高い水準を維持している。しかし近年は漏水事故も増える傾向にあり、長寿命化、適切な修繕を継続しつつ、計画的な機器・管路の更新を行っていく必要がある。</t>
    <rPh sb="45" eb="46">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</si>
</sst>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0.08</c:v>
                </c:pt>
                <c:pt idx="1">
                  <c:v>0</c:v>
                </c:pt>
                <c:pt idx="2">
                  <c:v>0</c:v>
                </c:pt>
                <c:pt idx="3" formatCode="#,##0.00;&quot;△&quot;#,##0.00;&quot;-&quot;">
                  <c:v>0.01</c:v>
                </c:pt>
                <c:pt idx="4" formatCode="#,##0.00;&quot;△&quot;#,##0.00;&quot;-&quot;">
                  <c:v>0.37</c:v>
                </c:pt>
              </c:numCache>
            </c:numRef>
          </c:val>
          <c:extLst>
            <c:ext xmlns:c16="http://schemas.microsoft.com/office/drawing/2014/chart" uri="{C3380CC4-5D6E-409C-BE32-E72D297353CC}">
              <c16:uniqueId val="{00000000-51A5-41E8-BD7A-499086BB2C4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51A5-41E8-BD7A-499086BB2C4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22.76</c:v>
                </c:pt>
                <c:pt idx="1">
                  <c:v>24.96</c:v>
                </c:pt>
                <c:pt idx="2">
                  <c:v>25.72</c:v>
                </c:pt>
                <c:pt idx="3">
                  <c:v>25.35</c:v>
                </c:pt>
                <c:pt idx="4">
                  <c:v>29.85</c:v>
                </c:pt>
              </c:numCache>
            </c:numRef>
          </c:val>
          <c:extLst>
            <c:ext xmlns:c16="http://schemas.microsoft.com/office/drawing/2014/chart" uri="{C3380CC4-5D6E-409C-BE32-E72D297353CC}">
              <c16:uniqueId val="{00000000-57AB-4C8D-A349-FA648E6ED61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57AB-4C8D-A349-FA648E6ED61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94.73</c:v>
                </c:pt>
                <c:pt idx="1">
                  <c:v>94.15</c:v>
                </c:pt>
                <c:pt idx="2">
                  <c:v>93.58</c:v>
                </c:pt>
                <c:pt idx="3">
                  <c:v>93.42</c:v>
                </c:pt>
                <c:pt idx="4">
                  <c:v>90.2</c:v>
                </c:pt>
              </c:numCache>
            </c:numRef>
          </c:val>
          <c:extLst>
            <c:ext xmlns:c16="http://schemas.microsoft.com/office/drawing/2014/chart" uri="{C3380CC4-5D6E-409C-BE32-E72D297353CC}">
              <c16:uniqueId val="{00000000-CB48-413F-B8B1-7D78A411AA8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CB48-413F-B8B1-7D78A411AA8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60.77</c:v>
                </c:pt>
                <c:pt idx="1">
                  <c:v>59.77</c:v>
                </c:pt>
                <c:pt idx="2">
                  <c:v>61.51</c:v>
                </c:pt>
                <c:pt idx="3">
                  <c:v>62.26</c:v>
                </c:pt>
                <c:pt idx="4">
                  <c:v>64.81</c:v>
                </c:pt>
              </c:numCache>
            </c:numRef>
          </c:val>
          <c:extLst>
            <c:ext xmlns:c16="http://schemas.microsoft.com/office/drawing/2014/chart" uri="{C3380CC4-5D6E-409C-BE32-E72D297353CC}">
              <c16:uniqueId val="{00000000-1DF3-4F79-839D-4904D53FE08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1DF3-4F79-839D-4904D53FE08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7F-40B0-BDF0-6BEEEE13EE5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7F-40B0-BDF0-6BEEEE13EE5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7E-42B0-95AF-01D0F972996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7E-42B0-95AF-01D0F972996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03-4431-A6D9-B7A893A72D2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03-4431-A6D9-B7A893A72D2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74-4E51-B333-EFB3E8F1D1A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74-4E51-B333-EFB3E8F1D1A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1267.17</c:v>
                </c:pt>
                <c:pt idx="1">
                  <c:v>1102.3</c:v>
                </c:pt>
                <c:pt idx="2">
                  <c:v>1028.4000000000001</c:v>
                </c:pt>
                <c:pt idx="3">
                  <c:v>964.76</c:v>
                </c:pt>
                <c:pt idx="4">
                  <c:v>825.93</c:v>
                </c:pt>
              </c:numCache>
            </c:numRef>
          </c:val>
          <c:extLst>
            <c:ext xmlns:c16="http://schemas.microsoft.com/office/drawing/2014/chart" uri="{C3380CC4-5D6E-409C-BE32-E72D297353CC}">
              <c16:uniqueId val="{00000000-DCB8-45B6-B7D3-137E89A6388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DCB8-45B6-B7D3-137E89A6388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45.36</c:v>
                </c:pt>
                <c:pt idx="1">
                  <c:v>49.18</c:v>
                </c:pt>
                <c:pt idx="2">
                  <c:v>46.97</c:v>
                </c:pt>
                <c:pt idx="3">
                  <c:v>46.54</c:v>
                </c:pt>
                <c:pt idx="4">
                  <c:v>50.13</c:v>
                </c:pt>
              </c:numCache>
            </c:numRef>
          </c:val>
          <c:extLst>
            <c:ext xmlns:c16="http://schemas.microsoft.com/office/drawing/2014/chart" uri="{C3380CC4-5D6E-409C-BE32-E72D297353CC}">
              <c16:uniqueId val="{00000000-59BD-4582-B022-EC864F16C5D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59BD-4582-B022-EC864F16C5D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403.12</c:v>
                </c:pt>
                <c:pt idx="1">
                  <c:v>367.56</c:v>
                </c:pt>
                <c:pt idx="2">
                  <c:v>374.57</c:v>
                </c:pt>
                <c:pt idx="3">
                  <c:v>381.02</c:v>
                </c:pt>
                <c:pt idx="4">
                  <c:v>355.15</c:v>
                </c:pt>
              </c:numCache>
            </c:numRef>
          </c:val>
          <c:extLst>
            <c:ext xmlns:c16="http://schemas.microsoft.com/office/drawing/2014/chart" uri="{C3380CC4-5D6E-409C-BE32-E72D297353CC}">
              <c16:uniqueId val="{00000000-BC22-4C05-AE2B-F18E172DEF3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BC22-4C05-AE2B-F18E172DEF3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本別町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6190</v>
      </c>
      <c r="AM8" s="36"/>
      <c r="AN8" s="36"/>
      <c r="AO8" s="36"/>
      <c r="AP8" s="36"/>
      <c r="AQ8" s="36"/>
      <c r="AR8" s="36"/>
      <c r="AS8" s="36"/>
      <c r="AT8" s="37">
        <f>データ!$S$6</f>
        <v>391.91</v>
      </c>
      <c r="AU8" s="37"/>
      <c r="AV8" s="37"/>
      <c r="AW8" s="37"/>
      <c r="AX8" s="37"/>
      <c r="AY8" s="37"/>
      <c r="AZ8" s="37"/>
      <c r="BA8" s="37"/>
      <c r="BB8" s="37">
        <f>データ!$T$6</f>
        <v>15.79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17.89</v>
      </c>
      <c r="Q10" s="37"/>
      <c r="R10" s="37"/>
      <c r="S10" s="37"/>
      <c r="T10" s="37"/>
      <c r="U10" s="37"/>
      <c r="V10" s="37"/>
      <c r="W10" s="36">
        <f>データ!$Q$6</f>
        <v>5121</v>
      </c>
      <c r="X10" s="36"/>
      <c r="Y10" s="36"/>
      <c r="Z10" s="36"/>
      <c r="AA10" s="36"/>
      <c r="AB10" s="36"/>
      <c r="AC10" s="36"/>
      <c r="AD10" s="2"/>
      <c r="AE10" s="2"/>
      <c r="AF10" s="2"/>
      <c r="AG10" s="2"/>
      <c r="AH10" s="2"/>
      <c r="AI10" s="2"/>
      <c r="AJ10" s="2"/>
      <c r="AK10" s="2"/>
      <c r="AL10" s="36">
        <f>データ!$U$6</f>
        <v>1102</v>
      </c>
      <c r="AM10" s="36"/>
      <c r="AN10" s="36"/>
      <c r="AO10" s="36"/>
      <c r="AP10" s="36"/>
      <c r="AQ10" s="36"/>
      <c r="AR10" s="36"/>
      <c r="AS10" s="36"/>
      <c r="AT10" s="37">
        <f>データ!$V$6</f>
        <v>95.31</v>
      </c>
      <c r="AU10" s="37"/>
      <c r="AV10" s="37"/>
      <c r="AW10" s="37"/>
      <c r="AX10" s="37"/>
      <c r="AY10" s="37"/>
      <c r="AZ10" s="37"/>
      <c r="BA10" s="37"/>
      <c r="BB10" s="37">
        <f>データ!$W$6</f>
        <v>11.56</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115</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116</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114</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42</v>
      </c>
      <c r="O85" s="13" t="str">
        <f>データ!EN6</f>
        <v>【0.40】</v>
      </c>
    </row>
  </sheetData>
  <sheetProtection algorithmName="SHA-512" hashValue="lYaHmKzzmWV/AsnVZUi60EffHmpt82wDSoXO0k0Ue0+9FiUoXQXbx1pfWHVHyxofGJSDStzhg0XdSbeGdvahTA==" saltValue="aZCtVg0ladA8caFFri2Ai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16462</v>
      </c>
      <c r="D6" s="20">
        <f t="shared" si="3"/>
        <v>47</v>
      </c>
      <c r="E6" s="20">
        <f t="shared" si="3"/>
        <v>1</v>
      </c>
      <c r="F6" s="20">
        <f t="shared" si="3"/>
        <v>0</v>
      </c>
      <c r="G6" s="20">
        <f t="shared" si="3"/>
        <v>0</v>
      </c>
      <c r="H6" s="20" t="str">
        <f t="shared" si="3"/>
        <v>北海道　本別町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17.89</v>
      </c>
      <c r="Q6" s="21">
        <f t="shared" si="3"/>
        <v>5121</v>
      </c>
      <c r="R6" s="21">
        <f t="shared" si="3"/>
        <v>6190</v>
      </c>
      <c r="S6" s="21">
        <f t="shared" si="3"/>
        <v>391.91</v>
      </c>
      <c r="T6" s="21">
        <f t="shared" si="3"/>
        <v>15.79</v>
      </c>
      <c r="U6" s="21">
        <f t="shared" si="3"/>
        <v>1102</v>
      </c>
      <c r="V6" s="21">
        <f t="shared" si="3"/>
        <v>95.31</v>
      </c>
      <c r="W6" s="21">
        <f t="shared" si="3"/>
        <v>11.56</v>
      </c>
      <c r="X6" s="22">
        <f>IF(X7="",NA(),X7)</f>
        <v>60.77</v>
      </c>
      <c r="Y6" s="22">
        <f t="shared" ref="Y6:AG6" si="4">IF(Y7="",NA(),Y7)</f>
        <v>59.77</v>
      </c>
      <c r="Z6" s="22">
        <f t="shared" si="4"/>
        <v>61.51</v>
      </c>
      <c r="AA6" s="22">
        <f t="shared" si="4"/>
        <v>62.26</v>
      </c>
      <c r="AB6" s="22">
        <f t="shared" si="4"/>
        <v>64.81</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1267.17</v>
      </c>
      <c r="BF6" s="22">
        <f t="shared" ref="BF6:BN6" si="7">IF(BF7="",NA(),BF7)</f>
        <v>1102.3</v>
      </c>
      <c r="BG6" s="22">
        <f t="shared" si="7"/>
        <v>1028.4000000000001</v>
      </c>
      <c r="BH6" s="22">
        <f t="shared" si="7"/>
        <v>964.76</v>
      </c>
      <c r="BI6" s="22">
        <f t="shared" si="7"/>
        <v>825.93</v>
      </c>
      <c r="BJ6" s="22">
        <f t="shared" si="7"/>
        <v>1183.92</v>
      </c>
      <c r="BK6" s="22">
        <f t="shared" si="7"/>
        <v>1128.72</v>
      </c>
      <c r="BL6" s="22">
        <f t="shared" si="7"/>
        <v>1125.25</v>
      </c>
      <c r="BM6" s="22">
        <f t="shared" si="7"/>
        <v>1157.05</v>
      </c>
      <c r="BN6" s="22">
        <f t="shared" si="7"/>
        <v>1228.8</v>
      </c>
      <c r="BO6" s="21" t="str">
        <f>IF(BO7="","",IF(BO7="-","【-】","【"&amp;SUBSTITUTE(TEXT(BO7,"#,##0.00"),"-","△")&amp;"】"))</f>
        <v>【1,045.20】</v>
      </c>
      <c r="BP6" s="22">
        <f>IF(BP7="",NA(),BP7)</f>
        <v>45.36</v>
      </c>
      <c r="BQ6" s="22">
        <f t="shared" ref="BQ6:BY6" si="8">IF(BQ7="",NA(),BQ7)</f>
        <v>49.18</v>
      </c>
      <c r="BR6" s="22">
        <f t="shared" si="8"/>
        <v>46.97</v>
      </c>
      <c r="BS6" s="22">
        <f t="shared" si="8"/>
        <v>46.54</v>
      </c>
      <c r="BT6" s="22">
        <f t="shared" si="8"/>
        <v>50.13</v>
      </c>
      <c r="BU6" s="22">
        <f t="shared" si="8"/>
        <v>42.5</v>
      </c>
      <c r="BV6" s="22">
        <f t="shared" si="8"/>
        <v>41.84</v>
      </c>
      <c r="BW6" s="22">
        <f t="shared" si="8"/>
        <v>41.44</v>
      </c>
      <c r="BX6" s="22">
        <f t="shared" si="8"/>
        <v>37.65</v>
      </c>
      <c r="BY6" s="22">
        <f t="shared" si="8"/>
        <v>37.31</v>
      </c>
      <c r="BZ6" s="21" t="str">
        <f>IF(BZ7="","",IF(BZ7="-","【-】","【"&amp;SUBSTITUTE(TEXT(BZ7,"#,##0.00"),"-","△")&amp;"】"))</f>
        <v>【49.51】</v>
      </c>
      <c r="CA6" s="22">
        <f>IF(CA7="",NA(),CA7)</f>
        <v>403.12</v>
      </c>
      <c r="CB6" s="22">
        <f t="shared" ref="CB6:CJ6" si="9">IF(CB7="",NA(),CB7)</f>
        <v>367.56</v>
      </c>
      <c r="CC6" s="22">
        <f t="shared" si="9"/>
        <v>374.57</v>
      </c>
      <c r="CD6" s="22">
        <f t="shared" si="9"/>
        <v>381.02</v>
      </c>
      <c r="CE6" s="22">
        <f t="shared" si="9"/>
        <v>355.15</v>
      </c>
      <c r="CF6" s="22">
        <f t="shared" si="9"/>
        <v>377.72</v>
      </c>
      <c r="CG6" s="22">
        <f t="shared" si="9"/>
        <v>390.47</v>
      </c>
      <c r="CH6" s="22">
        <f t="shared" si="9"/>
        <v>403.61</v>
      </c>
      <c r="CI6" s="22">
        <f t="shared" si="9"/>
        <v>442.82</v>
      </c>
      <c r="CJ6" s="22">
        <f t="shared" si="9"/>
        <v>425.76</v>
      </c>
      <c r="CK6" s="21" t="str">
        <f>IF(CK7="","",IF(CK7="-","【-】","【"&amp;SUBSTITUTE(TEXT(CK7,"#,##0.00"),"-","△")&amp;"】"))</f>
        <v>【317.14】</v>
      </c>
      <c r="CL6" s="22">
        <f>IF(CL7="",NA(),CL7)</f>
        <v>22.76</v>
      </c>
      <c r="CM6" s="22">
        <f t="shared" ref="CM6:CU6" si="10">IF(CM7="",NA(),CM7)</f>
        <v>24.96</v>
      </c>
      <c r="CN6" s="22">
        <f t="shared" si="10"/>
        <v>25.72</v>
      </c>
      <c r="CO6" s="22">
        <f t="shared" si="10"/>
        <v>25.35</v>
      </c>
      <c r="CP6" s="22">
        <f t="shared" si="10"/>
        <v>29.85</v>
      </c>
      <c r="CQ6" s="22">
        <f t="shared" si="10"/>
        <v>48.01</v>
      </c>
      <c r="CR6" s="22">
        <f t="shared" si="10"/>
        <v>49.08</v>
      </c>
      <c r="CS6" s="22">
        <f t="shared" si="10"/>
        <v>51.46</v>
      </c>
      <c r="CT6" s="22">
        <f t="shared" si="10"/>
        <v>51.84</v>
      </c>
      <c r="CU6" s="22">
        <f t="shared" si="10"/>
        <v>52.34</v>
      </c>
      <c r="CV6" s="21" t="str">
        <f>IF(CV7="","",IF(CV7="-","【-】","【"&amp;SUBSTITUTE(TEXT(CV7,"#,##0.00"),"-","△")&amp;"】"))</f>
        <v>【55.00】</v>
      </c>
      <c r="CW6" s="22">
        <f>IF(CW7="",NA(),CW7)</f>
        <v>94.73</v>
      </c>
      <c r="CX6" s="22">
        <f t="shared" ref="CX6:DF6" si="11">IF(CX7="",NA(),CX7)</f>
        <v>94.15</v>
      </c>
      <c r="CY6" s="22">
        <f t="shared" si="11"/>
        <v>93.58</v>
      </c>
      <c r="CZ6" s="22">
        <f t="shared" si="11"/>
        <v>93.42</v>
      </c>
      <c r="DA6" s="22">
        <f t="shared" si="11"/>
        <v>90.2</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0.08</v>
      </c>
      <c r="EE6" s="21">
        <f t="shared" ref="EE6:EM6" si="14">IF(EE7="",NA(),EE7)</f>
        <v>0</v>
      </c>
      <c r="EF6" s="21">
        <f t="shared" si="14"/>
        <v>0</v>
      </c>
      <c r="EG6" s="22">
        <f t="shared" si="14"/>
        <v>0.01</v>
      </c>
      <c r="EH6" s="22">
        <f t="shared" si="14"/>
        <v>0.37</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16462</v>
      </c>
      <c r="D7" s="24">
        <v>47</v>
      </c>
      <c r="E7" s="24">
        <v>1</v>
      </c>
      <c r="F7" s="24">
        <v>0</v>
      </c>
      <c r="G7" s="24">
        <v>0</v>
      </c>
      <c r="H7" s="24" t="s">
        <v>96</v>
      </c>
      <c r="I7" s="24" t="s">
        <v>97</v>
      </c>
      <c r="J7" s="24" t="s">
        <v>98</v>
      </c>
      <c r="K7" s="24" t="s">
        <v>99</v>
      </c>
      <c r="L7" s="24" t="s">
        <v>100</v>
      </c>
      <c r="M7" s="24" t="s">
        <v>101</v>
      </c>
      <c r="N7" s="25" t="s">
        <v>102</v>
      </c>
      <c r="O7" s="25" t="s">
        <v>103</v>
      </c>
      <c r="P7" s="25">
        <v>17.89</v>
      </c>
      <c r="Q7" s="25">
        <v>5121</v>
      </c>
      <c r="R7" s="25">
        <v>6190</v>
      </c>
      <c r="S7" s="25">
        <v>391.91</v>
      </c>
      <c r="T7" s="25">
        <v>15.79</v>
      </c>
      <c r="U7" s="25">
        <v>1102</v>
      </c>
      <c r="V7" s="25">
        <v>95.31</v>
      </c>
      <c r="W7" s="25">
        <v>11.56</v>
      </c>
      <c r="X7" s="25">
        <v>60.77</v>
      </c>
      <c r="Y7" s="25">
        <v>59.77</v>
      </c>
      <c r="Z7" s="25">
        <v>61.51</v>
      </c>
      <c r="AA7" s="25">
        <v>62.26</v>
      </c>
      <c r="AB7" s="25">
        <v>64.81</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1267.17</v>
      </c>
      <c r="BF7" s="25">
        <v>1102.3</v>
      </c>
      <c r="BG7" s="25">
        <v>1028.4000000000001</v>
      </c>
      <c r="BH7" s="25">
        <v>964.76</v>
      </c>
      <c r="BI7" s="25">
        <v>825.93</v>
      </c>
      <c r="BJ7" s="25">
        <v>1183.92</v>
      </c>
      <c r="BK7" s="25">
        <v>1128.72</v>
      </c>
      <c r="BL7" s="25">
        <v>1125.25</v>
      </c>
      <c r="BM7" s="25">
        <v>1157.05</v>
      </c>
      <c r="BN7" s="25">
        <v>1228.8</v>
      </c>
      <c r="BO7" s="25">
        <v>1045.2</v>
      </c>
      <c r="BP7" s="25">
        <v>45.36</v>
      </c>
      <c r="BQ7" s="25">
        <v>49.18</v>
      </c>
      <c r="BR7" s="25">
        <v>46.97</v>
      </c>
      <c r="BS7" s="25">
        <v>46.54</v>
      </c>
      <c r="BT7" s="25">
        <v>50.13</v>
      </c>
      <c r="BU7" s="25">
        <v>42.5</v>
      </c>
      <c r="BV7" s="25">
        <v>41.84</v>
      </c>
      <c r="BW7" s="25">
        <v>41.44</v>
      </c>
      <c r="BX7" s="25">
        <v>37.65</v>
      </c>
      <c r="BY7" s="25">
        <v>37.31</v>
      </c>
      <c r="BZ7" s="25">
        <v>49.51</v>
      </c>
      <c r="CA7" s="25">
        <v>403.12</v>
      </c>
      <c r="CB7" s="25">
        <v>367.56</v>
      </c>
      <c r="CC7" s="25">
        <v>374.57</v>
      </c>
      <c r="CD7" s="25">
        <v>381.02</v>
      </c>
      <c r="CE7" s="25">
        <v>355.15</v>
      </c>
      <c r="CF7" s="25">
        <v>377.72</v>
      </c>
      <c r="CG7" s="25">
        <v>390.47</v>
      </c>
      <c r="CH7" s="25">
        <v>403.61</v>
      </c>
      <c r="CI7" s="25">
        <v>442.82</v>
      </c>
      <c r="CJ7" s="25">
        <v>425.76</v>
      </c>
      <c r="CK7" s="25">
        <v>317.14</v>
      </c>
      <c r="CL7" s="25">
        <v>22.76</v>
      </c>
      <c r="CM7" s="25">
        <v>24.96</v>
      </c>
      <c r="CN7" s="25">
        <v>25.72</v>
      </c>
      <c r="CO7" s="25">
        <v>25.35</v>
      </c>
      <c r="CP7" s="25">
        <v>29.85</v>
      </c>
      <c r="CQ7" s="25">
        <v>48.01</v>
      </c>
      <c r="CR7" s="25">
        <v>49.08</v>
      </c>
      <c r="CS7" s="25">
        <v>51.46</v>
      </c>
      <c r="CT7" s="25">
        <v>51.84</v>
      </c>
      <c r="CU7" s="25">
        <v>52.34</v>
      </c>
      <c r="CV7" s="25">
        <v>55</v>
      </c>
      <c r="CW7" s="25">
        <v>94.73</v>
      </c>
      <c r="CX7" s="25">
        <v>94.15</v>
      </c>
      <c r="CY7" s="25">
        <v>93.58</v>
      </c>
      <c r="CZ7" s="25">
        <v>93.42</v>
      </c>
      <c r="DA7" s="25">
        <v>90.2</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0.08</v>
      </c>
      <c r="EE7" s="25">
        <v>0</v>
      </c>
      <c r="EF7" s="25">
        <v>0</v>
      </c>
      <c r="EG7" s="25">
        <v>0.01</v>
      </c>
      <c r="EH7" s="25">
        <v>0.37</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USRUAA002@honbetsu.local</cp:lastModifiedBy>
  <dcterms:created xsi:type="dcterms:W3CDTF">2025-01-24T06:39:16Z</dcterms:created>
  <dcterms:modified xsi:type="dcterms:W3CDTF">2025-02-19T05:24:18Z</dcterms:modified>
  <cp:category/>
</cp:coreProperties>
</file>