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3099　田村補佐\r5経営分析\"/>
    </mc:Choice>
  </mc:AlternateContent>
  <xr:revisionPtr revIDLastSave="0" documentId="13_ncr:1_{B987AC7D-59C0-4945-B643-3571D7BAEAA8}" xr6:coauthVersionLast="47" xr6:coauthVersionMax="47" xr10:uidLastSave="{00000000-0000-0000-0000-000000000000}"/>
  <workbookProtection workbookAlgorithmName="SHA-512" workbookHashValue="vY6ocwkG5lCB104v94na6mSxbCdF5qdt337BOsKFyysrkCEgLECJ0cpDXQQM2udn6yxTUUBGrxi/5EGPpOap/A==" workbookSaltValue="TEImNH/vaMJqKRfarHkPb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B10" i="4"/>
  <c r="AT8" i="4"/>
  <c r="AD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<sst xmlns="http://schemas.openxmlformats.org/spreadsheetml/2006/main" count="236" uniqueCount="119">
  <si>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</si>
  <si>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</si>
  <si>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</si>
  <si>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</si>
  <si>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</si>
  <si>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</si>
  <si>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</si>
  <si>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</si>
  <si>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</si>
  <si>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</si>
  <si>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</si>
  <si>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</si>
  <si>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</si>
  <si>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</si>
  <si>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</si>
  <si>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</si>
  <si>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</si>
  <si>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</si>
  <si>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</si>
  <si>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</si>
  <si>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</si>
  <si>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</si>
  <si>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</si>
  <si>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</si>
  <si>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</si>
  <si>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</si>
  <si>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</si>
  <si>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</si>
  <si>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</si>
  <si>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</si>
  <si>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</si>
  <si>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</si>
  <si>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</si>
  <si>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</si>
  <si>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</si>
  <si>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</si>
  <si>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</si>
  <si>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</si>
  <si>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</si>
  <si>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</si>
  <si>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</si>
  <si>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</si>
  <si>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</si>
  <si>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</si>
  <si>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</si>
  <si>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</si>
  <si>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</si>
  <si>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</si>
  <si>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</si>
  <si>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</si>
  <si>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</si>
  <si>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</si>
  <si>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</si>
  <si>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</si>
  <si>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</si>
  <si>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</si>
  <si>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</si>
  <si>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</si>
  <si>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</si>
  <si>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</si>
  <si>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</si>
  <si>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</si>
  <si>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</si>
  <si>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</si>
  <si>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</si>
  <si>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</si>
  <si>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</si>
  <si>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</si>
  <si>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</si>
  <si>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</si>
  <si>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</si>
  <si>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</si>
  <si>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</si>
  <si>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</si>
  <si>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</si>
  <si>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</si>
  <si>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</si>
  <si>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</si>
  <si>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</si>
  <si>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</si>
  <si>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</si>
  <si>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</si>
  <si>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</si>
  <si>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</si>
  <si>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</si>
  <si>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</si>
  <si>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</si>
  <si>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</si>
  <si>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</si>
  <si>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</si>
  <si>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</si>
  <si>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</si>
  <si>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</si>
  <si>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</si>
  <si>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</si>
  <si>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</si>
  <si>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</si>
  <si>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</si>
  <si>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</si>
  <si>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</si>
  <si>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</si>
  <si>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</si>
  <si>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</si>
  <si>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</si>
  <si>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</si>
  <si>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</si>
  <si>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</si>
  <si>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</si>
  <si>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</si>
  <si>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</si>
  <si>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</si>
  <si>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</si>
  <si>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</si>
  <si>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</si>
  <si>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</si>
  <si>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</si>
  <si>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施設稼働から30年以上経過し、機器・管渠の老朽化による影響が顕在化してくる時期である。今後は長寿命化、適切な修繕を継続しつつ、計画的な機器・管渠の更新を行っていく必要がある。</t>
    <phoneticPr fontId="4"/>
  </si>
  <si>
    <t>　人口減少による水需要の減少に伴い、汚水処理水量も減少していくことが確実と見込まれ状況において、収益的収支は将来においても赤字が継続する見込みであり、企業債償還金の減少による経営改善効果を見込んでも、将来にわたって適正な健全性、効率性を維持していくことは非常に困難である。このような将来の厳しい経営状況を正確に認識した上で、一般会計からの繰入れや定期的な料金改定による収入の確保、職員の適正配置や事務事業の効率化等による経費節減、新技術、適正規模を勘案した機器等の更新など、絶え間ない経営努力を継続して行っていく。</t>
    <phoneticPr fontId="4"/>
  </si>
  <si>
    <t>　企業債残高対事業規模比率は、計画的な建設改良事業による投資の平準化により徐々に減少してきているものの、依然として2000％を超えており、企業債償還金が膨大であることが、収益的収支比率、経費回収率の低さの最も大きな要因となっている。今年度は企業債の償還元金の増加により、収益的収支比率は一時的に悪化したが、今後は企業債償還金の漸減に伴い、経営状況も徐々に改善していく見込みではある。しかし、依然として厳しい経営状況は続いており、定期的な料金改定やさらなる経費節減、適正規模での管渠、機器等の更新など、経営効率を図っていく必要がある。</t>
    <rPh sb="116" eb="119">
      <t>コンネンド</t>
    </rPh>
    <rPh sb="123" eb="127">
      <t>ショウカンガンキン</t>
    </rPh>
    <rPh sb="129" eb="131">
      <t>ゾウカ</t>
    </rPh>
    <rPh sb="143" eb="146">
      <t>イチジテキ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</si>
</sst>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0.44</c:v>
                </c:pt>
                <c:pt idx="1">
                  <c:v>0</c:v>
                </c:pt>
                <c:pt idx="2">
                  <c:v>0</c:v>
                </c:pt>
                <c:pt idx="3">
                  <c:v>0</c:v>
                </c:pt>
                <c:pt idx="4">
                  <c:v>0</c:v>
                </c:pt>
              </c:numCache>
            </c:numRef>
          </c:val>
          <c:extLst>
            <c:ext xmlns:c16="http://schemas.microsoft.com/office/drawing/2014/chart" uri="{C3380CC4-5D6E-409C-BE32-E72D297353CC}">
              <c16:uniqueId val="{00000000-FB56-4E00-ACAA-10EEE0D848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FB56-4E00-ACAA-10EEE0D848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39.049999999999997</c:v>
                </c:pt>
                <c:pt idx="1">
                  <c:v>39.76</c:v>
                </c:pt>
                <c:pt idx="2">
                  <c:v>49.29</c:v>
                </c:pt>
                <c:pt idx="3">
                  <c:v>42.21</c:v>
                </c:pt>
                <c:pt idx="4">
                  <c:v>40.17</c:v>
                </c:pt>
              </c:numCache>
            </c:numRef>
          </c:val>
          <c:extLst>
            <c:ext xmlns:c16="http://schemas.microsoft.com/office/drawing/2014/chart" uri="{C3380CC4-5D6E-409C-BE32-E72D297353CC}">
              <c16:uniqueId val="{00000000-5A86-4AD2-B1D5-329CFF2114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55.84</c:v>
                </c:pt>
                <c:pt idx="2">
                  <c:v>55.78</c:v>
                </c:pt>
                <c:pt idx="3">
                  <c:v>54.86</c:v>
                </c:pt>
                <c:pt idx="4">
                  <c:v>55.04</c:v>
                </c:pt>
              </c:numCache>
            </c:numRef>
          </c:val>
          <c:smooth val="0"/>
          <c:extLst>
            <c:ext xmlns:c16="http://schemas.microsoft.com/office/drawing/2014/chart" uri="{C3380CC4-5D6E-409C-BE32-E72D297353CC}">
              <c16:uniqueId val="{00000001-5A86-4AD2-B1D5-329CFF2114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92.62</c:v>
                </c:pt>
                <c:pt idx="1">
                  <c:v>93.03</c:v>
                </c:pt>
                <c:pt idx="2">
                  <c:v>93.72</c:v>
                </c:pt>
                <c:pt idx="3">
                  <c:v>94.02</c:v>
                </c:pt>
                <c:pt idx="4">
                  <c:v>94.32</c:v>
                </c:pt>
              </c:numCache>
            </c:numRef>
          </c:val>
          <c:extLst>
            <c:ext xmlns:c16="http://schemas.microsoft.com/office/drawing/2014/chart" uri="{C3380CC4-5D6E-409C-BE32-E72D297353CC}">
              <c16:uniqueId val="{00000000-B5F6-42FD-8384-9644B761C0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92.34</c:v>
                </c:pt>
                <c:pt idx="2">
                  <c:v>91.78</c:v>
                </c:pt>
                <c:pt idx="3">
                  <c:v>91.37</c:v>
                </c:pt>
                <c:pt idx="4">
                  <c:v>91.92</c:v>
                </c:pt>
              </c:numCache>
            </c:numRef>
          </c:val>
          <c:smooth val="0"/>
          <c:extLst>
            <c:ext xmlns:c16="http://schemas.microsoft.com/office/drawing/2014/chart" uri="{C3380CC4-5D6E-409C-BE32-E72D297353CC}">
              <c16:uniqueId val="{00000001-B5F6-42FD-8384-9644B761C0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53.2</c:v>
                </c:pt>
                <c:pt idx="1">
                  <c:v>55.39</c:v>
                </c:pt>
                <c:pt idx="2">
                  <c:v>57.15</c:v>
                </c:pt>
                <c:pt idx="3">
                  <c:v>61.12</c:v>
                </c:pt>
                <c:pt idx="4">
                  <c:v>59.72</c:v>
                </c:pt>
              </c:numCache>
            </c:numRef>
          </c:val>
          <c:extLst>
            <c:ext xmlns:c16="http://schemas.microsoft.com/office/drawing/2014/chart" uri="{C3380CC4-5D6E-409C-BE32-E72D297353CC}">
              <c16:uniqueId val="{00000000-91B1-4B1C-A291-2D7EC4F51D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B1-4B1C-A291-2D7EC4F51D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11-4C93-B8C7-A278A3E21E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11-4C93-B8C7-A278A3E21E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01-4B27-925E-487B2C6246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01-4B27-925E-487B2C6246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9-4AA9-97F4-00393D3484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9-4AA9-97F4-00393D3484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C7-4924-B412-E7DBF4CE60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C7-4924-B412-E7DBF4CE60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3180.82</c:v>
                </c:pt>
                <c:pt idx="1">
                  <c:v>2743.81</c:v>
                </c:pt>
                <c:pt idx="2">
                  <c:v>2662.78</c:v>
                </c:pt>
                <c:pt idx="3">
                  <c:v>2574.16</c:v>
                </c:pt>
                <c:pt idx="4">
                  <c:v>2475.56</c:v>
                </c:pt>
              </c:numCache>
            </c:numRef>
          </c:val>
          <c:extLst>
            <c:ext xmlns:c16="http://schemas.microsoft.com/office/drawing/2014/chart" uri="{C3380CC4-5D6E-409C-BE32-E72D297353CC}">
              <c16:uniqueId val="{00000000-5CAA-4111-A081-2C891F6778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812.92</c:v>
                </c:pt>
                <c:pt idx="2">
                  <c:v>765.48</c:v>
                </c:pt>
                <c:pt idx="3">
                  <c:v>742.08</c:v>
                </c:pt>
                <c:pt idx="4">
                  <c:v>730.84</c:v>
                </c:pt>
              </c:numCache>
            </c:numRef>
          </c:val>
          <c:smooth val="0"/>
          <c:extLst>
            <c:ext xmlns:c16="http://schemas.microsoft.com/office/drawing/2014/chart" uri="{C3380CC4-5D6E-409C-BE32-E72D297353CC}">
              <c16:uniqueId val="{00000001-5CAA-4111-A081-2C891F6778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49.24</c:v>
                </c:pt>
                <c:pt idx="1">
                  <c:v>53.34</c:v>
                </c:pt>
                <c:pt idx="2">
                  <c:v>53.78</c:v>
                </c:pt>
                <c:pt idx="3">
                  <c:v>51.23</c:v>
                </c:pt>
                <c:pt idx="4">
                  <c:v>50</c:v>
                </c:pt>
              </c:numCache>
            </c:numRef>
          </c:val>
          <c:extLst>
            <c:ext xmlns:c16="http://schemas.microsoft.com/office/drawing/2014/chart" uri="{C3380CC4-5D6E-409C-BE32-E72D297353CC}">
              <c16:uniqueId val="{00000000-1876-48FB-A2C1-A242573B8B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85.4</c:v>
                </c:pt>
                <c:pt idx="2">
                  <c:v>87.8</c:v>
                </c:pt>
                <c:pt idx="3">
                  <c:v>86.51</c:v>
                </c:pt>
                <c:pt idx="4">
                  <c:v>89.17</c:v>
                </c:pt>
              </c:numCache>
            </c:numRef>
          </c:val>
          <c:smooth val="0"/>
          <c:extLst>
            <c:ext xmlns:c16="http://schemas.microsoft.com/office/drawing/2014/chart" uri="{C3380CC4-5D6E-409C-BE32-E72D297353CC}">
              <c16:uniqueId val="{00000001-1876-48FB-A2C1-A242573B8B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348.24</c:v>
                </c:pt>
                <c:pt idx="1">
                  <c:v>347.63</c:v>
                </c:pt>
                <c:pt idx="2">
                  <c:v>346.8</c:v>
                </c:pt>
                <c:pt idx="3">
                  <c:v>365.92</c:v>
                </c:pt>
                <c:pt idx="4">
                  <c:v>371.4</c:v>
                </c:pt>
              </c:numCache>
            </c:numRef>
          </c:val>
          <c:extLst>
            <c:ext xmlns:c16="http://schemas.microsoft.com/office/drawing/2014/chart" uri="{C3380CC4-5D6E-409C-BE32-E72D297353CC}">
              <c16:uniqueId val="{00000000-9D1C-4DBC-9301-022A620C7E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188.57</c:v>
                </c:pt>
                <c:pt idx="2">
                  <c:v>187.69</c:v>
                </c:pt>
                <c:pt idx="3">
                  <c:v>188.24</c:v>
                </c:pt>
                <c:pt idx="4">
                  <c:v>184.85</c:v>
                </c:pt>
              </c:numCache>
            </c:numRef>
          </c:val>
          <c:smooth val="0"/>
          <c:extLst>
            <c:ext xmlns:c16="http://schemas.microsoft.com/office/drawing/2014/chart" uri="{C3380CC4-5D6E-409C-BE32-E72D297353CC}">
              <c16:uniqueId val="{00000001-9D1C-4DBC-9301-022A620C7E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本別町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6190</v>
      </c>
      <c r="AM8" s="54"/>
      <c r="AN8" s="54"/>
      <c r="AO8" s="54"/>
      <c r="AP8" s="54"/>
      <c r="AQ8" s="54"/>
      <c r="AR8" s="54"/>
      <c r="AS8" s="54"/>
      <c r="AT8" s="53">
        <f>データ!T6</f>
        <v>391.91</v>
      </c>
      <c r="AU8" s="53"/>
      <c r="AV8" s="53"/>
      <c r="AW8" s="53"/>
      <c r="AX8" s="53"/>
      <c r="AY8" s="53"/>
      <c r="AZ8" s="53"/>
      <c r="BA8" s="53"/>
      <c r="BB8" s="53">
        <f>データ!U6</f>
        <v>15.79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66.83</v>
      </c>
      <c r="Q10" s="53"/>
      <c r="R10" s="53"/>
      <c r="S10" s="53"/>
      <c r="T10" s="53"/>
      <c r="U10" s="53"/>
      <c r="V10" s="53"/>
      <c r="W10" s="53">
        <f>データ!Q6</f>
        <v>100</v>
      </c>
      <c r="X10" s="53"/>
      <c r="Y10" s="53"/>
      <c r="Z10" s="53"/>
      <c r="AA10" s="53"/>
      <c r="AB10" s="53"/>
      <c r="AC10" s="53"/>
      <c r="AD10" s="54">
        <f>データ!R6</f>
        <v>3498</v>
      </c>
      <c r="AE10" s="54"/>
      <c r="AF10" s="54"/>
      <c r="AG10" s="54"/>
      <c r="AH10" s="54"/>
      <c r="AI10" s="54"/>
      <c r="AJ10" s="54"/>
      <c r="AK10" s="2"/>
      <c r="AL10" s="54">
        <f>データ!V6</f>
        <v>4117</v>
      </c>
      <c r="AM10" s="54"/>
      <c r="AN10" s="54"/>
      <c r="AO10" s="54"/>
      <c r="AP10" s="54"/>
      <c r="AQ10" s="54"/>
      <c r="AR10" s="54"/>
      <c r="AS10" s="54"/>
      <c r="AT10" s="53">
        <f>データ!W6</f>
        <v>2.88</v>
      </c>
      <c r="AU10" s="53"/>
      <c r="AV10" s="53"/>
      <c r="AW10" s="53"/>
      <c r="AX10" s="53"/>
      <c r="AY10" s="53"/>
      <c r="AZ10" s="53"/>
      <c r="BA10" s="53"/>
      <c r="BB10" s="53">
        <f>データ!X6</f>
        <v>1429.51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fFiDaW6X0ehIqMmkR84sQ5jT9W/0RNdxV/cORvLRYicixccv1w/Z8bXFEDteExuXBx7V/IqqMfjHR2DeIZ2JUg==" saltValue="Cjtrdb8NYvjUkH++UmLd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16462</v>
      </c>
      <c r="D6" s="19">
        <f t="shared" si="3"/>
        <v>47</v>
      </c>
      <c r="E6" s="19">
        <f t="shared" si="3"/>
        <v>17</v>
      </c>
      <c r="F6" s="19">
        <f t="shared" si="3"/>
        <v>1</v>
      </c>
      <c r="G6" s="19">
        <f t="shared" si="3"/>
        <v>0</v>
      </c>
      <c r="H6" s="19" t="str">
        <f t="shared" si="3"/>
        <v>北海道　本別町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66.83</v>
      </c>
      <c r="Q6" s="20">
        <f t="shared" si="3"/>
        <v>100</v>
      </c>
      <c r="R6" s="20">
        <f t="shared" si="3"/>
        <v>3498</v>
      </c>
      <c r="S6" s="20">
        <f t="shared" si="3"/>
        <v>6190</v>
      </c>
      <c r="T6" s="20">
        <f t="shared" si="3"/>
        <v>391.91</v>
      </c>
      <c r="U6" s="20">
        <f t="shared" si="3"/>
        <v>15.79</v>
      </c>
      <c r="V6" s="20">
        <f t="shared" si="3"/>
        <v>4117</v>
      </c>
      <c r="W6" s="20">
        <f t="shared" si="3"/>
        <v>2.88</v>
      </c>
      <c r="X6" s="20">
        <f t="shared" si="3"/>
        <v>1429.51</v>
      </c>
      <c r="Y6" s="21">
        <f>IF(Y7="",NA(),Y7)</f>
        <v>53.2</v>
      </c>
      <c r="Z6" s="21">
        <f t="shared" ref="Z6:AH6" si="4">IF(Z7="",NA(),Z7)</f>
        <v>55.39</v>
      </c>
      <c r="AA6" s="21">
        <f t="shared" si="4"/>
        <v>57.15</v>
      </c>
      <c r="AB6" s="21">
        <f t="shared" si="4"/>
        <v>61.12</v>
      </c>
      <c r="AC6" s="21">
        <f t="shared" si="4"/>
        <v>59.72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3180.82</v>
      </c>
      <c r="BG6" s="21">
        <f t="shared" ref="BG6:BO6" si="7">IF(BG7="",NA(),BG7)</f>
        <v>2743.81</v>
      </c>
      <c r="BH6" s="21">
        <f t="shared" si="7"/>
        <v>2662.78</v>
      </c>
      <c r="BI6" s="21">
        <f t="shared" si="7"/>
        <v>2574.16</v>
      </c>
      <c r="BJ6" s="21">
        <f t="shared" si="7"/>
        <v>2475.56</v>
      </c>
      <c r="BK6" s="21">
        <f t="shared" si="7"/>
        <v>1130.42</v>
      </c>
      <c r="BL6" s="21">
        <f t="shared" si="7"/>
        <v>812.92</v>
      </c>
      <c r="BM6" s="21">
        <f t="shared" si="7"/>
        <v>765.48</v>
      </c>
      <c r="BN6" s="21">
        <f t="shared" si="7"/>
        <v>742.08</v>
      </c>
      <c r="BO6" s="21">
        <f t="shared" si="7"/>
        <v>730.84</v>
      </c>
      <c r="BP6" s="20" t="str">
        <f>IF(BP7="","",IF(BP7="-","【-】","【"&amp;SUBSTITUTE(TEXT(BP7,"#,##0.00"),"-","△")&amp;"】"))</f>
        <v>【630.82】</v>
      </c>
      <c r="BQ6" s="21">
        <f>IF(BQ7="",NA(),BQ7)</f>
        <v>49.24</v>
      </c>
      <c r="BR6" s="21">
        <f t="shared" ref="BR6:BZ6" si="8">IF(BR7="",NA(),BR7)</f>
        <v>53.34</v>
      </c>
      <c r="BS6" s="21">
        <f t="shared" si="8"/>
        <v>53.78</v>
      </c>
      <c r="BT6" s="21">
        <f t="shared" si="8"/>
        <v>51.23</v>
      </c>
      <c r="BU6" s="21">
        <f t="shared" si="8"/>
        <v>50</v>
      </c>
      <c r="BV6" s="21">
        <f t="shared" si="8"/>
        <v>74.17</v>
      </c>
      <c r="BW6" s="21">
        <f t="shared" si="8"/>
        <v>85.4</v>
      </c>
      <c r="BX6" s="21">
        <f t="shared" si="8"/>
        <v>87.8</v>
      </c>
      <c r="BY6" s="21">
        <f t="shared" si="8"/>
        <v>86.51</v>
      </c>
      <c r="BZ6" s="21">
        <f t="shared" si="8"/>
        <v>89.17</v>
      </c>
      <c r="CA6" s="20" t="str">
        <f>IF(CA7="","",IF(CA7="-","【-】","【"&amp;SUBSTITUTE(TEXT(CA7,"#,##0.00"),"-","△")&amp;"】"))</f>
        <v>【97.81】</v>
      </c>
      <c r="CB6" s="21">
        <f>IF(CB7="",NA(),CB7)</f>
        <v>348.24</v>
      </c>
      <c r="CC6" s="21">
        <f t="shared" ref="CC6:CK6" si="9">IF(CC7="",NA(),CC7)</f>
        <v>347.63</v>
      </c>
      <c r="CD6" s="21">
        <f t="shared" si="9"/>
        <v>346.8</v>
      </c>
      <c r="CE6" s="21">
        <f t="shared" si="9"/>
        <v>365.92</v>
      </c>
      <c r="CF6" s="21">
        <f t="shared" si="9"/>
        <v>371.4</v>
      </c>
      <c r="CG6" s="21">
        <f t="shared" si="9"/>
        <v>230.95</v>
      </c>
      <c r="CH6" s="21">
        <f t="shared" si="9"/>
        <v>188.57</v>
      </c>
      <c r="CI6" s="21">
        <f t="shared" si="9"/>
        <v>187.69</v>
      </c>
      <c r="CJ6" s="21">
        <f t="shared" si="9"/>
        <v>188.24</v>
      </c>
      <c r="CK6" s="21">
        <f t="shared" si="9"/>
        <v>184.85</v>
      </c>
      <c r="CL6" s="20" t="str">
        <f>IF(CL7="","",IF(CL7="-","【-】","【"&amp;SUBSTITUTE(TEXT(CL7,"#,##0.00"),"-","△")&amp;"】"))</f>
        <v>【138.75】</v>
      </c>
      <c r="CM6" s="21">
        <f>IF(CM7="",NA(),CM7)</f>
        <v>39.049999999999997</v>
      </c>
      <c r="CN6" s="21">
        <f t="shared" ref="CN6:CV6" si="10">IF(CN7="",NA(),CN7)</f>
        <v>39.76</v>
      </c>
      <c r="CO6" s="21">
        <f t="shared" si="10"/>
        <v>49.29</v>
      </c>
      <c r="CP6" s="21">
        <f t="shared" si="10"/>
        <v>42.21</v>
      </c>
      <c r="CQ6" s="21">
        <f t="shared" si="10"/>
        <v>40.17</v>
      </c>
      <c r="CR6" s="21">
        <f t="shared" si="10"/>
        <v>49.27</v>
      </c>
      <c r="CS6" s="21">
        <f t="shared" si="10"/>
        <v>55.84</v>
      </c>
      <c r="CT6" s="21">
        <f t="shared" si="10"/>
        <v>55.78</v>
      </c>
      <c r="CU6" s="21">
        <f t="shared" si="10"/>
        <v>54.86</v>
      </c>
      <c r="CV6" s="21">
        <f t="shared" si="10"/>
        <v>55.04</v>
      </c>
      <c r="CW6" s="20" t="str">
        <f>IF(CW7="","",IF(CW7="-","【-】","【"&amp;SUBSTITUTE(TEXT(CW7,"#,##0.00"),"-","△")&amp;"】"))</f>
        <v>【58.94】</v>
      </c>
      <c r="CX6" s="21">
        <f>IF(CX7="",NA(),CX7)</f>
        <v>92.62</v>
      </c>
      <c r="CY6" s="21">
        <f t="shared" ref="CY6:DG6" si="11">IF(CY7="",NA(),CY7)</f>
        <v>93.03</v>
      </c>
      <c r="CZ6" s="21">
        <f t="shared" si="11"/>
        <v>93.72</v>
      </c>
      <c r="DA6" s="21">
        <f t="shared" si="11"/>
        <v>94.02</v>
      </c>
      <c r="DB6" s="21">
        <f t="shared" si="11"/>
        <v>94.32</v>
      </c>
      <c r="DC6" s="21">
        <f t="shared" si="11"/>
        <v>83.16</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0.44</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16462</v>
      </c>
      <c r="D7" s="23">
        <v>47</v>
      </c>
      <c r="E7" s="23">
        <v>17</v>
      </c>
      <c r="F7" s="23">
        <v>1</v>
      </c>
      <c r="G7" s="23">
        <v>0</v>
      </c>
      <c r="H7" s="23" t="s">
        <v>98</v>
      </c>
      <c r="I7" s="23" t="s">
        <v>99</v>
      </c>
      <c r="J7" s="23" t="s">
        <v>100</v>
      </c>
      <c r="K7" s="23" t="s">
        <v>101</v>
      </c>
      <c r="L7" s="23" t="s">
        <v>102</v>
      </c>
      <c r="M7" s="23" t="s">
        <v>103</v>
      </c>
      <c r="N7" s="24" t="s">
        <v>104</v>
      </c>
      <c r="O7" s="24" t="s">
        <v>105</v>
      </c>
      <c r="P7" s="24">
        <v>66.83</v>
      </c>
      <c r="Q7" s="24">
        <v>100</v>
      </c>
      <c r="R7" s="24">
        <v>3498</v>
      </c>
      <c r="S7" s="24">
        <v>6190</v>
      </c>
      <c r="T7" s="24">
        <v>391.91</v>
      </c>
      <c r="U7" s="24">
        <v>15.79</v>
      </c>
      <c r="V7" s="24">
        <v>4117</v>
      </c>
      <c r="W7" s="24">
        <v>2.88</v>
      </c>
      <c r="X7" s="24">
        <v>1429.51</v>
      </c>
      <c r="Y7" s="24">
        <v>53.2</v>
      </c>
      <c r="Z7" s="24">
        <v>55.39</v>
      </c>
      <c r="AA7" s="24">
        <v>57.15</v>
      </c>
      <c r="AB7" s="24">
        <v>61.12</v>
      </c>
      <c r="AC7" s="24">
        <v>59.72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3180.82</v>
      </c>
      <c r="BG7" s="24">
        <v>2743.81</v>
      </c>
      <c r="BH7" s="24">
        <v>2662.78</v>
      </c>
      <c r="BI7" s="24">
        <v>2574.16</v>
      </c>
      <c r="BJ7" s="24">
        <v>2475.56</v>
      </c>
      <c r="BK7" s="24">
        <v>1130.42</v>
      </c>
      <c r="BL7" s="24">
        <v>812.92</v>
      </c>
      <c r="BM7" s="24">
        <v>765.48</v>
      </c>
      <c r="BN7" s="24">
        <v>742.08</v>
      </c>
      <c r="BO7" s="24">
        <v>730.84</v>
      </c>
      <c r="BP7" s="24">
        <v>630.82000000000005</v>
      </c>
      <c r="BQ7" s="24">
        <v>49.24</v>
      </c>
      <c r="BR7" s="24">
        <v>53.34</v>
      </c>
      <c r="BS7" s="24">
        <v>53.78</v>
      </c>
      <c r="BT7" s="24">
        <v>51.23</v>
      </c>
      <c r="BU7" s="24">
        <v>50</v>
      </c>
      <c r="BV7" s="24">
        <v>74.17</v>
      </c>
      <c r="BW7" s="24">
        <v>85.4</v>
      </c>
      <c r="BX7" s="24">
        <v>87.8</v>
      </c>
      <c r="BY7" s="24">
        <v>86.51</v>
      </c>
      <c r="BZ7" s="24">
        <v>89.17</v>
      </c>
      <c r="CA7" s="24">
        <v>97.81</v>
      </c>
      <c r="CB7" s="24">
        <v>348.24</v>
      </c>
      <c r="CC7" s="24">
        <v>347.63</v>
      </c>
      <c r="CD7" s="24">
        <v>346.8</v>
      </c>
      <c r="CE7" s="24">
        <v>365.92</v>
      </c>
      <c r="CF7" s="24">
        <v>371.4</v>
      </c>
      <c r="CG7" s="24">
        <v>230.95</v>
      </c>
      <c r="CH7" s="24">
        <v>188.57</v>
      </c>
      <c r="CI7" s="24">
        <v>187.69</v>
      </c>
      <c r="CJ7" s="24">
        <v>188.24</v>
      </c>
      <c r="CK7" s="24">
        <v>184.85</v>
      </c>
      <c r="CL7" s="24">
        <v>138.75</v>
      </c>
      <c r="CM7" s="24">
        <v>39.049999999999997</v>
      </c>
      <c r="CN7" s="24">
        <v>39.76</v>
      </c>
      <c r="CO7" s="24">
        <v>49.29</v>
      </c>
      <c r="CP7" s="24">
        <v>42.21</v>
      </c>
      <c r="CQ7" s="24">
        <v>40.17</v>
      </c>
      <c r="CR7" s="24">
        <v>49.27</v>
      </c>
      <c r="CS7" s="24">
        <v>55.84</v>
      </c>
      <c r="CT7" s="24">
        <v>55.78</v>
      </c>
      <c r="CU7" s="24">
        <v>54.86</v>
      </c>
      <c r="CV7" s="24">
        <v>55.04</v>
      </c>
      <c r="CW7" s="24">
        <v>58.94</v>
      </c>
      <c r="CX7" s="24">
        <v>92.62</v>
      </c>
      <c r="CY7" s="24">
        <v>93.03</v>
      </c>
      <c r="CZ7" s="24">
        <v>93.72</v>
      </c>
      <c r="DA7" s="24">
        <v>94.02</v>
      </c>
      <c r="DB7" s="24">
        <v>94.32</v>
      </c>
      <c r="DC7" s="24">
        <v>83.16</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0.44</v>
      </c>
      <c r="EF7" s="24">
        <v>0</v>
      </c>
      <c r="EG7" s="24">
        <v>0</v>
      </c>
      <c r="EH7" s="24">
        <v>0</v>
      </c>
      <c r="EI7" s="24">
        <v>0</v>
      </c>
      <c r="EJ7" s="24">
        <v>0.1</v>
      </c>
      <c r="EK7" s="24">
        <v>0.09</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USRUAA002@honbetsu.local</cp:lastModifiedBy>
  <dcterms:created xsi:type="dcterms:W3CDTF">2025-01-24T07:27:22Z</dcterms:created>
  <dcterms:modified xsi:type="dcterms:W3CDTF">2025-01-31T00:12:25Z</dcterms:modified>
  <cp:category/>
</cp:coreProperties>
</file>