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RBCA002\Desktop\R6.3.8HP公表用\"/>
    </mc:Choice>
  </mc:AlternateContent>
  <xr:revisionPtr revIDLastSave="0" documentId="13_ncr:1_{415E8FEE-EAFE-4880-B0BC-077372A81A6D}" xr6:coauthVersionLast="47" xr6:coauthVersionMax="47" xr10:uidLastSave="{00000000-0000-0000-0000-000000000000}"/>
  <workbookProtection workbookAlgorithmName="SHA-512" workbookHashValue="Mhm1SiHgCSw+vC+W9B6NFhTk1puzpTu0e2qebZff8uj/O5qVgLyH4uIQvBZAw+ksrCwL72JX/Gjt+e1urVKp2A==" workbookSaltValue="MAs0f9m3hjJkVLAo091gl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<sst xmlns="http://schemas.openxmlformats.org/spreadsheetml/2006/main" count="236" uniqueCount="120">
  <si>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</si>
  <si>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</si>
  <si>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</si>
  <si>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</si>
  <si>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</si>
  <si>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</si>
  <si>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</si>
  <si>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</si>
  <si>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</si>
  <si>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</si>
  <si>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</si>
  <si>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</si>
  <si>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</si>
  <si>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</si>
  <si>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</si>
  <si>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</si>
  <si>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</si>
  <si>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</si>
  <si>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</si>
  <si>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</si>
  <si>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</si>
  <si>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</si>
  <si>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</si>
  <si>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</si>
  <si>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</si>
  <si>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</si>
  <si>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</si>
  <si>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</si>
  <si>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</si>
  <si>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</si>
  <si>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</si>
  <si>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</si>
  <si>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</si>
  <si>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</si>
  <si>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</si>
  <si>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</si>
  <si>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</si>
  <si>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</si>
  <si>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</si>
  <si>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</si>
  <si>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</si>
  <si>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</si>
  <si>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</si>
  <si>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</si>
  <si>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</si>
  <si>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</si>
  <si>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</si>
  <si>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</si>
  <si>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</si>
  <si>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</si>
  <si>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</si>
  <si>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</si>
  <si>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</si>
  <si>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</si>
  <si>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</si>
  <si>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</si>
  <si>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</si>
  <si>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</si>
  <si>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</si>
  <si>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</si>
  <si>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</si>
  <si>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</si>
  <si>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</si>
  <si>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</si>
  <si>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</si>
  <si>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</si>
  <si>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</si>
  <si>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</si>
  <si>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</si>
  <si>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</si>
  <si>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</si>
  <si>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</si>
  <si>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</si>
  <si>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</si>
  <si>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</si>
  <si>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</si>
  <si>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</si>
  <si>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</si>
  <si>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</si>
  <si>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</si>
  <si>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</si>
  <si>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</si>
  <si>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</si>
  <si>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</si>
  <si>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</si>
  <si>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</si>
  <si>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</si>
  <si>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</si>
  <si>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</si>
  <si>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</si>
  <si>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</si>
  <si>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</si>
  <si>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</si>
  <si>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</si>
  <si>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</si>
  <si>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</si>
  <si>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</si>
  <si>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</si>
  <si>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</si>
  <si>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本別町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</si>
  <si>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</si>
  <si>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</si>
  <si>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</si>
  <si>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</si>
  <si>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</si>
  <si>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</si>
  <si>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</si>
  <si>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</si>
  <si>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</si>
  <si>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</si>
  <si>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</si>
  <si>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</si>
  <si>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</si>
  <si>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</si>
  <si>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</si>
  <si>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</si>
  <si>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</si>
  <si>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企業債残高対事業規模比率は、計画的な建設改良事業による投資の平準化により徐々に減少してきているものの、依然として2000％を超えており、企業債償還金が膨大であることが、収益的収支比率、経費回収率の低さの最も大きな要因となっている。今後は企業債償還金の漸減に伴い、経営状況も徐々に改善していく見込みではあるものの、依然として厳しい経営状況は続いており、定期的な料金改定やさらなる経費節減、適正規模での管渠、機器等の更新など、経営効率を図っていく必要がある。</t>
    <phoneticPr fontId="4"/>
  </si>
  <si>
    <t xml:space="preserve"> 施設稼働から30年以上経過し、機器・管渠の老朽化による影響が顕在化してくる時期である。今後は長寿命化、適切な修繕を継続しつつ、計画的な機器・管渠の更新を行っていく必要がある。</t>
    <phoneticPr fontId="4"/>
  </si>
  <si>
    <t xml:space="preserve"> 人口減少による水需要の減少に伴い、汚水処理水量も減少していくことが確実と見込まれ状況において、収益的収支は将来においても赤字が継続する見込みであり、企業債償還金の減少による経営改善効果を見込んでも、将来にわたって適正な健全性、効率性を維持していくことは非常に困難である。このような将来の厳しい経営状況を正確に認識した上で、一般会計からの繰入れや定期的な料金改定による収入の確保、職員の適正配置や事務事業の効率化等による経費節減、新技術、適正規模を勘案した機器等の更新など、絶え間ない経営努力を継続して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</si>
</sst>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
                  <c:v>0</c:v>
                </c:pt>
                <c:pt idx="1">
                  <c:v>0.44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7D8-4EA9-9233-49A9476F9E8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c:v>
                </c:pt>
                <c:pt idx="2">
                  <c:v>0.09</c:v>
                </c:pt>
                <c:pt idx="3">
                  <c:v>0.1</c:v>
                </c:pt>
                <c:pt idx="4">
                  <c:v>7.0000000000000007E-2</c:v>
                </c:pt>
              </c:numCache>
            </c:numRef>
          </c:val>
          <c:smooth val="0"/>
          <c:extLst>
            <c:ext xmlns:c16="http://schemas.microsoft.com/office/drawing/2014/chart" uri="{C3380CC4-5D6E-409C-BE32-E72D297353CC}">
              <c16:uniqueId val="{00000001-57D8-4EA9-9233-49A9476F9E8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40.14</c:v>
                </c:pt>
                <c:pt idx="1">
                  <c:v>39.049999999999997</c:v>
                </c:pt>
                <c:pt idx="2">
                  <c:v>39.76</c:v>
                </c:pt>
                <c:pt idx="3">
                  <c:v>49.29</c:v>
                </c:pt>
                <c:pt idx="4">
                  <c:v>42.21</c:v>
                </c:pt>
              </c:numCache>
            </c:numRef>
          </c:val>
          <c:extLst>
            <c:ext xmlns:c16="http://schemas.microsoft.com/office/drawing/2014/chart" uri="{C3380CC4-5D6E-409C-BE32-E72D297353CC}">
              <c16:uniqueId val="{00000000-6EC7-4050-AFED-1C9FC2C1D0D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49.68</c:v>
                </c:pt>
                <c:pt idx="1">
                  <c:v>49.27</c:v>
                </c:pt>
                <c:pt idx="2">
                  <c:v>55.84</c:v>
                </c:pt>
                <c:pt idx="3">
                  <c:v>55.78</c:v>
                </c:pt>
                <c:pt idx="4">
                  <c:v>54.86</c:v>
                </c:pt>
              </c:numCache>
            </c:numRef>
          </c:val>
          <c:smooth val="0"/>
          <c:extLst>
            <c:ext xmlns:c16="http://schemas.microsoft.com/office/drawing/2014/chart" uri="{C3380CC4-5D6E-409C-BE32-E72D297353CC}">
              <c16:uniqueId val="{00000001-6EC7-4050-AFED-1C9FC2C1D0D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92.06</c:v>
                </c:pt>
                <c:pt idx="1">
                  <c:v>92.62</c:v>
                </c:pt>
                <c:pt idx="2">
                  <c:v>93.03</c:v>
                </c:pt>
                <c:pt idx="3">
                  <c:v>93.72</c:v>
                </c:pt>
                <c:pt idx="4">
                  <c:v>94.02</c:v>
                </c:pt>
              </c:numCache>
            </c:numRef>
          </c:val>
          <c:extLst>
            <c:ext xmlns:c16="http://schemas.microsoft.com/office/drawing/2014/chart" uri="{C3380CC4-5D6E-409C-BE32-E72D297353CC}">
              <c16:uniqueId val="{00000000-CC78-4F0B-8D14-AEF9B0129E0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83.35</c:v>
                </c:pt>
                <c:pt idx="1">
                  <c:v>83.16</c:v>
                </c:pt>
                <c:pt idx="2">
                  <c:v>92.34</c:v>
                </c:pt>
                <c:pt idx="3">
                  <c:v>91.78</c:v>
                </c:pt>
                <c:pt idx="4">
                  <c:v>91.37</c:v>
                </c:pt>
              </c:numCache>
            </c:numRef>
          </c:val>
          <c:smooth val="0"/>
          <c:extLst>
            <c:ext xmlns:c16="http://schemas.microsoft.com/office/drawing/2014/chart" uri="{C3380CC4-5D6E-409C-BE32-E72D297353CC}">
              <c16:uniqueId val="{00000001-CC78-4F0B-8D14-AEF9B0129E0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50.52</c:v>
                </c:pt>
                <c:pt idx="1">
                  <c:v>53.2</c:v>
                </c:pt>
                <c:pt idx="2">
                  <c:v>55.39</c:v>
                </c:pt>
                <c:pt idx="3">
                  <c:v>57.15</c:v>
                </c:pt>
                <c:pt idx="4">
                  <c:v>61.12</c:v>
                </c:pt>
              </c:numCache>
            </c:numRef>
          </c:val>
          <c:extLst>
            <c:ext xmlns:c16="http://schemas.microsoft.com/office/drawing/2014/chart" uri="{C3380CC4-5D6E-409C-BE32-E72D297353CC}">
              <c16:uniqueId val="{00000000-1267-4AAB-AADA-F204EE154AF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67-4AAB-AADA-F204EE154AF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4A-4C2C-9BFA-18FE22ADA30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4A-4C2C-9BFA-18FE22ADA30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F9-41CB-9D9E-D653CA657E4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F9-41CB-9D9E-D653CA657E4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EE-4600-8F32-E4E5332E85F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EE-4600-8F32-E4E5332E85F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3E-4D3C-951D-52577705604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3E-4D3C-951D-52577705604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3348.86</c:v>
                </c:pt>
                <c:pt idx="1">
                  <c:v>3180.82</c:v>
                </c:pt>
                <c:pt idx="2">
                  <c:v>2743.81</c:v>
                </c:pt>
                <c:pt idx="3">
                  <c:v>2662.78</c:v>
                </c:pt>
                <c:pt idx="4">
                  <c:v>2574.16</c:v>
                </c:pt>
              </c:numCache>
            </c:numRef>
          </c:val>
          <c:extLst>
            <c:ext xmlns:c16="http://schemas.microsoft.com/office/drawing/2014/chart" uri="{C3380CC4-5D6E-409C-BE32-E72D297353CC}">
              <c16:uniqueId val="{00000000-37AA-4F08-8CA3-38CA4840199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1048.23</c:v>
                </c:pt>
                <c:pt idx="1">
                  <c:v>1130.42</c:v>
                </c:pt>
                <c:pt idx="2">
                  <c:v>812.92</c:v>
                </c:pt>
                <c:pt idx="3">
                  <c:v>765.48</c:v>
                </c:pt>
                <c:pt idx="4">
                  <c:v>742.08</c:v>
                </c:pt>
              </c:numCache>
            </c:numRef>
          </c:val>
          <c:smooth val="0"/>
          <c:extLst>
            <c:ext xmlns:c16="http://schemas.microsoft.com/office/drawing/2014/chart" uri="{C3380CC4-5D6E-409C-BE32-E72D297353CC}">
              <c16:uniqueId val="{00000001-37AA-4F08-8CA3-38CA4840199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47.61</c:v>
                </c:pt>
                <c:pt idx="1">
                  <c:v>49.24</c:v>
                </c:pt>
                <c:pt idx="2">
                  <c:v>53.34</c:v>
                </c:pt>
                <c:pt idx="3">
                  <c:v>53.78</c:v>
                </c:pt>
                <c:pt idx="4">
                  <c:v>51.23</c:v>
                </c:pt>
              </c:numCache>
            </c:numRef>
          </c:val>
          <c:extLst>
            <c:ext xmlns:c16="http://schemas.microsoft.com/office/drawing/2014/chart" uri="{C3380CC4-5D6E-409C-BE32-E72D297353CC}">
              <c16:uniqueId val="{00000000-978A-490A-BA03-CCB745FA86A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78.92</c:v>
                </c:pt>
                <c:pt idx="1">
                  <c:v>74.17</c:v>
                </c:pt>
                <c:pt idx="2">
                  <c:v>85.4</c:v>
                </c:pt>
                <c:pt idx="3">
                  <c:v>87.8</c:v>
                </c:pt>
                <c:pt idx="4">
                  <c:v>86.51</c:v>
                </c:pt>
              </c:numCache>
            </c:numRef>
          </c:val>
          <c:smooth val="0"/>
          <c:extLst>
            <c:ext xmlns:c16="http://schemas.microsoft.com/office/drawing/2014/chart" uri="{C3380CC4-5D6E-409C-BE32-E72D297353CC}">
              <c16:uniqueId val="{00000001-978A-490A-BA03-CCB745FA86A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359.52</c:v>
                </c:pt>
                <c:pt idx="1">
                  <c:v>348.24</c:v>
                </c:pt>
                <c:pt idx="2">
                  <c:v>347.63</c:v>
                </c:pt>
                <c:pt idx="3">
                  <c:v>346.8</c:v>
                </c:pt>
                <c:pt idx="4">
                  <c:v>365.92</c:v>
                </c:pt>
              </c:numCache>
            </c:numRef>
          </c:val>
          <c:extLst>
            <c:ext xmlns:c16="http://schemas.microsoft.com/office/drawing/2014/chart" uri="{C3380CC4-5D6E-409C-BE32-E72D297353CC}">
              <c16:uniqueId val="{00000000-28FF-43BC-8321-01B53774414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220.31</c:v>
                </c:pt>
                <c:pt idx="1">
                  <c:v>230.95</c:v>
                </c:pt>
                <c:pt idx="2">
                  <c:v>188.57</c:v>
                </c:pt>
                <c:pt idx="3">
                  <c:v>187.69</c:v>
                </c:pt>
                <c:pt idx="4">
                  <c:v>188.24</c:v>
                </c:pt>
              </c:numCache>
            </c:numRef>
          </c:val>
          <c:smooth val="0"/>
          <c:extLst>
            <c:ext xmlns:c16="http://schemas.microsoft.com/office/drawing/2014/chart" uri="{C3380CC4-5D6E-409C-BE32-E72D297353CC}">
              <c16:uniqueId val="{00000001-28FF-43BC-8321-01B53774414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本別町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Cd1</v>
      </c>
      <c r="X8" s="35"/>
      <c r="Y8" s="35"/>
      <c r="Z8" s="35"/>
      <c r="AA8" s="35"/>
      <c r="AB8" s="35"/>
      <c r="AC8" s="35"/>
      <c r="AD8" s="36" t="str">
        <f>データ!$M$6</f>
        <v>非設置</v>
      </c>
      <c r="AE8" s="36"/>
      <c r="AF8" s="36"/>
      <c r="AG8" s="36"/>
      <c r="AH8" s="36"/>
      <c r="AI8" s="36"/>
      <c r="AJ8" s="36"/>
      <c r="AK8" s="3"/>
      <c r="AL8" s="37">
        <f>データ!S6</f>
        <v>6375</v>
      </c>
      <c r="AM8" s="37"/>
      <c r="AN8" s="37"/>
      <c r="AO8" s="37"/>
      <c r="AP8" s="37"/>
      <c r="AQ8" s="37"/>
      <c r="AR8" s="37"/>
      <c r="AS8" s="37"/>
      <c r="AT8" s="38">
        <f>データ!T6</f>
        <v>391.91</v>
      </c>
      <c r="AU8" s="38"/>
      <c r="AV8" s="38"/>
      <c r="AW8" s="38"/>
      <c r="AX8" s="38"/>
      <c r="AY8" s="38"/>
      <c r="AZ8" s="38"/>
      <c r="BA8" s="38"/>
      <c r="BB8" s="38">
        <f>データ!U6</f>
        <v>16.27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67.08</v>
      </c>
      <c r="Q10" s="38"/>
      <c r="R10" s="38"/>
      <c r="S10" s="38"/>
      <c r="T10" s="38"/>
      <c r="U10" s="38"/>
      <c r="V10" s="38"/>
      <c r="W10" s="38">
        <f>データ!Q6</f>
        <v>95.46</v>
      </c>
      <c r="X10" s="38"/>
      <c r="Y10" s="38"/>
      <c r="Z10" s="38"/>
      <c r="AA10" s="38"/>
      <c r="AB10" s="38"/>
      <c r="AC10" s="38"/>
      <c r="AD10" s="37">
        <f>データ!R6</f>
        <v>3498</v>
      </c>
      <c r="AE10" s="37"/>
      <c r="AF10" s="37"/>
      <c r="AG10" s="37"/>
      <c r="AH10" s="37"/>
      <c r="AI10" s="37"/>
      <c r="AJ10" s="37"/>
      <c r="AK10" s="2"/>
      <c r="AL10" s="37">
        <f>データ!V6</f>
        <v>4244</v>
      </c>
      <c r="AM10" s="37"/>
      <c r="AN10" s="37"/>
      <c r="AO10" s="37"/>
      <c r="AP10" s="37"/>
      <c r="AQ10" s="37"/>
      <c r="AR10" s="37"/>
      <c r="AS10" s="37"/>
      <c r="AT10" s="38">
        <f>データ!W6</f>
        <v>2.88</v>
      </c>
      <c r="AU10" s="38"/>
      <c r="AV10" s="38"/>
      <c r="AW10" s="38"/>
      <c r="AX10" s="38"/>
      <c r="AY10" s="38"/>
      <c r="AZ10" s="38"/>
      <c r="BA10" s="38"/>
      <c r="BB10" s="38">
        <f>データ!X6</f>
        <v>1473.61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45</v>
      </c>
      <c r="O86" s="12" t="str">
        <f>データ!EO6</f>
        <v>【0.23】</v>
      </c>
    </row>
  </sheetData>
  <sheetProtection algorithmName="SHA-512" hashValue="skzyqF2kFpIVO+bQfA6d93NTH0m+t5U9tSpDhdxZaYDbMpAhMFvUJ9dvAJqn+BFCzx/gkxgTGFhRXovyhv7ilQ==" saltValue="I74ekC96No1YaDhcrNj+X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16462</v>
      </c>
      <c r="D6" s="19">
        <f t="shared" si="3"/>
        <v>47</v>
      </c>
      <c r="E6" s="19">
        <f t="shared" si="3"/>
        <v>17</v>
      </c>
      <c r="F6" s="19">
        <f t="shared" si="3"/>
        <v>1</v>
      </c>
      <c r="G6" s="19">
        <f t="shared" si="3"/>
        <v>0</v>
      </c>
      <c r="H6" s="19" t="str">
        <f t="shared" si="3"/>
        <v>北海道　本別町</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67.08</v>
      </c>
      <c r="Q6" s="20">
        <f t="shared" si="3"/>
        <v>95.46</v>
      </c>
      <c r="R6" s="20">
        <f t="shared" si="3"/>
        <v>3498</v>
      </c>
      <c r="S6" s="20">
        <f t="shared" si="3"/>
        <v>6375</v>
      </c>
      <c r="T6" s="20">
        <f t="shared" si="3"/>
        <v>391.91</v>
      </c>
      <c r="U6" s="20">
        <f t="shared" si="3"/>
        <v>16.27</v>
      </c>
      <c r="V6" s="20">
        <f t="shared" si="3"/>
        <v>4244</v>
      </c>
      <c r="W6" s="20">
        <f t="shared" si="3"/>
        <v>2.88</v>
      </c>
      <c r="X6" s="20">
        <f t="shared" si="3"/>
        <v>1473.61</v>
      </c>
      <c r="Y6" s="21">
        <f>IF(Y7="",NA(),Y7)</f>
        <v>50.52</v>
      </c>
      <c r="Z6" s="21">
        <f t="shared" ref="Z6:AH6" si="4">IF(Z7="",NA(),Z7)</f>
        <v>53.2</v>
      </c>
      <c r="AA6" s="21">
        <f t="shared" si="4"/>
        <v>55.39</v>
      </c>
      <c r="AB6" s="21">
        <f t="shared" si="4"/>
        <v>57.15</v>
      </c>
      <c r="AC6" s="21">
        <f t="shared" si="4"/>
        <v>61.12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3348.86</v>
      </c>
      <c r="BG6" s="21">
        <f t="shared" ref="BG6:BO6" si="7">IF(BG7="",NA(),BG7)</f>
        <v>3180.82</v>
      </c>
      <c r="BH6" s="21">
        <f t="shared" si="7"/>
        <v>2743.81</v>
      </c>
      <c r="BI6" s="21">
        <f t="shared" si="7"/>
        <v>2662.78</v>
      </c>
      <c r="BJ6" s="21">
        <f t="shared" si="7"/>
        <v>2574.16</v>
      </c>
      <c r="BK6" s="21">
        <f t="shared" si="7"/>
        <v>1048.23</v>
      </c>
      <c r="BL6" s="21">
        <f t="shared" si="7"/>
        <v>1130.42</v>
      </c>
      <c r="BM6" s="21">
        <f t="shared" si="7"/>
        <v>812.92</v>
      </c>
      <c r="BN6" s="21">
        <f t="shared" si="7"/>
        <v>765.48</v>
      </c>
      <c r="BO6" s="21">
        <f t="shared" si="7"/>
        <v>742.08</v>
      </c>
      <c r="BP6" s="20" t="str">
        <f>IF(BP7="","",IF(BP7="-","【-】","【"&amp;SUBSTITUTE(TEXT(BP7,"#,##0.00"),"-","△")&amp;"】"))</f>
        <v>【652.82】</v>
      </c>
      <c r="BQ6" s="21">
        <f>IF(BQ7="",NA(),BQ7)</f>
        <v>47.61</v>
      </c>
      <c r="BR6" s="21">
        <f t="shared" ref="BR6:BZ6" si="8">IF(BR7="",NA(),BR7)</f>
        <v>49.24</v>
      </c>
      <c r="BS6" s="21">
        <f t="shared" si="8"/>
        <v>53.34</v>
      </c>
      <c r="BT6" s="21">
        <f t="shared" si="8"/>
        <v>53.78</v>
      </c>
      <c r="BU6" s="21">
        <f t="shared" si="8"/>
        <v>51.23</v>
      </c>
      <c r="BV6" s="21">
        <f t="shared" si="8"/>
        <v>78.92</v>
      </c>
      <c r="BW6" s="21">
        <f t="shared" si="8"/>
        <v>74.17</v>
      </c>
      <c r="BX6" s="21">
        <f t="shared" si="8"/>
        <v>85.4</v>
      </c>
      <c r="BY6" s="21">
        <f t="shared" si="8"/>
        <v>87.8</v>
      </c>
      <c r="BZ6" s="21">
        <f t="shared" si="8"/>
        <v>86.51</v>
      </c>
      <c r="CA6" s="20" t="str">
        <f>IF(CA7="","",IF(CA7="-","【-】","【"&amp;SUBSTITUTE(TEXT(CA7,"#,##0.00"),"-","△")&amp;"】"))</f>
        <v>【97.61】</v>
      </c>
      <c r="CB6" s="21">
        <f>IF(CB7="",NA(),CB7)</f>
        <v>359.52</v>
      </c>
      <c r="CC6" s="21">
        <f t="shared" ref="CC6:CK6" si="9">IF(CC7="",NA(),CC7)</f>
        <v>348.24</v>
      </c>
      <c r="CD6" s="21">
        <f t="shared" si="9"/>
        <v>347.63</v>
      </c>
      <c r="CE6" s="21">
        <f t="shared" si="9"/>
        <v>346.8</v>
      </c>
      <c r="CF6" s="21">
        <f t="shared" si="9"/>
        <v>365.92</v>
      </c>
      <c r="CG6" s="21">
        <f t="shared" si="9"/>
        <v>220.31</v>
      </c>
      <c r="CH6" s="21">
        <f t="shared" si="9"/>
        <v>230.95</v>
      </c>
      <c r="CI6" s="21">
        <f t="shared" si="9"/>
        <v>188.57</v>
      </c>
      <c r="CJ6" s="21">
        <f t="shared" si="9"/>
        <v>187.69</v>
      </c>
      <c r="CK6" s="21">
        <f t="shared" si="9"/>
        <v>188.24</v>
      </c>
      <c r="CL6" s="20" t="str">
        <f>IF(CL7="","",IF(CL7="-","【-】","【"&amp;SUBSTITUTE(TEXT(CL7,"#,##0.00"),"-","△")&amp;"】"))</f>
        <v>【138.29】</v>
      </c>
      <c r="CM6" s="21">
        <f>IF(CM7="",NA(),CM7)</f>
        <v>40.14</v>
      </c>
      <c r="CN6" s="21">
        <f t="shared" ref="CN6:CV6" si="10">IF(CN7="",NA(),CN7)</f>
        <v>39.049999999999997</v>
      </c>
      <c r="CO6" s="21">
        <f t="shared" si="10"/>
        <v>39.76</v>
      </c>
      <c r="CP6" s="21">
        <f t="shared" si="10"/>
        <v>49.29</v>
      </c>
      <c r="CQ6" s="21">
        <f t="shared" si="10"/>
        <v>42.21</v>
      </c>
      <c r="CR6" s="21">
        <f t="shared" si="10"/>
        <v>49.68</v>
      </c>
      <c r="CS6" s="21">
        <f t="shared" si="10"/>
        <v>49.27</v>
      </c>
      <c r="CT6" s="21">
        <f t="shared" si="10"/>
        <v>55.84</v>
      </c>
      <c r="CU6" s="21">
        <f t="shared" si="10"/>
        <v>55.78</v>
      </c>
      <c r="CV6" s="21">
        <f t="shared" si="10"/>
        <v>54.86</v>
      </c>
      <c r="CW6" s="20" t="str">
        <f>IF(CW7="","",IF(CW7="-","【-】","【"&amp;SUBSTITUTE(TEXT(CW7,"#,##0.00"),"-","△")&amp;"】"))</f>
        <v>【59.10】</v>
      </c>
      <c r="CX6" s="21">
        <f>IF(CX7="",NA(),CX7)</f>
        <v>92.06</v>
      </c>
      <c r="CY6" s="21">
        <f t="shared" ref="CY6:DG6" si="11">IF(CY7="",NA(),CY7)</f>
        <v>92.62</v>
      </c>
      <c r="CZ6" s="21">
        <f t="shared" si="11"/>
        <v>93.03</v>
      </c>
      <c r="DA6" s="21">
        <f t="shared" si="11"/>
        <v>93.72</v>
      </c>
      <c r="DB6" s="21">
        <f t="shared" si="11"/>
        <v>94.02</v>
      </c>
      <c r="DC6" s="21">
        <f t="shared" si="11"/>
        <v>83.35</v>
      </c>
      <c r="DD6" s="21">
        <f t="shared" si="11"/>
        <v>83.16</v>
      </c>
      <c r="DE6" s="21">
        <f t="shared" si="11"/>
        <v>92.34</v>
      </c>
      <c r="DF6" s="21">
        <f t="shared" si="11"/>
        <v>91.78</v>
      </c>
      <c r="DG6" s="21">
        <f t="shared" si="11"/>
        <v>91.37</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1">
        <f t="shared" ref="EF6:EN6" si="14">IF(EF7="",NA(),EF7)</f>
        <v>0.44</v>
      </c>
      <c r="EG6" s="20">
        <f t="shared" si="14"/>
        <v>0</v>
      </c>
      <c r="EH6" s="20">
        <f t="shared" si="14"/>
        <v>0</v>
      </c>
      <c r="EI6" s="20">
        <f t="shared" si="14"/>
        <v>0</v>
      </c>
      <c r="EJ6" s="21">
        <f t="shared" si="14"/>
        <v>0.12</v>
      </c>
      <c r="EK6" s="21">
        <f t="shared" si="14"/>
        <v>0.1</v>
      </c>
      <c r="EL6" s="21">
        <f t="shared" si="14"/>
        <v>0.09</v>
      </c>
      <c r="EM6" s="21">
        <f t="shared" si="14"/>
        <v>0.1</v>
      </c>
      <c r="EN6" s="21">
        <f t="shared" si="14"/>
        <v>7.0000000000000007E-2</v>
      </c>
      <c r="EO6" s="20" t="str">
        <f>IF(EO7="","",IF(EO7="-","【-】","【"&amp;SUBSTITUTE(TEXT(EO7,"#,##0.00"),"-","△")&amp;"】"))</f>
        <v>【0.23】</v>
      </c>
    </row>
    <row r="7" spans="1:145" s="22" customFormat="1" x14ac:dyDescent="0.15">
      <c r="A7" s="14"/>
      <c r="B7" s="23">
        <v>2022</v>
      </c>
      <c r="C7" s="23">
        <v>16462</v>
      </c>
      <c r="D7" s="23">
        <v>47</v>
      </c>
      <c r="E7" s="23">
        <v>17</v>
      </c>
      <c r="F7" s="23">
        <v>1</v>
      </c>
      <c r="G7" s="23">
        <v>0</v>
      </c>
      <c r="H7" s="23" t="s">
        <v>99</v>
      </c>
      <c r="I7" s="23" t="s">
        <v>100</v>
      </c>
      <c r="J7" s="23" t="s">
        <v>101</v>
      </c>
      <c r="K7" s="23" t="s">
        <v>102</v>
      </c>
      <c r="L7" s="23" t="s">
        <v>103</v>
      </c>
      <c r="M7" s="23" t="s">
        <v>104</v>
      </c>
      <c r="N7" s="24" t="s">
        <v>105</v>
      </c>
      <c r="O7" s="24" t="s">
        <v>106</v>
      </c>
      <c r="P7" s="24">
        <v>67.08</v>
      </c>
      <c r="Q7" s="24">
        <v>95.46</v>
      </c>
      <c r="R7" s="24">
        <v>3498</v>
      </c>
      <c r="S7" s="24">
        <v>6375</v>
      </c>
      <c r="T7" s="24">
        <v>391.91</v>
      </c>
      <c r="U7" s="24">
        <v>16.27</v>
      </c>
      <c r="V7" s="24">
        <v>4244</v>
      </c>
      <c r="W7" s="24">
        <v>2.88</v>
      </c>
      <c r="X7" s="24">
        <v>1473.61</v>
      </c>
      <c r="Y7" s="24">
        <v>50.52</v>
      </c>
      <c r="Z7" s="24">
        <v>53.2</v>
      </c>
      <c r="AA7" s="24">
        <v>55.39</v>
      </c>
      <c r="AB7" s="24">
        <v>57.15</v>
      </c>
      <c r="AC7" s="24">
        <v>61.12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3348.86</v>
      </c>
      <c r="BG7" s="24">
        <v>3180.82</v>
      </c>
      <c r="BH7" s="24">
        <v>2743.81</v>
      </c>
      <c r="BI7" s="24">
        <v>2662.78</v>
      </c>
      <c r="BJ7" s="24">
        <v>2574.16</v>
      </c>
      <c r="BK7" s="24">
        <v>1048.23</v>
      </c>
      <c r="BL7" s="24">
        <v>1130.42</v>
      </c>
      <c r="BM7" s="24">
        <v>812.92</v>
      </c>
      <c r="BN7" s="24">
        <v>765.48</v>
      </c>
      <c r="BO7" s="24">
        <v>742.08</v>
      </c>
      <c r="BP7" s="24">
        <v>652.82000000000005</v>
      </c>
      <c r="BQ7" s="24">
        <v>47.61</v>
      </c>
      <c r="BR7" s="24">
        <v>49.24</v>
      </c>
      <c r="BS7" s="24">
        <v>53.34</v>
      </c>
      <c r="BT7" s="24">
        <v>53.78</v>
      </c>
      <c r="BU7" s="24">
        <v>51.23</v>
      </c>
      <c r="BV7" s="24">
        <v>78.92</v>
      </c>
      <c r="BW7" s="24">
        <v>74.17</v>
      </c>
      <c r="BX7" s="24">
        <v>85.4</v>
      </c>
      <c r="BY7" s="24">
        <v>87.8</v>
      </c>
      <c r="BZ7" s="24">
        <v>86.51</v>
      </c>
      <c r="CA7" s="24">
        <v>97.61</v>
      </c>
      <c r="CB7" s="24">
        <v>359.52</v>
      </c>
      <c r="CC7" s="24">
        <v>348.24</v>
      </c>
      <c r="CD7" s="24">
        <v>347.63</v>
      </c>
      <c r="CE7" s="24">
        <v>346.8</v>
      </c>
      <c r="CF7" s="24">
        <v>365.92</v>
      </c>
      <c r="CG7" s="24">
        <v>220.31</v>
      </c>
      <c r="CH7" s="24">
        <v>230.95</v>
      </c>
      <c r="CI7" s="24">
        <v>188.57</v>
      </c>
      <c r="CJ7" s="24">
        <v>187.69</v>
      </c>
      <c r="CK7" s="24">
        <v>188.24</v>
      </c>
      <c r="CL7" s="24">
        <v>138.29</v>
      </c>
      <c r="CM7" s="24">
        <v>40.14</v>
      </c>
      <c r="CN7" s="24">
        <v>39.049999999999997</v>
      </c>
      <c r="CO7" s="24">
        <v>39.76</v>
      </c>
      <c r="CP7" s="24">
        <v>49.29</v>
      </c>
      <c r="CQ7" s="24">
        <v>42.21</v>
      </c>
      <c r="CR7" s="24">
        <v>49.68</v>
      </c>
      <c r="CS7" s="24">
        <v>49.27</v>
      </c>
      <c r="CT7" s="24">
        <v>55.84</v>
      </c>
      <c r="CU7" s="24">
        <v>55.78</v>
      </c>
      <c r="CV7" s="24">
        <v>54.86</v>
      </c>
      <c r="CW7" s="24">
        <v>59.1</v>
      </c>
      <c r="CX7" s="24">
        <v>92.06</v>
      </c>
      <c r="CY7" s="24">
        <v>92.62</v>
      </c>
      <c r="CZ7" s="24">
        <v>93.03</v>
      </c>
      <c r="DA7" s="24">
        <v>93.72</v>
      </c>
      <c r="DB7" s="24">
        <v>94.02</v>
      </c>
      <c r="DC7" s="24">
        <v>83.35</v>
      </c>
      <c r="DD7" s="24">
        <v>83.16</v>
      </c>
      <c r="DE7" s="24">
        <v>92.34</v>
      </c>
      <c r="DF7" s="24">
        <v>91.78</v>
      </c>
      <c r="DG7" s="24">
        <v>91.37</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0.44</v>
      </c>
      <c r="EG7" s="24">
        <v>0</v>
      </c>
      <c r="EH7" s="24">
        <v>0</v>
      </c>
      <c r="EI7" s="24">
        <v>0</v>
      </c>
      <c r="EJ7" s="24">
        <v>0.12</v>
      </c>
      <c r="EK7" s="24">
        <v>0.1</v>
      </c>
      <c r="EL7" s="24">
        <v>0.09</v>
      </c>
      <c r="EM7" s="24">
        <v>0.1</v>
      </c>
      <c r="EN7" s="24">
        <v>7.0000000000000007E-2</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USRBCA002@honbetsu.local</cp:lastModifiedBy>
  <dcterms:created xsi:type="dcterms:W3CDTF">2023-12-12T02:45:56Z</dcterms:created>
  <dcterms:modified xsi:type="dcterms:W3CDTF">2024-03-07T01:44:02Z</dcterms:modified>
  <cp:category/>
</cp:coreProperties>
</file>