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300 公営企業\通知・報告\R4\未　R5.1.13 【照会1.20〆各課対応】公営企業に係る経営比較分析表（令和3年度決算）の分析等について\提出（病院・建水分）\"/>
    </mc:Choice>
  </mc:AlternateContent>
  <workbookProtection workbookAlgorithmName="SHA-512" workbookHashValue="Z/YMDKEcykbt8Ol7YrDqRuJI/pfODQnr8g70qsqk71h+XDZUsh+0ydvGzkID8aFr9e8XCpyC+w1sh0qSqu5GTA==" workbookSaltValue="gfVMtHPNMFeGuCPKog15G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<sst xmlns="http://schemas.openxmlformats.org/spreadsheetml/2006/main" count="247" uniqueCount="119">
  <si>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</si>
  <si>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</si>
  <si>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</si>
  <si>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</si>
  <si>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</si>
  <si>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</si>
  <si>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</si>
  <si>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</si>
  <si>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</si>
  <si>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</si>
  <si>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</si>
  <si>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</si>
  <si>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</si>
  <si>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</si>
  <si>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</si>
  <si>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</si>
  <si>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</si>
  <si>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</si>
  <si>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</si>
  <si>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</si>
  <si>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</si>
  <si>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</si>
  <si>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</si>
  <si>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</si>
  <si>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</si>
  <si>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</si>
  <si>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</si>
  <si>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</si>
  <si>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</si>
  <si>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</si>
  <si>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</si>
  <si>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</si>
  <si>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</si>
  <si>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</si>
  <si>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</si>
  <si>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</si>
  <si>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</si>
  <si>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</si>
  <si>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</si>
  <si>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</si>
  <si>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</si>
  <si>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</si>
  <si>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</si>
  <si>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</si>
  <si>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</si>
  <si>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</si>
  <si>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</si>
  <si>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</si>
  <si>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</si>
  <si>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</si>
  <si>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</si>
  <si>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</si>
  <si>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</si>
  <si>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</si>
  <si>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</si>
  <si>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</si>
  <si>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</si>
  <si>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</si>
  <si>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</si>
  <si>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</si>
  <si>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</si>
  <si>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</si>
  <si>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</si>
  <si>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</si>
  <si>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</si>
  <si>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</si>
  <si>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</si>
  <si>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</si>
  <si>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</si>
  <si>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</si>
  <si>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</si>
  <si>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</si>
  <si>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</si>
  <si>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</si>
  <si>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</si>
  <si>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</si>
  <si>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</si>
  <si>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</si>
  <si>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</si>
  <si>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</si>
  <si>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</si>
  <si>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</si>
  <si>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</si>
  <si>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</si>
  <si>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</si>
  <si>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</si>
  <si>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</si>
  <si>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</si>
  <si>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</si>
  <si>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</si>
  <si>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</si>
  <si>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</si>
  <si>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</si>
  <si>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</si>
  <si>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</si>
  <si>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</si>
  <si>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</si>
  <si>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</si>
  <si>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</si>
  <si>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</si>
  <si>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</si>
  <si>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</si>
  <si>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</si>
  <si>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</si>
  <si>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</si>
  <si>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</si>
  <si>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</si>
  <si>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</si>
  <si>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</si>
  <si>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</si>
  <si>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</si>
  <si>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</si>
  <si>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</si>
  <si>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</si>
  <si>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</si>
  <si>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</si>
  <si>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個別排水処理事業は平成11年度から供用開始しているが、現在も新規設置需要があり施設数は年々増加している。経費回収率は60％超と類似団体に比べ高い水準ではあるものの、使用料収入では経費を賄えてはおらず、一般会計からの繰入れに頼る構造が続いている。今後も新規設置希望に応じて、企業債を財源に設置を進めていく予定であり、企業債残高対事業規模比率は高い水準で推移していく見込みである。以上から、類似団体と比べると健全度合いはやや高いものの、収益で費用を賄えてはおらず、依然として厳しい経営状況は続いていく見込みであり、定期的な料金改定やさらなる経費節減、経営効率の向上を図っていく必要がある。</t>
    <rPh sb="1" eb="3">
      <t>コベツ</t>
    </rPh>
    <rPh sb="3" eb="5">
      <t>ハイスイ</t>
    </rPh>
    <rPh sb="5" eb="7">
      <t>ショリ</t>
    </rPh>
    <rPh sb="7" eb="9">
      <t>ジギョウ</t>
    </rPh>
    <rPh sb="10" eb="12">
      <t>ヘイセイ</t>
    </rPh>
    <rPh sb="14" eb="16">
      <t>ネンド</t>
    </rPh>
    <rPh sb="18" eb="20">
      <t>キョウヨウ</t>
    </rPh>
    <rPh sb="20" eb="22">
      <t>カイシ</t>
    </rPh>
    <rPh sb="28" eb="30">
      <t>ゲンザイ</t>
    </rPh>
    <rPh sb="31" eb="33">
      <t>シンキ</t>
    </rPh>
    <rPh sb="33" eb="35">
      <t>セッチ</t>
    </rPh>
    <rPh sb="35" eb="37">
      <t>ジュヨウ</t>
    </rPh>
    <rPh sb="40" eb="42">
      <t>シセツ</t>
    </rPh>
    <rPh sb="42" eb="43">
      <t>スウ</t>
    </rPh>
    <rPh sb="44" eb="46">
      <t>ネンネン</t>
    </rPh>
    <rPh sb="46" eb="48">
      <t>ゾウカ</t>
    </rPh>
    <rPh sb="53" eb="58">
      <t>ケイヒカイシュウリツ</t>
    </rPh>
    <rPh sb="62" eb="63">
      <t>チョウ</t>
    </rPh>
    <rPh sb="64" eb="66">
      <t>ルイジ</t>
    </rPh>
    <rPh sb="66" eb="68">
      <t>ダンタイ</t>
    </rPh>
    <rPh sb="69" eb="70">
      <t>クラ</t>
    </rPh>
    <rPh sb="71" eb="72">
      <t>タカ</t>
    </rPh>
    <rPh sb="73" eb="75">
      <t>スイジュン</t>
    </rPh>
    <rPh sb="83" eb="86">
      <t>シヨウリョウ</t>
    </rPh>
    <rPh sb="86" eb="88">
      <t>シュウニュウ</t>
    </rPh>
    <rPh sb="90" eb="92">
      <t>ケイヒ</t>
    </rPh>
    <rPh sb="93" eb="94">
      <t>マカナ</t>
    </rPh>
    <rPh sb="101" eb="103">
      <t>イッパン</t>
    </rPh>
    <rPh sb="103" eb="105">
      <t>カイケイ</t>
    </rPh>
    <rPh sb="108" eb="110">
      <t>クリイ</t>
    </rPh>
    <rPh sb="112" eb="113">
      <t>タヨ</t>
    </rPh>
    <rPh sb="114" eb="116">
      <t>コウゾウ</t>
    </rPh>
    <rPh sb="117" eb="118">
      <t>ツヅ</t>
    </rPh>
    <rPh sb="123" eb="125">
      <t>コンゴ</t>
    </rPh>
    <rPh sb="126" eb="128">
      <t>シンキ</t>
    </rPh>
    <rPh sb="128" eb="130">
      <t>セッチ</t>
    </rPh>
    <rPh sb="130" eb="132">
      <t>キボウ</t>
    </rPh>
    <rPh sb="133" eb="134">
      <t>オウ</t>
    </rPh>
    <rPh sb="137" eb="140">
      <t>キギョウサイ</t>
    </rPh>
    <rPh sb="141" eb="143">
      <t>ザイゲン</t>
    </rPh>
    <rPh sb="144" eb="146">
      <t>セッチ</t>
    </rPh>
    <rPh sb="147" eb="148">
      <t>スス</t>
    </rPh>
    <rPh sb="152" eb="154">
      <t>ヨテイ</t>
    </rPh>
    <rPh sb="158" eb="161">
      <t>キギョウサイ</t>
    </rPh>
    <rPh sb="161" eb="163">
      <t>ザンダカ</t>
    </rPh>
    <rPh sb="163" eb="164">
      <t>タイ</t>
    </rPh>
    <rPh sb="164" eb="166">
      <t>ジギョウ</t>
    </rPh>
    <rPh sb="166" eb="168">
      <t>キボ</t>
    </rPh>
    <rPh sb="168" eb="170">
      <t>ヒリツ</t>
    </rPh>
    <rPh sb="171" eb="172">
      <t>タカ</t>
    </rPh>
    <rPh sb="173" eb="175">
      <t>スイジュン</t>
    </rPh>
    <rPh sb="176" eb="178">
      <t>スイイ</t>
    </rPh>
    <rPh sb="182" eb="184">
      <t>ミコミ</t>
    </rPh>
    <rPh sb="189" eb="191">
      <t>イジョウ</t>
    </rPh>
    <rPh sb="194" eb="198">
      <t>ルイジダンタイ</t>
    </rPh>
    <rPh sb="199" eb="200">
      <t>クラ</t>
    </rPh>
    <rPh sb="203" eb="205">
      <t>ケンゼン</t>
    </rPh>
    <rPh sb="205" eb="207">
      <t>ドア</t>
    </rPh>
    <rPh sb="211" eb="212">
      <t>タカ</t>
    </rPh>
    <rPh sb="217" eb="219">
      <t>シュウエキ</t>
    </rPh>
    <rPh sb="220" eb="222">
      <t>ヒヨウ</t>
    </rPh>
    <rPh sb="223" eb="224">
      <t>マカナ</t>
    </rPh>
    <rPh sb="231" eb="233">
      <t>イゼン</t>
    </rPh>
    <rPh sb="236" eb="237">
      <t>キビ</t>
    </rPh>
    <rPh sb="239" eb="241">
      <t>ケイエイ</t>
    </rPh>
    <rPh sb="241" eb="243">
      <t>ジョウキョウ</t>
    </rPh>
    <rPh sb="244" eb="245">
      <t>ツヅ</t>
    </rPh>
    <rPh sb="249" eb="251">
      <t>ミコ</t>
    </rPh>
    <rPh sb="256" eb="258">
      <t>テイキ</t>
    </rPh>
    <rPh sb="258" eb="259">
      <t>テキ</t>
    </rPh>
    <rPh sb="260" eb="262">
      <t>リョウキン</t>
    </rPh>
    <rPh sb="262" eb="264">
      <t>カイテイ</t>
    </rPh>
    <rPh sb="269" eb="271">
      <t>ケイヒ</t>
    </rPh>
    <rPh sb="271" eb="273">
      <t>セツゲン</t>
    </rPh>
    <rPh sb="274" eb="276">
      <t>ケイエイ</t>
    </rPh>
    <rPh sb="276" eb="278">
      <t>コウリツ</t>
    </rPh>
    <rPh sb="279" eb="281">
      <t>コウジョウ</t>
    </rPh>
    <rPh sb="282" eb="283">
      <t>ハカ</t>
    </rPh>
    <rPh sb="287" eb="289">
      <t>ヒツヨウ</t>
    </rPh>
    <phoneticPr fontId="4"/>
  </si>
  <si>
    <t>　供用開始から、まだ20年程度のため、老朽化の影響による大幅な修繕費等の増額等はないが、将来的な経費節減のため、定期的な保守点検、維持管理による施設の延命を図る必要がある。</t>
    <rPh sb="1" eb="3">
      <t>キョウヨウ</t>
    </rPh>
    <rPh sb="3" eb="5">
      <t>カイシ</t>
    </rPh>
    <rPh sb="12" eb="13">
      <t>ネン</t>
    </rPh>
    <rPh sb="13" eb="15">
      <t>テイド</t>
    </rPh>
    <rPh sb="19" eb="22">
      <t>ロウキュウカ</t>
    </rPh>
    <rPh sb="23" eb="25">
      <t>エイキョウ</t>
    </rPh>
    <rPh sb="28" eb="30">
      <t>オオハバ</t>
    </rPh>
    <rPh sb="31" eb="33">
      <t>シュウゼン</t>
    </rPh>
    <rPh sb="33" eb="34">
      <t>ヒ</t>
    </rPh>
    <rPh sb="34" eb="35">
      <t>トウ</t>
    </rPh>
    <rPh sb="36" eb="38">
      <t>ゾウガク</t>
    </rPh>
    <rPh sb="38" eb="39">
      <t>トウ</t>
    </rPh>
    <rPh sb="44" eb="47">
      <t>ショウライテキ</t>
    </rPh>
    <rPh sb="48" eb="52">
      <t>ケイヒセツゲン</t>
    </rPh>
    <rPh sb="56" eb="59">
      <t>テイキテキ</t>
    </rPh>
    <rPh sb="60" eb="64">
      <t>ホシュテンケン</t>
    </rPh>
    <rPh sb="65" eb="67">
      <t>イジ</t>
    </rPh>
    <rPh sb="67" eb="69">
      <t>カンリ</t>
    </rPh>
    <rPh sb="72" eb="74">
      <t>シセツ</t>
    </rPh>
    <rPh sb="75" eb="77">
      <t>エンメイ</t>
    </rPh>
    <rPh sb="78" eb="79">
      <t>ハカ</t>
    </rPh>
    <rPh sb="80" eb="82">
      <t>ヒツヨウ</t>
    </rPh>
    <phoneticPr fontId="4"/>
  </si>
  <si>
    <t>　今後も一定程度の新規設置需要が見込まれるものの、収益的収支は将来においても赤字が継続する見込みであり、一般会計からの繰入れや定期的な料金改定による収入の確保、職員の適正配置や事務事業の効率化等による経費節減など、絶え間ない経営努力を継続して行っていく。</t>
    <rPh sb="1" eb="3">
      <t>コンゴ</t>
    </rPh>
    <rPh sb="4" eb="6">
      <t>イッテイ</t>
    </rPh>
    <rPh sb="6" eb="8">
      <t>テイド</t>
    </rPh>
    <rPh sb="9" eb="11">
      <t>シンキ</t>
    </rPh>
    <rPh sb="11" eb="13">
      <t>セッチ</t>
    </rPh>
    <rPh sb="13" eb="15">
      <t>ジュヨウ</t>
    </rPh>
    <rPh sb="16" eb="18">
      <t>ミコ</t>
    </rPh>
    <rPh sb="25" eb="28">
      <t>シュウエキテキ</t>
    </rPh>
    <rPh sb="28" eb="30">
      <t>シュウシ</t>
    </rPh>
    <rPh sb="31" eb="33">
      <t>ショウライ</t>
    </rPh>
    <rPh sb="38" eb="40">
      <t>アカジ</t>
    </rPh>
    <rPh sb="41" eb="43">
      <t>ケイゾク</t>
    </rPh>
    <rPh sb="45" eb="47">
      <t>ミコミ</t>
    </rPh>
    <rPh sb="52" eb="54">
      <t>イッパン</t>
    </rPh>
    <rPh sb="54" eb="56">
      <t>カイケイ</t>
    </rPh>
    <rPh sb="59" eb="61">
      <t>クリイ</t>
    </rPh>
    <rPh sb="63" eb="66">
      <t>テイキテキ</t>
    </rPh>
    <rPh sb="67" eb="69">
      <t>リョウキン</t>
    </rPh>
    <rPh sb="69" eb="71">
      <t>カイテイ</t>
    </rPh>
    <rPh sb="74" eb="76">
      <t>シュウニュウ</t>
    </rPh>
    <rPh sb="77" eb="79">
      <t>カクホ</t>
    </rPh>
    <rPh sb="80" eb="82">
      <t>ショクイン</t>
    </rPh>
    <rPh sb="83" eb="85">
      <t>テキセイ</t>
    </rPh>
    <rPh sb="85" eb="87">
      <t>ハイチ</t>
    </rPh>
    <rPh sb="88" eb="90">
      <t>ジム</t>
    </rPh>
    <rPh sb="90" eb="92">
      <t>ジギョウ</t>
    </rPh>
    <rPh sb="93" eb="96">
      <t>コウリツカ</t>
    </rPh>
    <rPh sb="96" eb="97">
      <t>トウ</t>
    </rPh>
    <rPh sb="100" eb="102">
      <t>ケイヒ</t>
    </rPh>
    <rPh sb="102" eb="104">
      <t>セツゲン</t>
    </rPh>
    <rPh sb="107" eb="108">
      <t>タ</t>
    </rPh>
    <rPh sb="109" eb="110">
      <t>マ</t>
    </rPh>
    <rPh sb="112" eb="114">
      <t>ケイエイ</t>
    </rPh>
    <rPh sb="114" eb="116">
      <t>ドリョク</t>
    </rPh>
    <rPh sb="117" eb="119">
      <t>ケイゾク</t>
    </rPh>
    <rPh sb="121" eb="12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</si>
</sst>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AA-42F6-B8E3-6FAF80808B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AA-42F6-B8E3-6FAF80808B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66.78</c:v>
                </c:pt>
                <c:pt idx="1">
                  <c:v>57.78</c:v>
                </c:pt>
                <c:pt idx="2">
                  <c:v>57.59</c:v>
                </c:pt>
                <c:pt idx="3">
                  <c:v>57.32</c:v>
                </c:pt>
                <c:pt idx="4">
                  <c:v>57.46</c:v>
                </c:pt>
              </c:numCache>
            </c:numRef>
          </c:val>
          <c:extLst>
            <c:ext xmlns:c16="http://schemas.microsoft.com/office/drawing/2014/chart" uri="{C3380CC4-5D6E-409C-BE32-E72D297353CC}">
              <c16:uniqueId val="{00000000-04FB-4080-B813-222248D728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04FB-4080-B813-222248D728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630-4ABD-9CF0-DA6F52D592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F630-4ABD-9CF0-DA6F52D592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76.73</c:v>
                </c:pt>
                <c:pt idx="1">
                  <c:v>75.06</c:v>
                </c:pt>
                <c:pt idx="2">
                  <c:v>75.400000000000006</c:v>
                </c:pt>
                <c:pt idx="3">
                  <c:v>76.849999999999994</c:v>
                </c:pt>
                <c:pt idx="4">
                  <c:v>73.3</c:v>
                </c:pt>
              </c:numCache>
            </c:numRef>
          </c:val>
          <c:extLst>
            <c:ext xmlns:c16="http://schemas.microsoft.com/office/drawing/2014/chart" uri="{C3380CC4-5D6E-409C-BE32-E72D297353CC}">
              <c16:uniqueId val="{00000000-27EB-4178-A2D1-984E4EB547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EB-4178-A2D1-984E4EB547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5-4696-853B-ED832C3F80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5-4696-853B-ED832C3F80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36-45E3-AEF7-65C1427CC7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6-45E3-AEF7-65C1427CC7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CC-4A92-B319-ABD2C7DA06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C-4A92-B319-ABD2C7DA06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66-49DE-B887-F511525B63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6-49DE-B887-F511525B63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2601.9499999999998</c:v>
                </c:pt>
                <c:pt idx="1">
                  <c:v>2554.9</c:v>
                </c:pt>
                <c:pt idx="2">
                  <c:v>2650.67</c:v>
                </c:pt>
                <c:pt idx="3">
                  <c:v>2466.5</c:v>
                </c:pt>
                <c:pt idx="4">
                  <c:v>2467.63</c:v>
                </c:pt>
              </c:numCache>
            </c:numRef>
          </c:val>
          <c:extLst>
            <c:ext xmlns:c16="http://schemas.microsoft.com/office/drawing/2014/chart" uri="{C3380CC4-5D6E-409C-BE32-E72D297353CC}">
              <c16:uniqueId val="{00000000-B89A-42DA-8B94-DAC857863B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B89A-42DA-8B94-DAC857863B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64.8</c:v>
                </c:pt>
                <c:pt idx="1">
                  <c:v>62.7</c:v>
                </c:pt>
                <c:pt idx="2">
                  <c:v>63.1</c:v>
                </c:pt>
                <c:pt idx="3">
                  <c:v>65.739999999999995</c:v>
                </c:pt>
                <c:pt idx="4">
                  <c:v>61.21</c:v>
                </c:pt>
              </c:numCache>
            </c:numRef>
          </c:val>
          <c:extLst>
            <c:ext xmlns:c16="http://schemas.microsoft.com/office/drawing/2014/chart" uri="{C3380CC4-5D6E-409C-BE32-E72D297353CC}">
              <c16:uniqueId val="{00000000-2461-4742-965F-3EC6FDE589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2461-4742-965F-3EC6FDE589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244.09</c:v>
                </c:pt>
                <c:pt idx="1">
                  <c:v>254.32</c:v>
                </c:pt>
                <c:pt idx="2">
                  <c:v>252.36</c:v>
                </c:pt>
                <c:pt idx="3">
                  <c:v>259.89999999999998</c:v>
                </c:pt>
                <c:pt idx="4">
                  <c:v>279.54000000000002</c:v>
                </c:pt>
              </c:numCache>
            </c:numRef>
          </c:val>
          <c:extLst>
            <c:ext xmlns:c16="http://schemas.microsoft.com/office/drawing/2014/chart" uri="{C3380CC4-5D6E-409C-BE32-E72D297353CC}">
              <c16:uniqueId val="{00000000-98D7-47E3-845E-C5F6E1C9DD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98D7-47E3-845E-C5F6E1C9DD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本別町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6545</v>
      </c>
      <c r="AM8" s="46"/>
      <c r="AN8" s="46"/>
      <c r="AO8" s="46"/>
      <c r="AP8" s="46"/>
      <c r="AQ8" s="46"/>
      <c r="AR8" s="46"/>
      <c r="AS8" s="46"/>
      <c r="AT8" s="45">
        <f>データ!T6</f>
        <v>391.91</v>
      </c>
      <c r="AU8" s="45"/>
      <c r="AV8" s="45"/>
      <c r="AW8" s="45"/>
      <c r="AX8" s="45"/>
      <c r="AY8" s="45"/>
      <c r="AZ8" s="45"/>
      <c r="BA8" s="45"/>
      <c r="BB8" s="45">
        <f>データ!U6</f>
        <v>16.7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14.36</v>
      </c>
      <c r="Q10" s="45"/>
      <c r="R10" s="45"/>
      <c r="S10" s="45"/>
      <c r="T10" s="45"/>
      <c r="U10" s="45"/>
      <c r="V10" s="45"/>
      <c r="W10" s="45">
        <f>データ!Q6</f>
        <v>100</v>
      </c>
      <c r="X10" s="45"/>
      <c r="Y10" s="45"/>
      <c r="Z10" s="45"/>
      <c r="AA10" s="45"/>
      <c r="AB10" s="45"/>
      <c r="AC10" s="45"/>
      <c r="AD10" s="46">
        <f>データ!R6</f>
        <v>3425</v>
      </c>
      <c r="AE10" s="46"/>
      <c r="AF10" s="46"/>
      <c r="AG10" s="46"/>
      <c r="AH10" s="46"/>
      <c r="AI10" s="46"/>
      <c r="AJ10" s="46"/>
      <c r="AK10" s="2"/>
      <c r="AL10" s="46">
        <f>データ!V6</f>
        <v>934</v>
      </c>
      <c r="AM10" s="46"/>
      <c r="AN10" s="46"/>
      <c r="AO10" s="46"/>
      <c r="AP10" s="46"/>
      <c r="AQ10" s="46"/>
      <c r="AR10" s="46"/>
      <c r="AS10" s="46"/>
      <c r="AT10" s="45">
        <f>データ!W6</f>
        <v>0.64</v>
      </c>
      <c r="AU10" s="45"/>
      <c r="AV10" s="45"/>
      <c r="AW10" s="45"/>
      <c r="AX10" s="45"/>
      <c r="AY10" s="45"/>
      <c r="AZ10" s="45"/>
      <c r="BA10" s="45"/>
      <c r="BB10" s="45">
        <f>データ!X6</f>
        <v>1459.38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43</v>
      </c>
      <c r="N86" s="12" t="s">
        <v>44</v>
      </c>
      <c r="O86" s="12" t="str">
        <f>データ!EO6</f>
        <v>【-】</v>
      </c>
    </row>
  </sheetData>
  <sheetProtection algorithmName="SHA-512" hashValue="FIxEv5A3z2YtAaVI9TzLCVplWuoaV/RnqzJCz9nggb23gdQVff+0Tg4ftNIEd0UYuMf5aV9uHhj5yj2mlfYLUA==" saltValue="m3eVLsq9/D3UNjRUQoJe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16462</v>
      </c>
      <c r="D6" s="19">
        <f t="shared" si="3"/>
        <v>47</v>
      </c>
      <c r="E6" s="19">
        <f t="shared" si="3"/>
        <v>18</v>
      </c>
      <c r="F6" s="19">
        <f t="shared" si="3"/>
        <v>1</v>
      </c>
      <c r="G6" s="19">
        <f t="shared" si="3"/>
        <v>0</v>
      </c>
      <c r="H6" s="19" t="str">
        <f t="shared" si="3"/>
        <v>北海道　本別町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14.36</v>
      </c>
      <c r="Q6" s="20">
        <f t="shared" si="3"/>
        <v>100</v>
      </c>
      <c r="R6" s="20">
        <f t="shared" si="3"/>
        <v>3425</v>
      </c>
      <c r="S6" s="20">
        <f t="shared" si="3"/>
        <v>6545</v>
      </c>
      <c r="T6" s="20">
        <f t="shared" si="3"/>
        <v>391.91</v>
      </c>
      <c r="U6" s="20">
        <f t="shared" si="3"/>
        <v>16.7</v>
      </c>
      <c r="V6" s="20">
        <f t="shared" si="3"/>
        <v>934</v>
      </c>
      <c r="W6" s="20">
        <f t="shared" si="3"/>
        <v>0.64</v>
      </c>
      <c r="X6" s="20">
        <f t="shared" si="3"/>
        <v>1459.38</v>
      </c>
      <c r="Y6" s="21">
        <f>IF(Y7="",NA(),Y7)</f>
        <v>76.73</v>
      </c>
      <c r="Z6" s="21">
        <f t="shared" ref="Z6:AH6" si="4">IF(Z7="",NA(),Z7)</f>
        <v>75.06</v>
      </c>
      <c r="AA6" s="21">
        <f t="shared" si="4"/>
        <v>75.400000000000006</v>
      </c>
      <c r="AB6" s="21">
        <f t="shared" si="4"/>
        <v>76.849999999999994</v>
      </c>
      <c r="AC6" s="21">
        <f t="shared" si="4"/>
        <v>73.3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2601.9499999999998</v>
      </c>
      <c r="BG6" s="21">
        <f t="shared" ref="BG6:BO6" si="7">IF(BG7="",NA(),BG7)</f>
        <v>2554.9</v>
      </c>
      <c r="BH6" s="21">
        <f t="shared" si="7"/>
        <v>2650.67</v>
      </c>
      <c r="BI6" s="21">
        <f t="shared" si="7"/>
        <v>2466.5</v>
      </c>
      <c r="BJ6" s="21">
        <f t="shared" si="7"/>
        <v>2467.63</v>
      </c>
      <c r="BK6" s="21">
        <f t="shared" si="7"/>
        <v>888.8</v>
      </c>
      <c r="BL6" s="21">
        <f t="shared" si="7"/>
        <v>855.65</v>
      </c>
      <c r="BM6" s="21">
        <f t="shared" si="7"/>
        <v>862.99</v>
      </c>
      <c r="BN6" s="21">
        <f t="shared" si="7"/>
        <v>782.91</v>
      </c>
      <c r="BO6" s="21">
        <f t="shared" si="7"/>
        <v>783.21</v>
      </c>
      <c r="BP6" s="20" t="str">
        <f>IF(BP7="","",IF(BP7="-","【-】","【"&amp;SUBSTITUTE(TEXT(BP7,"#,##0.00"),"-","△")&amp;"】"))</f>
        <v>【765.05】</v>
      </c>
      <c r="BQ6" s="21">
        <f>IF(BQ7="",NA(),BQ7)</f>
        <v>64.8</v>
      </c>
      <c r="BR6" s="21">
        <f t="shared" ref="BR6:BZ6" si="8">IF(BR7="",NA(),BR7)</f>
        <v>62.7</v>
      </c>
      <c r="BS6" s="21">
        <f t="shared" si="8"/>
        <v>63.1</v>
      </c>
      <c r="BT6" s="21">
        <f t="shared" si="8"/>
        <v>65.739999999999995</v>
      </c>
      <c r="BU6" s="21">
        <f t="shared" si="8"/>
        <v>61.21</v>
      </c>
      <c r="BV6" s="21">
        <f t="shared" si="8"/>
        <v>52.55</v>
      </c>
      <c r="BW6" s="21">
        <f t="shared" si="8"/>
        <v>52.23</v>
      </c>
      <c r="BX6" s="21">
        <f t="shared" si="8"/>
        <v>50.06</v>
      </c>
      <c r="BY6" s="21">
        <f t="shared" si="8"/>
        <v>49.38</v>
      </c>
      <c r="BZ6" s="21">
        <f t="shared" si="8"/>
        <v>48.53</v>
      </c>
      <c r="CA6" s="20" t="str">
        <f>IF(CA7="","",IF(CA7="-","【-】","【"&amp;SUBSTITUTE(TEXT(CA7,"#,##0.00"),"-","△")&amp;"】"))</f>
        <v>【48.97】</v>
      </c>
      <c r="CB6" s="21">
        <f>IF(CB7="",NA(),CB7)</f>
        <v>244.09</v>
      </c>
      <c r="CC6" s="21">
        <f t="shared" ref="CC6:CK6" si="9">IF(CC7="",NA(),CC7)</f>
        <v>254.32</v>
      </c>
      <c r="CD6" s="21">
        <f t="shared" si="9"/>
        <v>252.36</v>
      </c>
      <c r="CE6" s="21">
        <f t="shared" si="9"/>
        <v>259.89999999999998</v>
      </c>
      <c r="CF6" s="21">
        <f t="shared" si="9"/>
        <v>279.54000000000002</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66.78</v>
      </c>
      <c r="CN6" s="21">
        <f t="shared" ref="CN6:CV6" si="10">IF(CN7="",NA(),CN7)</f>
        <v>57.78</v>
      </c>
      <c r="CO6" s="21">
        <f t="shared" si="10"/>
        <v>57.59</v>
      </c>
      <c r="CP6" s="21">
        <f t="shared" si="10"/>
        <v>57.32</v>
      </c>
      <c r="CQ6" s="21">
        <f t="shared" si="10"/>
        <v>57.46</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16462</v>
      </c>
      <c r="D7" s="23">
        <v>47</v>
      </c>
      <c r="E7" s="23">
        <v>18</v>
      </c>
      <c r="F7" s="23">
        <v>1</v>
      </c>
      <c r="G7" s="23">
        <v>0</v>
      </c>
      <c r="H7" s="23" t="s">
        <v>98</v>
      </c>
      <c r="I7" s="23" t="s">
        <v>99</v>
      </c>
      <c r="J7" s="23" t="s">
        <v>100</v>
      </c>
      <c r="K7" s="23" t="s">
        <v>101</v>
      </c>
      <c r="L7" s="23" t="s">
        <v>102</v>
      </c>
      <c r="M7" s="23" t="s">
        <v>103</v>
      </c>
      <c r="N7" s="24" t="s">
        <v>104</v>
      </c>
      <c r="O7" s="24" t="s">
        <v>105</v>
      </c>
      <c r="P7" s="24">
        <v>14.36</v>
      </c>
      <c r="Q7" s="24">
        <v>100</v>
      </c>
      <c r="R7" s="24">
        <v>3425</v>
      </c>
      <c r="S7" s="24">
        <v>6545</v>
      </c>
      <c r="T7" s="24">
        <v>391.91</v>
      </c>
      <c r="U7" s="24">
        <v>16.7</v>
      </c>
      <c r="V7" s="24">
        <v>934</v>
      </c>
      <c r="W7" s="24">
        <v>0.64</v>
      </c>
      <c r="X7" s="24">
        <v>1459.38</v>
      </c>
      <c r="Y7" s="24">
        <v>76.73</v>
      </c>
      <c r="Z7" s="24">
        <v>75.06</v>
      </c>
      <c r="AA7" s="24">
        <v>75.400000000000006</v>
      </c>
      <c r="AB7" s="24">
        <v>76.849999999999994</v>
      </c>
      <c r="AC7" s="24">
        <v>73.3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2601.9499999999998</v>
      </c>
      <c r="BG7" s="24">
        <v>2554.9</v>
      </c>
      <c r="BH7" s="24">
        <v>2650.67</v>
      </c>
      <c r="BI7" s="24">
        <v>2466.5</v>
      </c>
      <c r="BJ7" s="24">
        <v>2467.63</v>
      </c>
      <c r="BK7" s="24">
        <v>888.8</v>
      </c>
      <c r="BL7" s="24">
        <v>855.65</v>
      </c>
      <c r="BM7" s="24">
        <v>862.99</v>
      </c>
      <c r="BN7" s="24">
        <v>782.91</v>
      </c>
      <c r="BO7" s="24">
        <v>783.21</v>
      </c>
      <c r="BP7" s="24">
        <v>765.05</v>
      </c>
      <c r="BQ7" s="24">
        <v>64.8</v>
      </c>
      <c r="BR7" s="24">
        <v>62.7</v>
      </c>
      <c r="BS7" s="24">
        <v>63.1</v>
      </c>
      <c r="BT7" s="24">
        <v>65.739999999999995</v>
      </c>
      <c r="BU7" s="24">
        <v>61.21</v>
      </c>
      <c r="BV7" s="24">
        <v>52.55</v>
      </c>
      <c r="BW7" s="24">
        <v>52.23</v>
      </c>
      <c r="BX7" s="24">
        <v>50.06</v>
      </c>
      <c r="BY7" s="24">
        <v>49.38</v>
      </c>
      <c r="BZ7" s="24">
        <v>48.53</v>
      </c>
      <c r="CA7" s="24">
        <v>48.97</v>
      </c>
      <c r="CB7" s="24">
        <v>244.09</v>
      </c>
      <c r="CC7" s="24">
        <v>254.32</v>
      </c>
      <c r="CD7" s="24">
        <v>252.36</v>
      </c>
      <c r="CE7" s="24">
        <v>259.89999999999998</v>
      </c>
      <c r="CF7" s="24">
        <v>279.54000000000002</v>
      </c>
      <c r="CG7" s="24">
        <v>292.45</v>
      </c>
      <c r="CH7" s="24">
        <v>294.05</v>
      </c>
      <c r="CI7" s="24">
        <v>309.22000000000003</v>
      </c>
      <c r="CJ7" s="24">
        <v>316.97000000000003</v>
      </c>
      <c r="CK7" s="24">
        <v>326.17</v>
      </c>
      <c r="CL7" s="24">
        <v>328.76</v>
      </c>
      <c r="CM7" s="24">
        <v>66.78</v>
      </c>
      <c r="CN7" s="24">
        <v>57.78</v>
      </c>
      <c r="CO7" s="24">
        <v>57.59</v>
      </c>
      <c r="CP7" s="24">
        <v>57.32</v>
      </c>
      <c r="CQ7" s="24">
        <v>57.46</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2023-01-19T08:53:02Z</cp:lastPrinted>
  <dcterms:created xsi:type="dcterms:W3CDTF">2023-01-13T00:10:52Z</dcterms:created>
  <dcterms:modified xsi:type="dcterms:W3CDTF">2023-01-19T10:55:32Z</dcterms:modified>
  <cp:category/>
</cp:coreProperties>
</file>