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ホームページ作成データ\行政情報\経営比較分析\R2\"/>
    </mc:Choice>
  </mc:AlternateContent>
  <workbookProtection workbookAlgorithmName="SHA-512" workbookHashValue="mSVDPB1Ih3Ey6DGxAxhRRoEHCsWzLr2pPdnDpOy3wC9RgkjYXEqmi1Vyc/QWhawpkfsslvNhArkg4UPlprVebw==" workbookSaltValue="aSCzg8IdMCGCkvelML5F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<sst xmlns="http://schemas.openxmlformats.org/spreadsheetml/2006/main" count="228" uniqueCount="115">
  <si>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</si>
  <si>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</si>
  <si>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</si>
  <si>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</si>
  <si>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</si>
  <si>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</si>
  <si>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</si>
  <si>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</si>
  <si>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</si>
  <si>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</si>
  <si>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</si>
  <si>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</si>
  <si>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</si>
  <si>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</si>
  <si>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</si>
  <si>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</si>
  <si>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</si>
  <si>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</si>
  <si>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</si>
  <si>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</si>
  <si>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</si>
  <si>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</si>
  <si>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</si>
  <si>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</si>
  <si>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</si>
  <si>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</si>
  <si>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</si>
  <si>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</si>
  <si>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</si>
  <si>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</si>
  <si>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</si>
  <si>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</si>
  <si>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</si>
  <si>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</si>
  <si>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</si>
  <si>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</si>
  <si>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</si>
  <si>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</si>
  <si>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</si>
  <si>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</si>
  <si>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</si>
  <si>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</si>
  <si>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</si>
  <si>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</si>
  <si>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</si>
  <si>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</si>
  <si>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</si>
  <si>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</si>
  <si>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</si>
  <si>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</si>
  <si>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</si>
  <si>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</si>
  <si>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</si>
  <si>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</si>
  <si>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</si>
  <si>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</si>
  <si>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</si>
  <si>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</si>
  <si>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</si>
  <si>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</si>
  <si>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</si>
  <si>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</si>
  <si>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</si>
  <si>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</si>
  <si>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</si>
  <si>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</si>
  <si>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</si>
  <si>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</si>
  <si>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</si>
  <si>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</si>
  <si>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</si>
  <si>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</si>
  <si>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</si>
  <si>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</si>
  <si>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</si>
  <si>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</si>
  <si>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</si>
  <si>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</si>
  <si>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</si>
  <si>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</si>
  <si>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</si>
  <si>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</si>
  <si>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</si>
  <si>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</si>
  <si>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</si>
  <si>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</si>
  <si>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</si>
  <si>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</si>
  <si>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</si>
  <si>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</si>
  <si>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</si>
  <si>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</si>
  <si>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</si>
  <si>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</si>
  <si>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</si>
  <si>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</si>
  <si>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</si>
  <si>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</si>
  <si>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</si>
  <si>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</si>
  <si>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</si>
  <si>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</si>
  <si>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</si>
  <si>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</si>
  <si>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</si>
  <si>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</si>
  <si>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</si>
  <si>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</si>
  <si>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</si>
  <si>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</si>
  <si>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</si>
  <si>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</si>
  <si>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による水需要の減少が確実と見込まれる状況において、営業損益は将来においても赤字が継続する見通しであり、短期・一時的な経営改善は見込めても、将来にわたって現状の健全性、効率性を維持していくことは非常に困難である。また、老朽管の更新は喫緊の課題であり、安全・安心な水道水の供給のためには、投資も着実に実施していく必要がある。
　以上のような将来の厳しい経営状況を正確に認識した上で、一般会計からの繰入れや定期的な料金改定による収入の確保、職員の適正配置や事務事業の効率化等による経費削減、新技術、適正規模を勘案した機器等の更新など、絶え間ない経営努力を継続して行っていく。</t>
    <rPh sb="1" eb="3">
      <t>ジンコウ</t>
    </rPh>
    <rPh sb="3" eb="5">
      <t>ゲンショウ</t>
    </rPh>
    <rPh sb="8" eb="9">
      <t>ミズ</t>
    </rPh>
    <rPh sb="9" eb="11">
      <t>ジュヨウ</t>
    </rPh>
    <rPh sb="12" eb="14">
      <t>ゲンショウ</t>
    </rPh>
    <rPh sb="15" eb="17">
      <t>カクジツ</t>
    </rPh>
    <rPh sb="18" eb="20">
      <t>ミコ</t>
    </rPh>
    <rPh sb="23" eb="25">
      <t>ジョウキョウ</t>
    </rPh>
    <rPh sb="30" eb="32">
      <t>エイギョウ</t>
    </rPh>
    <rPh sb="32" eb="34">
      <t>ソンエキ</t>
    </rPh>
    <rPh sb="35" eb="37">
      <t>ショウライ</t>
    </rPh>
    <rPh sb="42" eb="44">
      <t>アカジ</t>
    </rPh>
    <rPh sb="45" eb="47">
      <t>ケイゾク</t>
    </rPh>
    <rPh sb="49" eb="51">
      <t>ミトオ</t>
    </rPh>
    <rPh sb="56" eb="58">
      <t>タンキ</t>
    </rPh>
    <rPh sb="59" eb="61">
      <t>イチジ</t>
    </rPh>
    <rPh sb="61" eb="62">
      <t>テキ</t>
    </rPh>
    <rPh sb="63" eb="65">
      <t>ケイエイ</t>
    </rPh>
    <rPh sb="65" eb="67">
      <t>カイゼン</t>
    </rPh>
    <rPh sb="68" eb="70">
      <t>ミコ</t>
    </rPh>
    <rPh sb="74" eb="76">
      <t>ショウライ</t>
    </rPh>
    <rPh sb="81" eb="83">
      <t>ゲンジョウ</t>
    </rPh>
    <rPh sb="84" eb="87">
      <t>ケンゼンセイ</t>
    </rPh>
    <rPh sb="88" eb="91">
      <t>コウリツセイ</t>
    </rPh>
    <rPh sb="92" eb="94">
      <t>イジ</t>
    </rPh>
    <rPh sb="101" eb="103">
      <t>ヒジョウ</t>
    </rPh>
    <rPh sb="104" eb="106">
      <t>コンナン</t>
    </rPh>
    <rPh sb="113" eb="115">
      <t>ロウキュウ</t>
    </rPh>
    <rPh sb="115" eb="116">
      <t>カン</t>
    </rPh>
    <rPh sb="117" eb="119">
      <t>コウシン</t>
    </rPh>
    <rPh sb="120" eb="122">
      <t>キッキン</t>
    </rPh>
    <rPh sb="123" eb="125">
      <t>カダイ</t>
    </rPh>
    <rPh sb="129" eb="131">
      <t>アンゼン</t>
    </rPh>
    <rPh sb="132" eb="134">
      <t>アンシン</t>
    </rPh>
    <rPh sb="135" eb="137">
      <t>スイドウ</t>
    </rPh>
    <rPh sb="137" eb="138">
      <t>スイ</t>
    </rPh>
    <rPh sb="139" eb="141">
      <t>キョウキュウ</t>
    </rPh>
    <rPh sb="147" eb="149">
      <t>トウシ</t>
    </rPh>
    <rPh sb="150" eb="152">
      <t>チャクジツ</t>
    </rPh>
    <rPh sb="153" eb="155">
      <t>ジッシ</t>
    </rPh>
    <rPh sb="159" eb="161">
      <t>ヒツヨウ</t>
    </rPh>
    <rPh sb="167" eb="169">
      <t>イジョウ</t>
    </rPh>
    <rPh sb="173" eb="175">
      <t>ショウライ</t>
    </rPh>
    <rPh sb="176" eb="177">
      <t>キビ</t>
    </rPh>
    <rPh sb="179" eb="181">
      <t>ケイエイ</t>
    </rPh>
    <rPh sb="181" eb="183">
      <t>ジョウキョウ</t>
    </rPh>
    <rPh sb="184" eb="186">
      <t>セイカク</t>
    </rPh>
    <rPh sb="187" eb="189">
      <t>ニンシキ</t>
    </rPh>
    <rPh sb="191" eb="192">
      <t>ウエ</t>
    </rPh>
    <rPh sb="194" eb="196">
      <t>イッパン</t>
    </rPh>
    <rPh sb="196" eb="198">
      <t>カイケイ</t>
    </rPh>
    <rPh sb="201" eb="203">
      <t>クリイレ</t>
    </rPh>
    <rPh sb="205" eb="208">
      <t>テイキテキ</t>
    </rPh>
    <rPh sb="209" eb="211">
      <t>リョウキン</t>
    </rPh>
    <rPh sb="211" eb="213">
      <t>カイテイ</t>
    </rPh>
    <rPh sb="216" eb="218">
      <t>シュウニュウ</t>
    </rPh>
    <rPh sb="219" eb="221">
      <t>カクホ</t>
    </rPh>
    <rPh sb="222" eb="224">
      <t>ショクイン</t>
    </rPh>
    <rPh sb="225" eb="227">
      <t>テキセイ</t>
    </rPh>
    <rPh sb="227" eb="229">
      <t>ハイチ</t>
    </rPh>
    <rPh sb="230" eb="232">
      <t>ジム</t>
    </rPh>
    <rPh sb="232" eb="234">
      <t>ジギョウ</t>
    </rPh>
    <rPh sb="235" eb="238">
      <t>コウリツカ</t>
    </rPh>
    <rPh sb="238" eb="239">
      <t>トウ</t>
    </rPh>
    <rPh sb="242" eb="244">
      <t>ケイヒ</t>
    </rPh>
    <rPh sb="244" eb="246">
      <t>サクゲン</t>
    </rPh>
    <rPh sb="247" eb="250">
      <t>シンギジュツ</t>
    </rPh>
    <rPh sb="251" eb="253">
      <t>テキセイ</t>
    </rPh>
    <rPh sb="253" eb="255">
      <t>キボ</t>
    </rPh>
    <rPh sb="256" eb="258">
      <t>カンアン</t>
    </rPh>
    <rPh sb="260" eb="262">
      <t>キキ</t>
    </rPh>
    <rPh sb="262" eb="263">
      <t>トウ</t>
    </rPh>
    <rPh sb="264" eb="266">
      <t>コウシン</t>
    </rPh>
    <rPh sb="269" eb="270">
      <t>タ</t>
    </rPh>
    <rPh sb="271" eb="272">
      <t>マ</t>
    </rPh>
    <rPh sb="274" eb="276">
      <t>ケイエイ</t>
    </rPh>
    <rPh sb="276" eb="278">
      <t>ドリョク</t>
    </rPh>
    <rPh sb="279" eb="281">
      <t>ケイゾク</t>
    </rPh>
    <rPh sb="283" eb="284">
      <t>オコナ</t>
    </rPh>
    <phoneticPr fontId="4"/>
  </si>
  <si>
    <t>　償却率が60％超、管路経年化率が40％弱と、老朽管等の適宜更新が必要な状況にはあるが、過去の集中投資による企業債償還による経営圧迫を引き起こしているため、管路の長寿命化と併せ、経営戦略の一環として投資を先送りしている。今後は、企業債残高に注視しつつ元利償還額の平準化に留意しながら、計画的な更新を行っていくこととしている。なお、機械設備等の更新に際しては、将来の給水人口を見据えながら、規模縮小など投資額の抑制を図っていきたい。</t>
    <rPh sb="1" eb="4">
      <t>ショウキャクリツ</t>
    </rPh>
    <rPh sb="8" eb="9">
      <t>チョウ</t>
    </rPh>
    <rPh sb="10" eb="12">
      <t>カンロ</t>
    </rPh>
    <rPh sb="12" eb="14">
      <t>ケイネン</t>
    </rPh>
    <rPh sb="14" eb="15">
      <t>カ</t>
    </rPh>
    <rPh sb="15" eb="16">
      <t>リツ</t>
    </rPh>
    <rPh sb="20" eb="21">
      <t>ジャク</t>
    </rPh>
    <rPh sb="23" eb="25">
      <t>ロウキュウ</t>
    </rPh>
    <rPh sb="25" eb="26">
      <t>カン</t>
    </rPh>
    <rPh sb="26" eb="27">
      <t>トウ</t>
    </rPh>
    <rPh sb="28" eb="30">
      <t>テキギ</t>
    </rPh>
    <rPh sb="30" eb="32">
      <t>コウシン</t>
    </rPh>
    <rPh sb="33" eb="35">
      <t>ヒツヨウ</t>
    </rPh>
    <rPh sb="36" eb="38">
      <t>ジョウキョウ</t>
    </rPh>
    <rPh sb="44" eb="46">
      <t>カコ</t>
    </rPh>
    <rPh sb="47" eb="49">
      <t>シュウチュウ</t>
    </rPh>
    <rPh sb="49" eb="51">
      <t>トウシ</t>
    </rPh>
    <rPh sb="54" eb="56">
      <t>キギョウ</t>
    </rPh>
    <rPh sb="56" eb="57">
      <t>サイ</t>
    </rPh>
    <rPh sb="57" eb="59">
      <t>ショウカン</t>
    </rPh>
    <rPh sb="62" eb="64">
      <t>ケイエイ</t>
    </rPh>
    <rPh sb="64" eb="66">
      <t>アッパク</t>
    </rPh>
    <rPh sb="67" eb="68">
      <t>ヒ</t>
    </rPh>
    <rPh sb="69" eb="70">
      <t>オ</t>
    </rPh>
    <rPh sb="78" eb="80">
      <t>カンロ</t>
    </rPh>
    <rPh sb="81" eb="82">
      <t>チョウ</t>
    </rPh>
    <rPh sb="82" eb="85">
      <t>ジュミョウカ</t>
    </rPh>
    <rPh sb="86" eb="87">
      <t>アワ</t>
    </rPh>
    <rPh sb="89" eb="91">
      <t>ケイエイ</t>
    </rPh>
    <rPh sb="91" eb="93">
      <t>センリャク</t>
    </rPh>
    <rPh sb="94" eb="96">
      <t>イッカン</t>
    </rPh>
    <rPh sb="99" eb="101">
      <t>トウシ</t>
    </rPh>
    <rPh sb="102" eb="104">
      <t>サキオク</t>
    </rPh>
    <rPh sb="110" eb="112">
      <t>コンゴ</t>
    </rPh>
    <rPh sb="114" eb="116">
      <t>キギョウ</t>
    </rPh>
    <rPh sb="116" eb="117">
      <t>サイ</t>
    </rPh>
    <rPh sb="117" eb="119">
      <t>ザンダカ</t>
    </rPh>
    <rPh sb="120" eb="122">
      <t>チュウシ</t>
    </rPh>
    <rPh sb="125" eb="127">
      <t>ガンリ</t>
    </rPh>
    <rPh sb="127" eb="129">
      <t>ショウカン</t>
    </rPh>
    <rPh sb="129" eb="130">
      <t>ガク</t>
    </rPh>
    <rPh sb="131" eb="134">
      <t>ヘイジュンカ</t>
    </rPh>
    <rPh sb="135" eb="137">
      <t>リュウイ</t>
    </rPh>
    <rPh sb="142" eb="144">
      <t>ケイカク</t>
    </rPh>
    <rPh sb="144" eb="145">
      <t>テキ</t>
    </rPh>
    <rPh sb="146" eb="148">
      <t>コウシン</t>
    </rPh>
    <rPh sb="149" eb="150">
      <t>オコナ</t>
    </rPh>
    <rPh sb="165" eb="167">
      <t>キカイ</t>
    </rPh>
    <rPh sb="167" eb="169">
      <t>セツビ</t>
    </rPh>
    <rPh sb="169" eb="170">
      <t>トウ</t>
    </rPh>
    <rPh sb="171" eb="173">
      <t>コウシン</t>
    </rPh>
    <rPh sb="174" eb="175">
      <t>サイ</t>
    </rPh>
    <rPh sb="179" eb="181">
      <t>ショウライ</t>
    </rPh>
    <rPh sb="182" eb="184">
      <t>キュウスイ</t>
    </rPh>
    <rPh sb="184" eb="186">
      <t>ジンコウ</t>
    </rPh>
    <rPh sb="187" eb="189">
      <t>ミス</t>
    </rPh>
    <rPh sb="194" eb="196">
      <t>キボ</t>
    </rPh>
    <rPh sb="196" eb="198">
      <t>シュクショウ</t>
    </rPh>
    <rPh sb="200" eb="202">
      <t>トウシ</t>
    </rPh>
    <rPh sb="202" eb="203">
      <t>ガク</t>
    </rPh>
    <rPh sb="204" eb="206">
      <t>ヨクセイ</t>
    </rPh>
    <rPh sb="207" eb="208">
      <t>ハカ</t>
    </rPh>
    <phoneticPr fontId="4"/>
  </si>
  <si>
    <t xml:space="preserve"> 経常収支比率は100％以上となっており、収益、その他の収入で費用を賄えている状況ではある。しかし令和2年度に料金改定を行ってはいるものの、料金回収率は80％弱と大きな改善は見られず、相当程度を一般会計からの繰入金に頼る構造が続いている。また、給水原価は類似団体と比べ高い状況であるが、人口減少により有収水量も減少していく将来を見据えるとさらなる上昇が見込まれ、採算性を目標とすることは困難な状況にある。さらには、管路更新率が低く、管路経年化率が高いにもかかわらず、企業債残高対給水収益比率が高くなっており、過去の投資の元利償還額が費用の多くを占めている状況となっている。
　今後も、累積欠損金比率や流動化比率は類似団体に比べ健全な数値であり、当面の資金繰りに支障を来たすことはないと見込まれるが、企業経営体としての経営状況は非常に憂慮すべき状況であり、定期的な料金改定やさらなる経費削減、適正規模での管路、機器等の更新など、経営効率の向上を図っていく必要がある。</t>
    <rPh sb="1" eb="3">
      <t>ケイジョウ</t>
    </rPh>
    <rPh sb="3" eb="5">
      <t>シュウシ</t>
    </rPh>
    <rPh sb="5" eb="7">
      <t>ヒリツ</t>
    </rPh>
    <rPh sb="12" eb="14">
      <t>イジョウ</t>
    </rPh>
    <rPh sb="21" eb="23">
      <t>シュウエキ</t>
    </rPh>
    <rPh sb="26" eb="27">
      <t>タ</t>
    </rPh>
    <rPh sb="28" eb="30">
      <t>シュウニュウ</t>
    </rPh>
    <rPh sb="31" eb="33">
      <t>ヒヨウ</t>
    </rPh>
    <rPh sb="34" eb="35">
      <t>マカナ</t>
    </rPh>
    <rPh sb="39" eb="41">
      <t>ジョウキョウ</t>
    </rPh>
    <rPh sb="49" eb="51">
      <t>レイワ</t>
    </rPh>
    <rPh sb="52" eb="54">
      <t>ネンド</t>
    </rPh>
    <rPh sb="55" eb="57">
      <t>リョウキン</t>
    </rPh>
    <rPh sb="57" eb="59">
      <t>カイテイ</t>
    </rPh>
    <rPh sb="60" eb="61">
      <t>オコナ</t>
    </rPh>
    <rPh sb="70" eb="72">
      <t>リョウキン</t>
    </rPh>
    <rPh sb="72" eb="74">
      <t>カイシュウ</t>
    </rPh>
    <rPh sb="74" eb="75">
      <t>リツ</t>
    </rPh>
    <rPh sb="79" eb="80">
      <t>ジャク</t>
    </rPh>
    <rPh sb="81" eb="82">
      <t>オオ</t>
    </rPh>
    <rPh sb="84" eb="86">
      <t>カイゼン</t>
    </rPh>
    <rPh sb="87" eb="88">
      <t>ミ</t>
    </rPh>
    <rPh sb="92" eb="94">
      <t>ソウトウ</t>
    </rPh>
    <rPh sb="94" eb="96">
      <t>テイド</t>
    </rPh>
    <rPh sb="97" eb="99">
      <t>イッパン</t>
    </rPh>
    <rPh sb="99" eb="101">
      <t>カイケイ</t>
    </rPh>
    <rPh sb="104" eb="106">
      <t>クリイレ</t>
    </rPh>
    <rPh sb="106" eb="107">
      <t>キン</t>
    </rPh>
    <rPh sb="108" eb="109">
      <t>タヨ</t>
    </rPh>
    <rPh sb="110" eb="112">
      <t>コウゾウ</t>
    </rPh>
    <rPh sb="113" eb="114">
      <t>ツヅ</t>
    </rPh>
    <rPh sb="122" eb="124">
      <t>キュウスイ</t>
    </rPh>
    <rPh sb="124" eb="126">
      <t>ゲンカ</t>
    </rPh>
    <rPh sb="127" eb="129">
      <t>ルイジ</t>
    </rPh>
    <rPh sb="129" eb="131">
      <t>ダンタイ</t>
    </rPh>
    <rPh sb="132" eb="133">
      <t>クラ</t>
    </rPh>
    <rPh sb="134" eb="135">
      <t>タカ</t>
    </rPh>
    <rPh sb="136" eb="138">
      <t>ジョウキョウ</t>
    </rPh>
    <rPh sb="143" eb="145">
      <t>ジンコウ</t>
    </rPh>
    <rPh sb="145" eb="147">
      <t>ゲンショウ</t>
    </rPh>
    <rPh sb="150" eb="151">
      <t>ユウ</t>
    </rPh>
    <rPh sb="161" eb="163">
      <t>ショウライ</t>
    </rPh>
    <rPh sb="164" eb="166">
      <t>ミス</t>
    </rPh>
    <rPh sb="173" eb="175">
      <t>ジョウショウ</t>
    </rPh>
    <rPh sb="176" eb="178">
      <t>ミコ</t>
    </rPh>
    <rPh sb="181" eb="184">
      <t>サイサンセイ</t>
    </rPh>
    <rPh sb="185" eb="187">
      <t>モクヒョウ</t>
    </rPh>
    <rPh sb="193" eb="195">
      <t>コンナン</t>
    </rPh>
    <rPh sb="196" eb="198">
      <t>ジョウキョウ</t>
    </rPh>
    <rPh sb="207" eb="209">
      <t>カンロ</t>
    </rPh>
    <rPh sb="209" eb="211">
      <t>コウシン</t>
    </rPh>
    <rPh sb="211" eb="212">
      <t>リツ</t>
    </rPh>
    <rPh sb="213" eb="214">
      <t>ヒク</t>
    </rPh>
    <rPh sb="216" eb="218">
      <t>カンロ</t>
    </rPh>
    <rPh sb="218" eb="220">
      <t>ケイネン</t>
    </rPh>
    <rPh sb="220" eb="221">
      <t>カ</t>
    </rPh>
    <rPh sb="221" eb="222">
      <t>リツ</t>
    </rPh>
    <rPh sb="223" eb="224">
      <t>タカ</t>
    </rPh>
    <rPh sb="233" eb="235">
      <t>キギョウ</t>
    </rPh>
    <rPh sb="235" eb="236">
      <t>サイ</t>
    </rPh>
    <rPh sb="236" eb="238">
      <t>ザンダカ</t>
    </rPh>
    <rPh sb="238" eb="239">
      <t>タイ</t>
    </rPh>
    <rPh sb="239" eb="241">
      <t>キュウスイ</t>
    </rPh>
    <rPh sb="241" eb="243">
      <t>シュウエキ</t>
    </rPh>
    <rPh sb="243" eb="245">
      <t>ヒリツ</t>
    </rPh>
    <rPh sb="246" eb="247">
      <t>タカ</t>
    </rPh>
    <rPh sb="254" eb="256">
      <t>カコ</t>
    </rPh>
    <rPh sb="257" eb="259">
      <t>トウシ</t>
    </rPh>
    <rPh sb="260" eb="262">
      <t>ガンリ</t>
    </rPh>
    <rPh sb="262" eb="264">
      <t>ショウカン</t>
    </rPh>
    <rPh sb="264" eb="265">
      <t>ガク</t>
    </rPh>
    <rPh sb="266" eb="268">
      <t>ヒヨウ</t>
    </rPh>
    <rPh sb="269" eb="270">
      <t>オオ</t>
    </rPh>
    <rPh sb="272" eb="273">
      <t>シ</t>
    </rPh>
    <rPh sb="277" eb="279">
      <t>ジョウキョウ</t>
    </rPh>
    <rPh sb="288" eb="290">
      <t>コンゴ</t>
    </rPh>
    <rPh sb="292" eb="294">
      <t>ルイセキ</t>
    </rPh>
    <rPh sb="294" eb="296">
      <t>ケッソン</t>
    </rPh>
    <rPh sb="296" eb="297">
      <t>キン</t>
    </rPh>
    <rPh sb="297" eb="299">
      <t>ヒリツ</t>
    </rPh>
    <rPh sb="300" eb="303">
      <t>リュウドウカ</t>
    </rPh>
    <rPh sb="303" eb="305">
      <t>ヒリツ</t>
    </rPh>
    <rPh sb="306" eb="308">
      <t>ルイジ</t>
    </rPh>
    <rPh sb="308" eb="310">
      <t>ダンタイ</t>
    </rPh>
    <rPh sb="311" eb="312">
      <t>クラ</t>
    </rPh>
    <rPh sb="313" eb="315">
      <t>ケンゼン</t>
    </rPh>
    <rPh sb="316" eb="318">
      <t>スウチ</t>
    </rPh>
    <rPh sb="322" eb="324">
      <t>トウメン</t>
    </rPh>
    <rPh sb="325" eb="327">
      <t>シキン</t>
    </rPh>
    <rPh sb="327" eb="328">
      <t>グ</t>
    </rPh>
    <rPh sb="330" eb="332">
      <t>シショウ</t>
    </rPh>
    <rPh sb="333" eb="334">
      <t>キ</t>
    </rPh>
    <rPh sb="342" eb="344">
      <t>ミコ</t>
    </rPh>
    <rPh sb="349" eb="351">
      <t>キギョウ</t>
    </rPh>
    <rPh sb="351" eb="353">
      <t>ケイエイ</t>
    </rPh>
    <rPh sb="353" eb="354">
      <t>タイ</t>
    </rPh>
    <rPh sb="358" eb="360">
      <t>ケイエイ</t>
    </rPh>
    <rPh sb="360" eb="362">
      <t>ジョウキョウ</t>
    </rPh>
    <rPh sb="363" eb="365">
      <t>ヒジョウ</t>
    </rPh>
    <rPh sb="366" eb="368">
      <t>ユウリョ</t>
    </rPh>
    <rPh sb="371" eb="373">
      <t>ジョウキョウ</t>
    </rPh>
    <rPh sb="377" eb="380">
      <t>テイキテキ</t>
    </rPh>
    <rPh sb="381" eb="383">
      <t>リョウキン</t>
    </rPh>
    <rPh sb="383" eb="385">
      <t>カイテイ</t>
    </rPh>
    <rPh sb="390" eb="392">
      <t>ケイヒ</t>
    </rPh>
    <rPh sb="392" eb="394">
      <t>サクゲン</t>
    </rPh>
    <rPh sb="395" eb="397">
      <t>テキセイ</t>
    </rPh>
    <rPh sb="397" eb="399">
      <t>キボ</t>
    </rPh>
    <rPh sb="401" eb="403">
      <t>カンロ</t>
    </rPh>
    <rPh sb="404" eb="406">
      <t>キキ</t>
    </rPh>
    <rPh sb="406" eb="407">
      <t>トウ</t>
    </rPh>
    <rPh sb="408" eb="410">
      <t>コウシン</t>
    </rPh>
    <rPh sb="413" eb="415">
      <t>ケイエイ</t>
    </rPh>
    <rPh sb="415" eb="417">
      <t>コウリツ</t>
    </rPh>
    <rPh sb="418" eb="420">
      <t>コウジョウ</t>
    </rPh>
    <rPh sb="421" eb="422">
      <t>ハカ</t>
    </rPh>
    <rPh sb="426" eb="4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</si>
</sst>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0.57999999999999996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73-4EBD-A7B2-8F5FBC7F47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c:v>
                </c:pt>
                <c:pt idx="2">
                  <c:v>0.32</c:v>
                </c:pt>
                <c:pt idx="3">
                  <c:v>0.81</c:v>
                </c:pt>
                <c:pt idx="4">
                  <c:v>0.38</c:v>
                </c:pt>
              </c:numCache>
            </c:numRef>
          </c:val>
          <c:smooth val="0"/>
          <c:extLst>
            <c:ext xmlns:c16="http://schemas.microsoft.com/office/drawing/2014/chart" uri="{C3380CC4-5D6E-409C-BE32-E72D297353CC}">
              <c16:uniqueId val="{00000001-E173-4EBD-A7B2-8F5FBC7F47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41.36</c:v>
                </c:pt>
                <c:pt idx="1">
                  <c:v>39.94</c:v>
                </c:pt>
                <c:pt idx="2">
                  <c:v>40</c:v>
                </c:pt>
                <c:pt idx="3">
                  <c:v>38.64</c:v>
                </c:pt>
                <c:pt idx="4">
                  <c:v>37.340000000000003</c:v>
                </c:pt>
              </c:numCache>
            </c:numRef>
          </c:val>
          <c:extLst>
            <c:ext xmlns:c16="http://schemas.microsoft.com/office/drawing/2014/chart" uri="{C3380CC4-5D6E-409C-BE32-E72D297353CC}">
              <c16:uniqueId val="{00000000-4A70-467B-81E5-5A79D2A9DC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38.979999999999997</c:v>
                </c:pt>
                <c:pt idx="2">
                  <c:v>39.61</c:v>
                </c:pt>
                <c:pt idx="3">
                  <c:v>41.06</c:v>
                </c:pt>
                <c:pt idx="4">
                  <c:v>39.94</c:v>
                </c:pt>
              </c:numCache>
            </c:numRef>
          </c:val>
          <c:smooth val="0"/>
          <c:extLst>
            <c:ext xmlns:c16="http://schemas.microsoft.com/office/drawing/2014/chart" uri="{C3380CC4-5D6E-409C-BE32-E72D297353CC}">
              <c16:uniqueId val="{00000001-4A70-467B-81E5-5A79D2A9DC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79.680000000000007</c:v>
                </c:pt>
                <c:pt idx="1">
                  <c:v>81.66</c:v>
                </c:pt>
                <c:pt idx="2">
                  <c:v>79.73</c:v>
                </c:pt>
                <c:pt idx="3">
                  <c:v>79.959999999999994</c:v>
                </c:pt>
                <c:pt idx="4">
                  <c:v>78.47</c:v>
                </c:pt>
              </c:numCache>
            </c:numRef>
          </c:val>
          <c:extLst>
            <c:ext xmlns:c16="http://schemas.microsoft.com/office/drawing/2014/chart" uri="{C3380CC4-5D6E-409C-BE32-E72D297353CC}">
              <c16:uniqueId val="{00000000-8AE5-4DEF-BF40-05556527F9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8AE5-4DEF-BF40-05556527F9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95.18</c:v>
                </c:pt>
                <c:pt idx="1">
                  <c:v>97.52</c:v>
                </c:pt>
                <c:pt idx="2">
                  <c:v>100.48</c:v>
                </c:pt>
                <c:pt idx="3">
                  <c:v>99.34</c:v>
                </c:pt>
                <c:pt idx="4">
                  <c:v>101.25</c:v>
                </c:pt>
              </c:numCache>
            </c:numRef>
          </c:val>
          <c:extLst>
            <c:ext xmlns:c16="http://schemas.microsoft.com/office/drawing/2014/chart" uri="{C3380CC4-5D6E-409C-BE32-E72D297353CC}">
              <c16:uniqueId val="{00000000-4A3A-4191-AB83-00FDFD222C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104.85</c:v>
                </c:pt>
                <c:pt idx="2">
                  <c:v>107.64</c:v>
                </c:pt>
                <c:pt idx="3">
                  <c:v>108.22</c:v>
                </c:pt>
                <c:pt idx="4">
                  <c:v>114.22</c:v>
                </c:pt>
              </c:numCache>
            </c:numRef>
          </c:val>
          <c:smooth val="0"/>
          <c:extLst>
            <c:ext xmlns:c16="http://schemas.microsoft.com/office/drawing/2014/chart" uri="{C3380CC4-5D6E-409C-BE32-E72D297353CC}">
              <c16:uniqueId val="{00000001-4A3A-4191-AB83-00FDFD222C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57.25</c:v>
                </c:pt>
                <c:pt idx="1">
                  <c:v>58.33</c:v>
                </c:pt>
                <c:pt idx="2">
                  <c:v>59.73</c:v>
                </c:pt>
                <c:pt idx="3">
                  <c:v>60.67</c:v>
                </c:pt>
                <c:pt idx="4">
                  <c:v>62.37</c:v>
                </c:pt>
              </c:numCache>
            </c:numRef>
          </c:val>
          <c:extLst>
            <c:ext xmlns:c16="http://schemas.microsoft.com/office/drawing/2014/chart" uri="{C3380CC4-5D6E-409C-BE32-E72D297353CC}">
              <c16:uniqueId val="{00000000-E40B-473B-B1E7-B38803ED87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51.89</c:v>
                </c:pt>
                <c:pt idx="2">
                  <c:v>54.09</c:v>
                </c:pt>
                <c:pt idx="3">
                  <c:v>52.73</c:v>
                </c:pt>
                <c:pt idx="4">
                  <c:v>53.25</c:v>
                </c:pt>
              </c:numCache>
            </c:numRef>
          </c:val>
          <c:smooth val="0"/>
          <c:extLst>
            <c:ext xmlns:c16="http://schemas.microsoft.com/office/drawing/2014/chart" uri="{C3380CC4-5D6E-409C-BE32-E72D297353CC}">
              <c16:uniqueId val="{00000001-E40B-473B-B1E7-B38803ED87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18.62</c:v>
                </c:pt>
                <c:pt idx="1">
                  <c:v>24.46</c:v>
                </c:pt>
                <c:pt idx="2">
                  <c:v>28.32</c:v>
                </c:pt>
                <c:pt idx="3">
                  <c:v>34.93</c:v>
                </c:pt>
                <c:pt idx="4">
                  <c:v>39.75</c:v>
                </c:pt>
              </c:numCache>
            </c:numRef>
          </c:val>
          <c:extLst>
            <c:ext xmlns:c16="http://schemas.microsoft.com/office/drawing/2014/chart" uri="{C3380CC4-5D6E-409C-BE32-E72D297353CC}">
              <c16:uniqueId val="{00000000-C785-490D-9E71-0D104E2167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14.74</c:v>
                </c:pt>
                <c:pt idx="2">
                  <c:v>18.68</c:v>
                </c:pt>
                <c:pt idx="3">
                  <c:v>19.91</c:v>
                </c:pt>
                <c:pt idx="4">
                  <c:v>23.02</c:v>
                </c:pt>
              </c:numCache>
            </c:numRef>
          </c:val>
          <c:smooth val="0"/>
          <c:extLst>
            <c:ext xmlns:c16="http://schemas.microsoft.com/office/drawing/2014/chart" uri="{C3380CC4-5D6E-409C-BE32-E72D297353CC}">
              <c16:uniqueId val="{00000001-C785-490D-9E71-0D104E2167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81-4A9F-ACC4-39B8015C20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27.52</c:v>
                </c:pt>
                <c:pt idx="2">
                  <c:v>30.84</c:v>
                </c:pt>
                <c:pt idx="3">
                  <c:v>25.29</c:v>
                </c:pt>
                <c:pt idx="4">
                  <c:v>22.71</c:v>
                </c:pt>
              </c:numCache>
            </c:numRef>
          </c:val>
          <c:smooth val="0"/>
          <c:extLst>
            <c:ext xmlns:c16="http://schemas.microsoft.com/office/drawing/2014/chart" uri="{C3380CC4-5D6E-409C-BE32-E72D297353CC}">
              <c16:uniqueId val="{00000001-6C81-4A9F-ACC4-39B8015C20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282.72000000000003</c:v>
                </c:pt>
                <c:pt idx="1">
                  <c:v>235.53</c:v>
                </c:pt>
                <c:pt idx="2">
                  <c:v>305.52</c:v>
                </c:pt>
                <c:pt idx="3">
                  <c:v>286.73</c:v>
                </c:pt>
                <c:pt idx="4">
                  <c:v>251.7</c:v>
                </c:pt>
              </c:numCache>
            </c:numRef>
          </c:val>
          <c:extLst>
            <c:ext xmlns:c16="http://schemas.microsoft.com/office/drawing/2014/chart" uri="{C3380CC4-5D6E-409C-BE32-E72D297353CC}">
              <c16:uniqueId val="{00000000-9279-4388-A421-1ABC1CAE49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445.85</c:v>
                </c:pt>
                <c:pt idx="2">
                  <c:v>450.54</c:v>
                </c:pt>
                <c:pt idx="3">
                  <c:v>348.88</c:v>
                </c:pt>
                <c:pt idx="4">
                  <c:v>381.07</c:v>
                </c:pt>
              </c:numCache>
            </c:numRef>
          </c:val>
          <c:smooth val="0"/>
          <c:extLst>
            <c:ext xmlns:c16="http://schemas.microsoft.com/office/drawing/2014/chart" uri="{C3380CC4-5D6E-409C-BE32-E72D297353CC}">
              <c16:uniqueId val="{00000001-9279-4388-A421-1ABC1CAE49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845.87</c:v>
                </c:pt>
                <c:pt idx="1">
                  <c:v>858.1</c:v>
                </c:pt>
                <c:pt idx="2">
                  <c:v>853.34</c:v>
                </c:pt>
                <c:pt idx="3">
                  <c:v>861.97</c:v>
                </c:pt>
                <c:pt idx="4">
                  <c:v>804.01</c:v>
                </c:pt>
              </c:numCache>
            </c:numRef>
          </c:val>
          <c:extLst>
            <c:ext xmlns:c16="http://schemas.microsoft.com/office/drawing/2014/chart" uri="{C3380CC4-5D6E-409C-BE32-E72D297353CC}">
              <c16:uniqueId val="{00000000-D3C4-4A5F-895A-51E8918C8F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516.34</c:v>
                </c:pt>
                <c:pt idx="2">
                  <c:v>496.56</c:v>
                </c:pt>
                <c:pt idx="3">
                  <c:v>540.38</c:v>
                </c:pt>
                <c:pt idx="4">
                  <c:v>556.47</c:v>
                </c:pt>
              </c:numCache>
            </c:numRef>
          </c:val>
          <c:smooth val="0"/>
          <c:extLst>
            <c:ext xmlns:c16="http://schemas.microsoft.com/office/drawing/2014/chart" uri="{C3380CC4-5D6E-409C-BE32-E72D297353CC}">
              <c16:uniqueId val="{00000001-D3C4-4A5F-895A-51E8918C8F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75.94</c:v>
                </c:pt>
                <c:pt idx="1">
                  <c:v>74.06</c:v>
                </c:pt>
                <c:pt idx="2">
                  <c:v>73.459999999999994</c:v>
                </c:pt>
                <c:pt idx="3">
                  <c:v>77.28</c:v>
                </c:pt>
                <c:pt idx="4">
                  <c:v>77.95</c:v>
                </c:pt>
              </c:numCache>
            </c:numRef>
          </c:val>
          <c:extLst>
            <c:ext xmlns:c16="http://schemas.microsoft.com/office/drawing/2014/chart" uri="{C3380CC4-5D6E-409C-BE32-E72D297353CC}">
              <c16:uniqueId val="{00000000-015C-475E-801D-79C336A381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83.27</c:v>
                </c:pt>
                <c:pt idx="2">
                  <c:v>84.9</c:v>
                </c:pt>
                <c:pt idx="3">
                  <c:v>83.22</c:v>
                </c:pt>
                <c:pt idx="4">
                  <c:v>78.67</c:v>
                </c:pt>
              </c:numCache>
            </c:numRef>
          </c:val>
          <c:smooth val="0"/>
          <c:extLst>
            <c:ext xmlns:c16="http://schemas.microsoft.com/office/drawing/2014/chart" uri="{C3380CC4-5D6E-409C-BE32-E72D297353CC}">
              <c16:uniqueId val="{00000001-015C-475E-801D-79C336A381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334.17</c:v>
                </c:pt>
                <c:pt idx="1">
                  <c:v>342.93</c:v>
                </c:pt>
                <c:pt idx="2">
                  <c:v>346.97</c:v>
                </c:pt>
                <c:pt idx="3">
                  <c:v>333.1</c:v>
                </c:pt>
                <c:pt idx="4">
                  <c:v>356.46</c:v>
                </c:pt>
              </c:numCache>
            </c:numRef>
          </c:val>
          <c:extLst>
            <c:ext xmlns:c16="http://schemas.microsoft.com/office/drawing/2014/chart" uri="{C3380CC4-5D6E-409C-BE32-E72D297353CC}">
              <c16:uniqueId val="{00000000-7111-48CE-A8CB-69357C93B0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228.81</c:v>
                </c:pt>
                <c:pt idx="2">
                  <c:v>231.9</c:v>
                </c:pt>
                <c:pt idx="3">
                  <c:v>234.17</c:v>
                </c:pt>
                <c:pt idx="4">
                  <c:v>257.95</c:v>
                </c:pt>
              </c:numCache>
            </c:numRef>
          </c:val>
          <c:smooth val="0"/>
          <c:extLst>
            <c:ext xmlns:c16="http://schemas.microsoft.com/office/drawing/2014/chart" uri="{C3380CC4-5D6E-409C-BE32-E72D297353CC}">
              <c16:uniqueId val="{00000001-7111-48CE-A8CB-69357C93B0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本別町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6733</v>
      </c>
      <c r="AM8" s="61"/>
      <c r="AN8" s="61"/>
      <c r="AO8" s="61"/>
      <c r="AP8" s="61"/>
      <c r="AQ8" s="61"/>
      <c r="AR8" s="61"/>
      <c r="AS8" s="61"/>
      <c r="AT8" s="52">
        <f>データ!$S$6</f>
        <v>391.91</v>
      </c>
      <c r="AU8" s="53"/>
      <c r="AV8" s="53"/>
      <c r="AW8" s="53"/>
      <c r="AX8" s="53"/>
      <c r="AY8" s="53"/>
      <c r="AZ8" s="53"/>
      <c r="BA8" s="53"/>
      <c r="BB8" s="54">
        <f>データ!$T$6</f>
        <v>17.18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31.45</v>
      </c>
      <c r="J10" s="53"/>
      <c r="K10" s="53"/>
      <c r="L10" s="53"/>
      <c r="M10" s="53"/>
      <c r="N10" s="53"/>
      <c r="O10" s="64"/>
      <c r="P10" s="54">
        <f>データ!$P$6</f>
        <v>71</v>
      </c>
      <c r="Q10" s="54"/>
      <c r="R10" s="54"/>
      <c r="S10" s="54"/>
      <c r="T10" s="54"/>
      <c r="U10" s="54"/>
      <c r="V10" s="54"/>
      <c r="W10" s="61">
        <f>データ!$Q$6</f>
        <v>5121</v>
      </c>
      <c r="X10" s="61"/>
      <c r="Y10" s="61"/>
      <c r="Z10" s="61"/>
      <c r="AA10" s="61"/>
      <c r="AB10" s="61"/>
      <c r="AC10" s="61"/>
      <c r="AD10" s="2"/>
      <c r="AE10" s="2"/>
      <c r="AF10" s="2"/>
      <c r="AG10" s="2"/>
      <c r="AH10" s="4"/>
      <c r="AI10" s="4"/>
      <c r="AJ10" s="4"/>
      <c r="AK10" s="4"/>
      <c r="AL10" s="61">
        <f>データ!$U$6</f>
        <v>4660</v>
      </c>
      <c r="AM10" s="61"/>
      <c r="AN10" s="61"/>
      <c r="AO10" s="61"/>
      <c r="AP10" s="61"/>
      <c r="AQ10" s="61"/>
      <c r="AR10" s="61"/>
      <c r="AS10" s="61"/>
      <c r="AT10" s="52">
        <f>データ!$V$6</f>
        <v>10.69</v>
      </c>
      <c r="AU10" s="53"/>
      <c r="AV10" s="53"/>
      <c r="AW10" s="53"/>
      <c r="AX10" s="53"/>
      <c r="AY10" s="53"/>
      <c r="AZ10" s="53"/>
      <c r="BA10" s="53"/>
      <c r="BB10" s="54">
        <f>データ!$W$6</f>
        <v>435.92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pVJb6vfzR6oI0BenXy7g+NG5RkYm1NOGHsLlD3zFZLwiELiNg8qw9o2nZVvTgMnYDR328iJ9ksy2qEsoEeLcw==" saltValue="/3aZ2Xx/07ZbJU7KxEiO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16462</v>
      </c>
      <c r="D6" s="34">
        <f t="shared" si="3"/>
        <v>46</v>
      </c>
      <c r="E6" s="34">
        <f t="shared" si="3"/>
        <v>1</v>
      </c>
      <c r="F6" s="34">
        <f t="shared" si="3"/>
        <v>0</v>
      </c>
      <c r="G6" s="34">
        <f t="shared" si="3"/>
        <v>1</v>
      </c>
      <c r="H6" s="34" t="str">
        <f t="shared" si="3"/>
        <v>北海道　本別町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31.45</v>
      </c>
      <c r="P6" s="35">
        <f t="shared" si="3"/>
        <v>71</v>
      </c>
      <c r="Q6" s="35">
        <f t="shared" si="3"/>
        <v>5121</v>
      </c>
      <c r="R6" s="35">
        <f t="shared" si="3"/>
        <v>6733</v>
      </c>
      <c r="S6" s="35">
        <f t="shared" si="3"/>
        <v>391.91</v>
      </c>
      <c r="T6" s="35">
        <f t="shared" si="3"/>
        <v>17.18</v>
      </c>
      <c r="U6" s="35">
        <f t="shared" si="3"/>
        <v>4660</v>
      </c>
      <c r="V6" s="35">
        <f t="shared" si="3"/>
        <v>10.69</v>
      </c>
      <c r="W6" s="35">
        <f t="shared" si="3"/>
        <v>435.92</v>
      </c>
      <c r="X6" s="36">
        <f>IF(X7="",NA(),X7)</f>
        <v>95.18</v>
      </c>
      <c r="Y6" s="36">
        <f t="shared" ref="Y6:AG6" si="4">IF(Y7="",NA(),Y7)</f>
        <v>97.52</v>
      </c>
      <c r="Z6" s="36">
        <f t="shared" si="4"/>
        <v>100.48</v>
      </c>
      <c r="AA6" s="36">
        <f t="shared" si="4"/>
        <v>99.34</v>
      </c>
      <c r="AB6" s="36">
        <f t="shared" si="4"/>
        <v>101.25</v>
      </c>
      <c r="AC6" s="36">
        <f t="shared" si="4"/>
        <v>107.95</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27.52</v>
      </c>
      <c r="AP6" s="36">
        <f t="shared" si="5"/>
        <v>30.84</v>
      </c>
      <c r="AQ6" s="36">
        <f t="shared" si="5"/>
        <v>25.29</v>
      </c>
      <c r="AR6" s="36">
        <f t="shared" si="5"/>
        <v>22.71</v>
      </c>
      <c r="AS6" s="35" t="str">
        <f>IF(AS7="","",IF(AS7="-","【-】","【"&amp;SUBSTITUTE(TEXT(AS7,"#,##0.00"),"-","△")&amp;"】"))</f>
        <v>【1.15】</v>
      </c>
      <c r="AT6" s="36">
        <f>IF(AT7="",NA(),AT7)</f>
        <v>282.72000000000003</v>
      </c>
      <c r="AU6" s="36">
        <f t="shared" ref="AU6:BC6" si="6">IF(AU7="",NA(),AU7)</f>
        <v>235.53</v>
      </c>
      <c r="AV6" s="36">
        <f t="shared" si="6"/>
        <v>305.52</v>
      </c>
      <c r="AW6" s="36">
        <f t="shared" si="6"/>
        <v>286.73</v>
      </c>
      <c r="AX6" s="36">
        <f t="shared" si="6"/>
        <v>251.7</v>
      </c>
      <c r="AY6" s="36">
        <f t="shared" si="6"/>
        <v>371.89</v>
      </c>
      <c r="AZ6" s="36">
        <f t="shared" si="6"/>
        <v>445.85</v>
      </c>
      <c r="BA6" s="36">
        <f t="shared" si="6"/>
        <v>450.54</v>
      </c>
      <c r="BB6" s="36">
        <f t="shared" si="6"/>
        <v>348.88</v>
      </c>
      <c r="BC6" s="36">
        <f t="shared" si="6"/>
        <v>381.07</v>
      </c>
      <c r="BD6" s="35" t="str">
        <f>IF(BD7="","",IF(BD7="-","【-】","【"&amp;SUBSTITUTE(TEXT(BD7,"#,##0.00"),"-","△")&amp;"】"))</f>
        <v>【260.31】</v>
      </c>
      <c r="BE6" s="36">
        <f>IF(BE7="",NA(),BE7)</f>
        <v>845.87</v>
      </c>
      <c r="BF6" s="36">
        <f t="shared" ref="BF6:BN6" si="7">IF(BF7="",NA(),BF7)</f>
        <v>858.1</v>
      </c>
      <c r="BG6" s="36">
        <f t="shared" si="7"/>
        <v>853.34</v>
      </c>
      <c r="BH6" s="36">
        <f t="shared" si="7"/>
        <v>861.97</v>
      </c>
      <c r="BI6" s="36">
        <f t="shared" si="7"/>
        <v>804.01</v>
      </c>
      <c r="BJ6" s="36">
        <f t="shared" si="7"/>
        <v>483.11</v>
      </c>
      <c r="BK6" s="36">
        <f t="shared" si="7"/>
        <v>516.34</v>
      </c>
      <c r="BL6" s="36">
        <f t="shared" si="7"/>
        <v>496.56</v>
      </c>
      <c r="BM6" s="36">
        <f t="shared" si="7"/>
        <v>540.38</v>
      </c>
      <c r="BN6" s="36">
        <f t="shared" si="7"/>
        <v>556.47</v>
      </c>
      <c r="BO6" s="35" t="str">
        <f>IF(BO7="","",IF(BO7="-","【-】","【"&amp;SUBSTITUTE(TEXT(BO7,"#,##0.00"),"-","△")&amp;"】"))</f>
        <v>【275.67】</v>
      </c>
      <c r="BP6" s="36">
        <f>IF(BP7="",NA(),BP7)</f>
        <v>75.94</v>
      </c>
      <c r="BQ6" s="36">
        <f t="shared" ref="BQ6:BY6" si="8">IF(BQ7="",NA(),BQ7)</f>
        <v>74.06</v>
      </c>
      <c r="BR6" s="36">
        <f t="shared" si="8"/>
        <v>73.459999999999994</v>
      </c>
      <c r="BS6" s="36">
        <f t="shared" si="8"/>
        <v>77.28</v>
      </c>
      <c r="BT6" s="36">
        <f t="shared" si="8"/>
        <v>77.95</v>
      </c>
      <c r="BU6" s="36">
        <f t="shared" si="8"/>
        <v>93.28</v>
      </c>
      <c r="BV6" s="36">
        <f t="shared" si="8"/>
        <v>83.27</v>
      </c>
      <c r="BW6" s="36">
        <f t="shared" si="8"/>
        <v>84.9</v>
      </c>
      <c r="BX6" s="36">
        <f t="shared" si="8"/>
        <v>83.22</v>
      </c>
      <c r="BY6" s="36">
        <f t="shared" si="8"/>
        <v>78.67</v>
      </c>
      <c r="BZ6" s="35" t="str">
        <f>IF(BZ7="","",IF(BZ7="-","【-】","【"&amp;SUBSTITUTE(TEXT(BZ7,"#,##0.00"),"-","△")&amp;"】"))</f>
        <v>【100.05】</v>
      </c>
      <c r="CA6" s="36">
        <f>IF(CA7="",NA(),CA7)</f>
        <v>334.17</v>
      </c>
      <c r="CB6" s="36">
        <f t="shared" ref="CB6:CJ6" si="9">IF(CB7="",NA(),CB7)</f>
        <v>342.93</v>
      </c>
      <c r="CC6" s="36">
        <f t="shared" si="9"/>
        <v>346.97</v>
      </c>
      <c r="CD6" s="36">
        <f t="shared" si="9"/>
        <v>333.1</v>
      </c>
      <c r="CE6" s="36">
        <f t="shared" si="9"/>
        <v>356.46</v>
      </c>
      <c r="CF6" s="36">
        <f t="shared" si="9"/>
        <v>208.29</v>
      </c>
      <c r="CG6" s="36">
        <f t="shared" si="9"/>
        <v>228.81</v>
      </c>
      <c r="CH6" s="36">
        <f t="shared" si="9"/>
        <v>231.9</v>
      </c>
      <c r="CI6" s="36">
        <f t="shared" si="9"/>
        <v>234.17</v>
      </c>
      <c r="CJ6" s="36">
        <f t="shared" si="9"/>
        <v>257.95</v>
      </c>
      <c r="CK6" s="35" t="str">
        <f>IF(CK7="","",IF(CK7="-","【-】","【"&amp;SUBSTITUTE(TEXT(CK7,"#,##0.00"),"-","△")&amp;"】"))</f>
        <v>【166.40】</v>
      </c>
      <c r="CL6" s="36">
        <f>IF(CL7="",NA(),CL7)</f>
        <v>41.36</v>
      </c>
      <c r="CM6" s="36">
        <f t="shared" ref="CM6:CU6" si="10">IF(CM7="",NA(),CM7)</f>
        <v>39.94</v>
      </c>
      <c r="CN6" s="36">
        <f t="shared" si="10"/>
        <v>40</v>
      </c>
      <c r="CO6" s="36">
        <f t="shared" si="10"/>
        <v>38.64</v>
      </c>
      <c r="CP6" s="36">
        <f t="shared" si="10"/>
        <v>37.340000000000003</v>
      </c>
      <c r="CQ6" s="36">
        <f t="shared" si="10"/>
        <v>49.32</v>
      </c>
      <c r="CR6" s="36">
        <f t="shared" si="10"/>
        <v>38.979999999999997</v>
      </c>
      <c r="CS6" s="36">
        <f t="shared" si="10"/>
        <v>39.61</v>
      </c>
      <c r="CT6" s="36">
        <f t="shared" si="10"/>
        <v>41.06</v>
      </c>
      <c r="CU6" s="36">
        <f t="shared" si="10"/>
        <v>39.94</v>
      </c>
      <c r="CV6" s="35" t="str">
        <f>IF(CV7="","",IF(CV7="-","【-】","【"&amp;SUBSTITUTE(TEXT(CV7,"#,##0.00"),"-","△")&amp;"】"))</f>
        <v>【60.69】</v>
      </c>
      <c r="CW6" s="36">
        <f>IF(CW7="",NA(),CW7)</f>
        <v>79.680000000000007</v>
      </c>
      <c r="CX6" s="36">
        <f t="shared" ref="CX6:DF6" si="11">IF(CX7="",NA(),CX7)</f>
        <v>81.66</v>
      </c>
      <c r="CY6" s="36">
        <f t="shared" si="11"/>
        <v>79.73</v>
      </c>
      <c r="CZ6" s="36">
        <f t="shared" si="11"/>
        <v>79.959999999999994</v>
      </c>
      <c r="DA6" s="36">
        <f t="shared" si="11"/>
        <v>78.47</v>
      </c>
      <c r="DB6" s="36">
        <f t="shared" si="11"/>
        <v>79.34</v>
      </c>
      <c r="DC6" s="36">
        <f t="shared" si="11"/>
        <v>75.010000000000005</v>
      </c>
      <c r="DD6" s="36">
        <f t="shared" si="11"/>
        <v>72.959999999999994</v>
      </c>
      <c r="DE6" s="36">
        <f t="shared" si="11"/>
        <v>72.42</v>
      </c>
      <c r="DF6" s="36">
        <f t="shared" si="11"/>
        <v>69.41</v>
      </c>
      <c r="DG6" s="35" t="str">
        <f>IF(DG7="","",IF(DG7="-","【-】","【"&amp;SUBSTITUTE(TEXT(DG7,"#,##0.00"),"-","△")&amp;"】"))</f>
        <v>【89.82】</v>
      </c>
      <c r="DH6" s="36">
        <f>IF(DH7="",NA(),DH7)</f>
        <v>57.25</v>
      </c>
      <c r="DI6" s="36">
        <f t="shared" ref="DI6:DQ6" si="12">IF(DI7="",NA(),DI7)</f>
        <v>58.33</v>
      </c>
      <c r="DJ6" s="36">
        <f t="shared" si="12"/>
        <v>59.73</v>
      </c>
      <c r="DK6" s="36">
        <f t="shared" si="12"/>
        <v>60.67</v>
      </c>
      <c r="DL6" s="36">
        <f t="shared" si="12"/>
        <v>62.37</v>
      </c>
      <c r="DM6" s="36">
        <f t="shared" si="12"/>
        <v>48.3</v>
      </c>
      <c r="DN6" s="36">
        <f t="shared" si="12"/>
        <v>51.89</v>
      </c>
      <c r="DO6" s="36">
        <f t="shared" si="12"/>
        <v>54.09</v>
      </c>
      <c r="DP6" s="36">
        <f t="shared" si="12"/>
        <v>52.73</v>
      </c>
      <c r="DQ6" s="36">
        <f t="shared" si="12"/>
        <v>53.25</v>
      </c>
      <c r="DR6" s="35" t="str">
        <f>IF(DR7="","",IF(DR7="-","【-】","【"&amp;SUBSTITUTE(TEXT(DR7,"#,##0.00"),"-","△")&amp;"】"))</f>
        <v>【50.19】</v>
      </c>
      <c r="DS6" s="36">
        <f>IF(DS7="",NA(),DS7)</f>
        <v>18.62</v>
      </c>
      <c r="DT6" s="36">
        <f t="shared" ref="DT6:EB6" si="13">IF(DT7="",NA(),DT7)</f>
        <v>24.46</v>
      </c>
      <c r="DU6" s="36">
        <f t="shared" si="13"/>
        <v>28.32</v>
      </c>
      <c r="DV6" s="36">
        <f t="shared" si="13"/>
        <v>34.93</v>
      </c>
      <c r="DW6" s="36">
        <f t="shared" si="13"/>
        <v>39.75</v>
      </c>
      <c r="DX6" s="36">
        <f t="shared" si="13"/>
        <v>12.43</v>
      </c>
      <c r="DY6" s="36">
        <f t="shared" si="13"/>
        <v>14.74</v>
      </c>
      <c r="DZ6" s="36">
        <f t="shared" si="13"/>
        <v>18.68</v>
      </c>
      <c r="EA6" s="36">
        <f t="shared" si="13"/>
        <v>19.91</v>
      </c>
      <c r="EB6" s="36">
        <f t="shared" si="13"/>
        <v>23.02</v>
      </c>
      <c r="EC6" s="35" t="str">
        <f>IF(EC7="","",IF(EC7="-","【-】","【"&amp;SUBSTITUTE(TEXT(EC7,"#,##0.00"),"-","△")&amp;"】"))</f>
        <v>【20.63】</v>
      </c>
      <c r="ED6" s="36">
        <f>IF(ED7="",NA(),ED7)</f>
        <v>0.76</v>
      </c>
      <c r="EE6" s="36">
        <f t="shared" ref="EE6:EM6" si="14">IF(EE7="",NA(),EE7)</f>
        <v>0.57999999999999996</v>
      </c>
      <c r="EF6" s="35">
        <f t="shared" si="14"/>
        <v>0</v>
      </c>
      <c r="EG6" s="35">
        <f t="shared" si="14"/>
        <v>0</v>
      </c>
      <c r="EH6" s="35">
        <f t="shared" si="14"/>
        <v>0</v>
      </c>
      <c r="EI6" s="36">
        <f t="shared" si="14"/>
        <v>0.46</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16462</v>
      </c>
      <c r="D7" s="38">
        <v>46</v>
      </c>
      <c r="E7" s="38">
        <v>1</v>
      </c>
      <c r="F7" s="38">
        <v>0</v>
      </c>
      <c r="G7" s="38">
        <v>1</v>
      </c>
      <c r="H7" s="38" t="s">
        <v>93</v>
      </c>
      <c r="I7" s="38" t="s">
        <v>94</v>
      </c>
      <c r="J7" s="38" t="s">
        <v>95</v>
      </c>
      <c r="K7" s="38" t="s">
        <v>96</v>
      </c>
      <c r="L7" s="38" t="s">
        <v>97</v>
      </c>
      <c r="M7" s="38" t="s">
        <v>98</v>
      </c>
      <c r="N7" s="39" t="s">
        <v>99</v>
      </c>
      <c r="O7" s="39">
        <v>31.45</v>
      </c>
      <c r="P7" s="39">
        <v>71</v>
      </c>
      <c r="Q7" s="39">
        <v>5121</v>
      </c>
      <c r="R7" s="39">
        <v>6733</v>
      </c>
      <c r="S7" s="39">
        <v>391.91</v>
      </c>
      <c r="T7" s="39">
        <v>17.18</v>
      </c>
      <c r="U7" s="39">
        <v>4660</v>
      </c>
      <c r="V7" s="39">
        <v>10.69</v>
      </c>
      <c r="W7" s="39">
        <v>435.92</v>
      </c>
      <c r="X7" s="39">
        <v>95.18</v>
      </c>
      <c r="Y7" s="39">
        <v>97.52</v>
      </c>
      <c r="Z7" s="39">
        <v>100.48</v>
      </c>
      <c r="AA7" s="39">
        <v>99.34</v>
      </c>
      <c r="AB7" s="39">
        <v>101.25</v>
      </c>
      <c r="AC7" s="39">
        <v>107.95</v>
      </c>
      <c r="AD7" s="39">
        <v>104.85</v>
      </c>
      <c r="AE7" s="39">
        <v>107.64</v>
      </c>
      <c r="AF7" s="39">
        <v>108.22</v>
      </c>
      <c r="AG7" s="39">
        <v>114.22</v>
      </c>
      <c r="AH7" s="39">
        <v>110.27</v>
      </c>
      <c r="AI7" s="39">
        <v>0</v>
      </c>
      <c r="AJ7" s="39">
        <v>0</v>
      </c>
      <c r="AK7" s="39">
        <v>0</v>
      </c>
      <c r="AL7" s="39">
        <v>0</v>
      </c>
      <c r="AM7" s="39">
        <v>0</v>
      </c>
      <c r="AN7" s="39">
        <v>12.44</v>
      </c>
      <c r="AO7" s="39">
        <v>27.52</v>
      </c>
      <c r="AP7" s="39">
        <v>30.84</v>
      </c>
      <c r="AQ7" s="39">
        <v>25.29</v>
      </c>
      <c r="AR7" s="39">
        <v>22.71</v>
      </c>
      <c r="AS7" s="39">
        <v>1.1499999999999999</v>
      </c>
      <c r="AT7" s="39">
        <v>282.72000000000003</v>
      </c>
      <c r="AU7" s="39">
        <v>235.53</v>
      </c>
      <c r="AV7" s="39">
        <v>305.52</v>
      </c>
      <c r="AW7" s="39">
        <v>286.73</v>
      </c>
      <c r="AX7" s="39">
        <v>251.7</v>
      </c>
      <c r="AY7" s="39">
        <v>371.89</v>
      </c>
      <c r="AZ7" s="39">
        <v>445.85</v>
      </c>
      <c r="BA7" s="39">
        <v>450.54</v>
      </c>
      <c r="BB7" s="39">
        <v>348.88</v>
      </c>
      <c r="BC7" s="39">
        <v>381.07</v>
      </c>
      <c r="BD7" s="39">
        <v>260.31</v>
      </c>
      <c r="BE7" s="39">
        <v>845.87</v>
      </c>
      <c r="BF7" s="39">
        <v>858.1</v>
      </c>
      <c r="BG7" s="39">
        <v>853.34</v>
      </c>
      <c r="BH7" s="39">
        <v>861.97</v>
      </c>
      <c r="BI7" s="39">
        <v>804.01</v>
      </c>
      <c r="BJ7" s="39">
        <v>483.11</v>
      </c>
      <c r="BK7" s="39">
        <v>516.34</v>
      </c>
      <c r="BL7" s="39">
        <v>496.56</v>
      </c>
      <c r="BM7" s="39">
        <v>540.38</v>
      </c>
      <c r="BN7" s="39">
        <v>556.47</v>
      </c>
      <c r="BO7" s="39">
        <v>275.67</v>
      </c>
      <c r="BP7" s="39">
        <v>75.94</v>
      </c>
      <c r="BQ7" s="39">
        <v>74.06</v>
      </c>
      <c r="BR7" s="39">
        <v>73.459999999999994</v>
      </c>
      <c r="BS7" s="39">
        <v>77.28</v>
      </c>
      <c r="BT7" s="39">
        <v>77.95</v>
      </c>
      <c r="BU7" s="39">
        <v>93.28</v>
      </c>
      <c r="BV7" s="39">
        <v>83.27</v>
      </c>
      <c r="BW7" s="39">
        <v>84.9</v>
      </c>
      <c r="BX7" s="39">
        <v>83.22</v>
      </c>
      <c r="BY7" s="39">
        <v>78.67</v>
      </c>
      <c r="BZ7" s="39">
        <v>100.05</v>
      </c>
      <c r="CA7" s="39">
        <v>334.17</v>
      </c>
      <c r="CB7" s="39">
        <v>342.93</v>
      </c>
      <c r="CC7" s="39">
        <v>346.97</v>
      </c>
      <c r="CD7" s="39">
        <v>333.1</v>
      </c>
      <c r="CE7" s="39">
        <v>356.46</v>
      </c>
      <c r="CF7" s="39">
        <v>208.29</v>
      </c>
      <c r="CG7" s="39">
        <v>228.81</v>
      </c>
      <c r="CH7" s="39">
        <v>231.9</v>
      </c>
      <c r="CI7" s="39">
        <v>234.17</v>
      </c>
      <c r="CJ7" s="39">
        <v>257.95</v>
      </c>
      <c r="CK7" s="39">
        <v>166.4</v>
      </c>
      <c r="CL7" s="39">
        <v>41.36</v>
      </c>
      <c r="CM7" s="39">
        <v>39.94</v>
      </c>
      <c r="CN7" s="39">
        <v>40</v>
      </c>
      <c r="CO7" s="39">
        <v>38.64</v>
      </c>
      <c r="CP7" s="39">
        <v>37.340000000000003</v>
      </c>
      <c r="CQ7" s="39">
        <v>49.32</v>
      </c>
      <c r="CR7" s="39">
        <v>38.979999999999997</v>
      </c>
      <c r="CS7" s="39">
        <v>39.61</v>
      </c>
      <c r="CT7" s="39">
        <v>41.06</v>
      </c>
      <c r="CU7" s="39">
        <v>39.94</v>
      </c>
      <c r="CV7" s="39">
        <v>60.69</v>
      </c>
      <c r="CW7" s="39">
        <v>79.680000000000007</v>
      </c>
      <c r="CX7" s="39">
        <v>81.66</v>
      </c>
      <c r="CY7" s="39">
        <v>79.73</v>
      </c>
      <c r="CZ7" s="39">
        <v>79.959999999999994</v>
      </c>
      <c r="DA7" s="39">
        <v>78.47</v>
      </c>
      <c r="DB7" s="39">
        <v>79.34</v>
      </c>
      <c r="DC7" s="39">
        <v>75.010000000000005</v>
      </c>
      <c r="DD7" s="39">
        <v>72.959999999999994</v>
      </c>
      <c r="DE7" s="39">
        <v>72.42</v>
      </c>
      <c r="DF7" s="39">
        <v>69.41</v>
      </c>
      <c r="DG7" s="39">
        <v>89.82</v>
      </c>
      <c r="DH7" s="39">
        <v>57.25</v>
      </c>
      <c r="DI7" s="39">
        <v>58.33</v>
      </c>
      <c r="DJ7" s="39">
        <v>59.73</v>
      </c>
      <c r="DK7" s="39">
        <v>60.67</v>
      </c>
      <c r="DL7" s="39">
        <v>62.37</v>
      </c>
      <c r="DM7" s="39">
        <v>48.3</v>
      </c>
      <c r="DN7" s="39">
        <v>51.89</v>
      </c>
      <c r="DO7" s="39">
        <v>54.09</v>
      </c>
      <c r="DP7" s="39">
        <v>52.73</v>
      </c>
      <c r="DQ7" s="39">
        <v>53.25</v>
      </c>
      <c r="DR7" s="39">
        <v>50.19</v>
      </c>
      <c r="DS7" s="39">
        <v>18.62</v>
      </c>
      <c r="DT7" s="39">
        <v>24.46</v>
      </c>
      <c r="DU7" s="39">
        <v>28.32</v>
      </c>
      <c r="DV7" s="39">
        <v>34.93</v>
      </c>
      <c r="DW7" s="39">
        <v>39.75</v>
      </c>
      <c r="DX7" s="39">
        <v>12.43</v>
      </c>
      <c r="DY7" s="39">
        <v>14.74</v>
      </c>
      <c r="DZ7" s="39">
        <v>18.68</v>
      </c>
      <c r="EA7" s="39">
        <v>19.91</v>
      </c>
      <c r="EB7" s="39">
        <v>23.02</v>
      </c>
      <c r="EC7" s="39">
        <v>20.63</v>
      </c>
      <c r="ED7" s="39">
        <v>0.76</v>
      </c>
      <c r="EE7" s="39">
        <v>0.57999999999999996</v>
      </c>
      <c r="EF7" s="39">
        <v>0</v>
      </c>
      <c r="EG7" s="39">
        <v>0</v>
      </c>
      <c r="EH7" s="39">
        <v>0</v>
      </c>
      <c r="EI7" s="39">
        <v>0.46</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USRLCA001</cp:lastModifiedBy>
  <dcterms:created xsi:type="dcterms:W3CDTF">2021-12-03T06:42:16Z</dcterms:created>
  <dcterms:modified xsi:type="dcterms:W3CDTF">2022-02-28T06:25:34Z</dcterms:modified>
  <cp:category/>
</cp:coreProperties>
</file>