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ホームページ作成データ\行政情報\経営比較分析\R2\"/>
    </mc:Choice>
  </mc:AlternateContent>
  <workbookProtection workbookAlgorithmName="SHA-512" workbookHashValue="YdG/iSMMVmbeDy8uPys0Ua0MOc4CaXCQT8kHCOUuY9zERwjKGhx24t4I0iG3AYy8gEviML1yysmQ2Lzl+DiwsA==" workbookSaltValue="l4vsx9O64gfuEC56znqO4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<sst xmlns="http://schemas.openxmlformats.org/spreadsheetml/2006/main" count="247" uniqueCount="118">
  <si>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</si>
  <si>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</si>
  <si>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</si>
  <si>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</si>
  <si>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</si>
  <si>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</si>
  <si>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</si>
  <si>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</si>
  <si>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</si>
  <si>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</si>
  <si>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</si>
  <si>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</si>
  <si>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</si>
  <si>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</si>
  <si>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</si>
  <si>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</si>
  <si>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</si>
  <si>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</si>
  <si>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</si>
  <si>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</si>
  <si>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</si>
  <si>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</si>
  <si>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</si>
  <si>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</si>
  <si>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</si>
  <si>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</si>
  <si>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</si>
  <si>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</si>
  <si>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</si>
  <si>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</si>
  <si>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</si>
  <si>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</si>
  <si>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</si>
  <si>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</si>
  <si>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</si>
  <si>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</si>
  <si>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</si>
  <si>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</si>
  <si>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</si>
  <si>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</si>
  <si>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</si>
  <si>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</si>
  <si>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</si>
  <si>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</si>
  <si>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</si>
  <si>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</si>
  <si>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</si>
  <si>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</si>
  <si>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</si>
  <si>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</si>
  <si>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</si>
  <si>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</si>
  <si>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</si>
  <si>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</si>
  <si>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</si>
  <si>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</si>
  <si>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</si>
  <si>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</si>
  <si>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</si>
  <si>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</si>
  <si>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</si>
  <si>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</si>
  <si>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</si>
  <si>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</si>
  <si>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</si>
  <si>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</si>
  <si>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</si>
  <si>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</si>
  <si>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</si>
  <si>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</si>
  <si>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</si>
  <si>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</si>
  <si>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</si>
  <si>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</si>
  <si>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</si>
  <si>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</si>
  <si>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</si>
  <si>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</si>
  <si>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</si>
  <si>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</si>
  <si>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</si>
  <si>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</si>
  <si>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</si>
  <si>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</si>
  <si>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</si>
  <si>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</si>
  <si>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</si>
  <si>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</si>
  <si>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</si>
  <si>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</si>
  <si>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</si>
  <si>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</si>
  <si>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</si>
  <si>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</si>
  <si>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</si>
  <si>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</si>
  <si>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</si>
  <si>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</si>
  <si>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</si>
  <si>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</si>
  <si>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</si>
  <si>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</si>
  <si>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</si>
  <si>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</si>
  <si>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</si>
  <si>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</si>
  <si>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</si>
  <si>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</si>
  <si>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</si>
  <si>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</si>
  <si>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</si>
  <si>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</si>
  <si>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</si>
  <si>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</si>
  <si>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</si>
  <si>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供用開始から、まだ20年程度のため、老朽化の影響による大幅な修繕費等の増額はないが、将来的な経費節減のため、定期的な保守点検、維持管理による施設の延命を図る必要がある。</t>
    <rPh sb="1" eb="3">
      <t>キョウヨウ</t>
    </rPh>
    <rPh sb="3" eb="5">
      <t>カイシ</t>
    </rPh>
    <rPh sb="12" eb="13">
      <t>ネン</t>
    </rPh>
    <rPh sb="13" eb="15">
      <t>テイド</t>
    </rPh>
    <rPh sb="19" eb="22">
      <t>ロウキュウカ</t>
    </rPh>
    <rPh sb="23" eb="25">
      <t>エイキョウ</t>
    </rPh>
    <rPh sb="28" eb="30">
      <t>オオハバ</t>
    </rPh>
    <rPh sb="31" eb="34">
      <t>シュウゼンヒ</t>
    </rPh>
    <rPh sb="34" eb="35">
      <t>トウ</t>
    </rPh>
    <rPh sb="36" eb="38">
      <t>ゾウガク</t>
    </rPh>
    <rPh sb="43" eb="45">
      <t>ショウライ</t>
    </rPh>
    <rPh sb="45" eb="46">
      <t>テキ</t>
    </rPh>
    <rPh sb="47" eb="49">
      <t>ケイヒ</t>
    </rPh>
    <rPh sb="49" eb="51">
      <t>セツゲン</t>
    </rPh>
    <rPh sb="55" eb="58">
      <t>テイキテキ</t>
    </rPh>
    <rPh sb="59" eb="61">
      <t>ホシュ</t>
    </rPh>
    <rPh sb="61" eb="63">
      <t>テンケン</t>
    </rPh>
    <rPh sb="64" eb="66">
      <t>イジ</t>
    </rPh>
    <rPh sb="66" eb="68">
      <t>カンリ</t>
    </rPh>
    <rPh sb="71" eb="73">
      <t>シセツ</t>
    </rPh>
    <rPh sb="74" eb="76">
      <t>エンメイ</t>
    </rPh>
    <rPh sb="77" eb="78">
      <t>ハカ</t>
    </rPh>
    <rPh sb="79" eb="81">
      <t>ヒツヨウ</t>
    </rPh>
    <phoneticPr fontId="4"/>
  </si>
  <si>
    <t>　今後も一定程度の新規接続需用が見込まれるものの、収益的収支は将来においても赤字が継続する見込みである。一般会計からの繰入れや定期的な料金改定による収入の確保、職員の適正配置や事務事業の効率化等による経費節減など、絶え間ない経営努力を継続して行っていく。</t>
    <rPh sb="1" eb="3">
      <t>コンゴ</t>
    </rPh>
    <rPh sb="4" eb="6">
      <t>イッテイ</t>
    </rPh>
    <rPh sb="6" eb="8">
      <t>テイド</t>
    </rPh>
    <rPh sb="9" eb="11">
      <t>シンキ</t>
    </rPh>
    <rPh sb="11" eb="13">
      <t>セツゾク</t>
    </rPh>
    <rPh sb="13" eb="15">
      <t>ジュヨウ</t>
    </rPh>
    <rPh sb="16" eb="18">
      <t>ミコ</t>
    </rPh>
    <rPh sb="25" eb="28">
      <t>シュウエキテキ</t>
    </rPh>
    <rPh sb="28" eb="30">
      <t>シュウシ</t>
    </rPh>
    <rPh sb="31" eb="33">
      <t>ショウライ</t>
    </rPh>
    <rPh sb="38" eb="40">
      <t>アカジ</t>
    </rPh>
    <rPh sb="41" eb="43">
      <t>ケイゾク</t>
    </rPh>
    <rPh sb="45" eb="47">
      <t>ミコ</t>
    </rPh>
    <rPh sb="52" eb="54">
      <t>イッパン</t>
    </rPh>
    <rPh sb="54" eb="56">
      <t>カイケイ</t>
    </rPh>
    <rPh sb="59" eb="61">
      <t>クリイレ</t>
    </rPh>
    <rPh sb="63" eb="66">
      <t>テイキテキ</t>
    </rPh>
    <rPh sb="67" eb="69">
      <t>リョウキン</t>
    </rPh>
    <rPh sb="69" eb="71">
      <t>カイテイ</t>
    </rPh>
    <rPh sb="74" eb="76">
      <t>シュウニュウ</t>
    </rPh>
    <rPh sb="77" eb="79">
      <t>カクホ</t>
    </rPh>
    <rPh sb="80" eb="82">
      <t>ショクイン</t>
    </rPh>
    <rPh sb="83" eb="85">
      <t>テキセイ</t>
    </rPh>
    <rPh sb="85" eb="87">
      <t>ハイチ</t>
    </rPh>
    <rPh sb="88" eb="90">
      <t>ジム</t>
    </rPh>
    <rPh sb="90" eb="92">
      <t>ジギョウ</t>
    </rPh>
    <rPh sb="93" eb="96">
      <t>コウリツカ</t>
    </rPh>
    <rPh sb="96" eb="97">
      <t>トウ</t>
    </rPh>
    <rPh sb="100" eb="102">
      <t>ケイヒ</t>
    </rPh>
    <rPh sb="102" eb="104">
      <t>セツゲン</t>
    </rPh>
    <rPh sb="107" eb="108">
      <t>タ</t>
    </rPh>
    <rPh sb="109" eb="110">
      <t>マ</t>
    </rPh>
    <rPh sb="112" eb="114">
      <t>ケイエイ</t>
    </rPh>
    <rPh sb="114" eb="116">
      <t>ドリョク</t>
    </rPh>
    <rPh sb="117" eb="119">
      <t>ケイゾク</t>
    </rPh>
    <rPh sb="121" eb="122">
      <t>オコナ</t>
    </rPh>
    <phoneticPr fontId="4"/>
  </si>
  <si>
    <t>　個別排水処理事業は平成11年から供用開始しているが、現在も新規接続需用があり施設数は年々増加している。経費回収率は63％程度と、使用料収入で経費を賄えていない状況で接続数が増加していることから、比例して赤字幅も増加傾向にある。今後も新規接続希望に応じて、地方債借入れにより設置を進めて行く予定であり、企業債残高対事業規模比率は高い水準で推移していく見込みである。
　以上から、類似団体と比べると健全度合いはやや高いものの、収益で費用を賄えてはおらず、依然として厳しい経営状況は続いており、定期的な料金改定やさらなる経費節減、経営効率の向上を図っていく必要がある。</t>
    <rPh sb="1" eb="3">
      <t>コベツ</t>
    </rPh>
    <rPh sb="3" eb="5">
      <t>ハイスイ</t>
    </rPh>
    <rPh sb="5" eb="7">
      <t>ショリ</t>
    </rPh>
    <rPh sb="7" eb="9">
      <t>ジギョウ</t>
    </rPh>
    <rPh sb="10" eb="12">
      <t>ヘイセイ</t>
    </rPh>
    <rPh sb="14" eb="15">
      <t>ネン</t>
    </rPh>
    <rPh sb="17" eb="19">
      <t>キョウヨウ</t>
    </rPh>
    <rPh sb="19" eb="21">
      <t>カイシ</t>
    </rPh>
    <rPh sb="27" eb="29">
      <t>ゲンザイ</t>
    </rPh>
    <rPh sb="30" eb="32">
      <t>シンキ</t>
    </rPh>
    <rPh sb="32" eb="34">
      <t>セツゾク</t>
    </rPh>
    <rPh sb="34" eb="36">
      <t>ジュヨウ</t>
    </rPh>
    <rPh sb="39" eb="41">
      <t>シセツ</t>
    </rPh>
    <rPh sb="41" eb="42">
      <t>スウ</t>
    </rPh>
    <rPh sb="43" eb="45">
      <t>ネンネン</t>
    </rPh>
    <rPh sb="45" eb="47">
      <t>ゾウカ</t>
    </rPh>
    <rPh sb="52" eb="54">
      <t>ケイヒ</t>
    </rPh>
    <rPh sb="54" eb="56">
      <t>カイシュウ</t>
    </rPh>
    <rPh sb="56" eb="57">
      <t>リツ</t>
    </rPh>
    <rPh sb="61" eb="63">
      <t>テイド</t>
    </rPh>
    <rPh sb="65" eb="67">
      <t>シヨウ</t>
    </rPh>
    <rPh sb="67" eb="68">
      <t>リョウ</t>
    </rPh>
    <rPh sb="68" eb="70">
      <t>シュウニュウ</t>
    </rPh>
    <rPh sb="71" eb="73">
      <t>ケイヒ</t>
    </rPh>
    <rPh sb="74" eb="75">
      <t>マカナ</t>
    </rPh>
    <rPh sb="80" eb="82">
      <t>ジョウキョウ</t>
    </rPh>
    <rPh sb="83" eb="85">
      <t>セツゾク</t>
    </rPh>
    <rPh sb="85" eb="86">
      <t>スウ</t>
    </rPh>
    <rPh sb="87" eb="89">
      <t>ゾウカ</t>
    </rPh>
    <rPh sb="98" eb="100">
      <t>ヒレイ</t>
    </rPh>
    <rPh sb="102" eb="104">
      <t>アカジ</t>
    </rPh>
    <rPh sb="104" eb="105">
      <t>ハバ</t>
    </rPh>
    <rPh sb="106" eb="108">
      <t>ゾウカ</t>
    </rPh>
    <rPh sb="108" eb="110">
      <t>ケイコウ</t>
    </rPh>
    <rPh sb="114" eb="116">
      <t>コンゴ</t>
    </rPh>
    <rPh sb="117" eb="119">
      <t>シンキ</t>
    </rPh>
    <rPh sb="119" eb="121">
      <t>セツゾク</t>
    </rPh>
    <rPh sb="121" eb="123">
      <t>キボウ</t>
    </rPh>
    <rPh sb="124" eb="125">
      <t>オウ</t>
    </rPh>
    <rPh sb="128" eb="130">
      <t>チホウ</t>
    </rPh>
    <rPh sb="130" eb="131">
      <t>サイ</t>
    </rPh>
    <rPh sb="131" eb="133">
      <t>カリイレ</t>
    </rPh>
    <rPh sb="137" eb="139">
      <t>セッチ</t>
    </rPh>
    <rPh sb="140" eb="141">
      <t>スス</t>
    </rPh>
    <rPh sb="143" eb="144">
      <t>イ</t>
    </rPh>
    <rPh sb="145" eb="147">
      <t>ヨテイ</t>
    </rPh>
    <rPh sb="151" eb="153">
      <t>キギョウ</t>
    </rPh>
    <rPh sb="153" eb="154">
      <t>サイ</t>
    </rPh>
    <rPh sb="154" eb="156">
      <t>ザンダカ</t>
    </rPh>
    <rPh sb="156" eb="157">
      <t>タイ</t>
    </rPh>
    <rPh sb="157" eb="159">
      <t>ジギョウ</t>
    </rPh>
    <rPh sb="159" eb="161">
      <t>キボ</t>
    </rPh>
    <rPh sb="161" eb="163">
      <t>ヒリツ</t>
    </rPh>
    <rPh sb="164" eb="165">
      <t>タカ</t>
    </rPh>
    <rPh sb="166" eb="168">
      <t>スイジュン</t>
    </rPh>
    <rPh sb="169" eb="171">
      <t>スイイ</t>
    </rPh>
    <rPh sb="175" eb="177">
      <t>ミコ</t>
    </rPh>
    <rPh sb="184" eb="186">
      <t>イジョウ</t>
    </rPh>
    <rPh sb="189" eb="191">
      <t>ルイジ</t>
    </rPh>
    <rPh sb="191" eb="193">
      <t>ダンタイ</t>
    </rPh>
    <rPh sb="194" eb="195">
      <t>クラ</t>
    </rPh>
    <rPh sb="198" eb="200">
      <t>ケンゼン</t>
    </rPh>
    <rPh sb="200" eb="202">
      <t>ドア</t>
    </rPh>
    <rPh sb="206" eb="207">
      <t>タカ</t>
    </rPh>
    <rPh sb="212" eb="214">
      <t>シュウエキ</t>
    </rPh>
    <rPh sb="215" eb="217">
      <t>ヒヨウ</t>
    </rPh>
    <rPh sb="218" eb="219">
      <t>マカナ</t>
    </rPh>
    <rPh sb="226" eb="228">
      <t>イゼン</t>
    </rPh>
    <rPh sb="231" eb="232">
      <t>キビ</t>
    </rPh>
    <rPh sb="234" eb="236">
      <t>ケイエイ</t>
    </rPh>
    <rPh sb="236" eb="238">
      <t>ジョウキョウ</t>
    </rPh>
    <rPh sb="239" eb="240">
      <t>ツヅ</t>
    </rPh>
    <rPh sb="245" eb="248">
      <t>テイキテキ</t>
    </rPh>
    <rPh sb="249" eb="251">
      <t>リョウキン</t>
    </rPh>
    <rPh sb="251" eb="253">
      <t>カイテイ</t>
    </rPh>
    <rPh sb="258" eb="260">
      <t>ケイヒ</t>
    </rPh>
    <rPh sb="260" eb="262">
      <t>セツゲン</t>
    </rPh>
    <rPh sb="263" eb="265">
      <t>ケイエイ</t>
    </rPh>
    <rPh sb="265" eb="267">
      <t>コウリツ</t>
    </rPh>
    <rPh sb="268" eb="270">
      <t>コウジョウ</t>
    </rPh>
    <rPh sb="271" eb="272">
      <t>ハカ</t>
    </rPh>
    <rPh sb="276" eb="2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</si>
</sst>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0E-414B-BE26-E9F5B9DDF7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0E-414B-BE26-E9F5B9DDF7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65.45</c:v>
                </c:pt>
                <c:pt idx="1">
                  <c:v>66.78</c:v>
                </c:pt>
                <c:pt idx="2">
                  <c:v>57.78</c:v>
                </c:pt>
                <c:pt idx="3">
                  <c:v>57.59</c:v>
                </c:pt>
                <c:pt idx="4">
                  <c:v>57.32</c:v>
                </c:pt>
              </c:numCache>
            </c:numRef>
          </c:val>
          <c:extLst>
            <c:ext xmlns:c16="http://schemas.microsoft.com/office/drawing/2014/chart" uri="{C3380CC4-5D6E-409C-BE32-E72D297353CC}">
              <c16:uniqueId val="{00000000-BAEE-4973-B7AF-E6CE4EECA5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BAEE-4973-B7AF-E6CE4EECA5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6DD-4262-811F-FBB6262C9D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66DD-4262-811F-FBB6262C9D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76.400000000000006</c:v>
                </c:pt>
                <c:pt idx="1">
                  <c:v>76.73</c:v>
                </c:pt>
                <c:pt idx="2">
                  <c:v>75.06</c:v>
                </c:pt>
                <c:pt idx="3">
                  <c:v>75.400000000000006</c:v>
                </c:pt>
                <c:pt idx="4">
                  <c:v>76.849999999999994</c:v>
                </c:pt>
              </c:numCache>
            </c:numRef>
          </c:val>
          <c:extLst>
            <c:ext xmlns:c16="http://schemas.microsoft.com/office/drawing/2014/chart" uri="{C3380CC4-5D6E-409C-BE32-E72D297353CC}">
              <c16:uniqueId val="{00000000-B1B2-4DAF-B0DE-28526AD941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2-4DAF-B0DE-28526AD941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EA-4E99-8976-0D14DE4A23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A-4E99-8976-0D14DE4A23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EA-472D-A3C5-DEE52DE1A1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EA-472D-A3C5-DEE52DE1A1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BA-4F05-98BB-61F742D9A6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A-4F05-98BB-61F742D9A6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4C-470B-B802-02CDFA0FD9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4C-470B-B802-02CDFA0FD9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2487.39</c:v>
                </c:pt>
                <c:pt idx="1">
                  <c:v>2601.9499999999998</c:v>
                </c:pt>
                <c:pt idx="2">
                  <c:v>2554.9</c:v>
                </c:pt>
                <c:pt idx="3">
                  <c:v>2650.67</c:v>
                </c:pt>
                <c:pt idx="4">
                  <c:v>2466.5</c:v>
                </c:pt>
              </c:numCache>
            </c:numRef>
          </c:val>
          <c:extLst>
            <c:ext xmlns:c16="http://schemas.microsoft.com/office/drawing/2014/chart" uri="{C3380CC4-5D6E-409C-BE32-E72D297353CC}">
              <c16:uniqueId val="{00000000-9065-4E2D-B48B-88B4B791BC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9065-4E2D-B48B-88B4B791BC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63.55</c:v>
                </c:pt>
                <c:pt idx="1">
                  <c:v>64.8</c:v>
                </c:pt>
                <c:pt idx="2">
                  <c:v>62.7</c:v>
                </c:pt>
                <c:pt idx="3">
                  <c:v>63.1</c:v>
                </c:pt>
                <c:pt idx="4">
                  <c:v>65.739999999999995</c:v>
                </c:pt>
              </c:numCache>
            </c:numRef>
          </c:val>
          <c:extLst>
            <c:ext xmlns:c16="http://schemas.microsoft.com/office/drawing/2014/chart" uri="{C3380CC4-5D6E-409C-BE32-E72D297353CC}">
              <c16:uniqueId val="{00000000-397C-44DC-84DE-B7E71A2814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397C-44DC-84DE-B7E71A2814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246.11</c:v>
                </c:pt>
                <c:pt idx="1">
                  <c:v>244.09</c:v>
                </c:pt>
                <c:pt idx="2">
                  <c:v>254.32</c:v>
                </c:pt>
                <c:pt idx="3">
                  <c:v>252.36</c:v>
                </c:pt>
                <c:pt idx="4">
                  <c:v>259.89999999999998</c:v>
                </c:pt>
              </c:numCache>
            </c:numRef>
          </c:val>
          <c:extLst>
            <c:ext xmlns:c16="http://schemas.microsoft.com/office/drawing/2014/chart" uri="{C3380CC4-5D6E-409C-BE32-E72D297353CC}">
              <c16:uniqueId val="{00000000-3D03-4124-B94E-ABE4661997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3D03-4124-B94E-ABE4661997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本別町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6733</v>
      </c>
      <c r="AM8" s="51"/>
      <c r="AN8" s="51"/>
      <c r="AO8" s="51"/>
      <c r="AP8" s="51"/>
      <c r="AQ8" s="51"/>
      <c r="AR8" s="51"/>
      <c r="AS8" s="51"/>
      <c r="AT8" s="46">
        <f>データ!T6</f>
        <v>391.91</v>
      </c>
      <c r="AU8" s="46"/>
      <c r="AV8" s="46"/>
      <c r="AW8" s="46"/>
      <c r="AX8" s="46"/>
      <c r="AY8" s="46"/>
      <c r="AZ8" s="46"/>
      <c r="BA8" s="46"/>
      <c r="BB8" s="46">
        <f>データ!U6</f>
        <v>17.18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14.34</v>
      </c>
      <c r="Q10" s="46"/>
      <c r="R10" s="46"/>
      <c r="S10" s="46"/>
      <c r="T10" s="46"/>
      <c r="U10" s="46"/>
      <c r="V10" s="46"/>
      <c r="W10" s="46">
        <f>データ!Q6</f>
        <v>100</v>
      </c>
      <c r="X10" s="46"/>
      <c r="Y10" s="46"/>
      <c r="Z10" s="46"/>
      <c r="AA10" s="46"/>
      <c r="AB10" s="46"/>
      <c r="AC10" s="46"/>
      <c r="AD10" s="51">
        <f>データ!R6</f>
        <v>3425</v>
      </c>
      <c r="AE10" s="51"/>
      <c r="AF10" s="51"/>
      <c r="AG10" s="51"/>
      <c r="AH10" s="51"/>
      <c r="AI10" s="51"/>
      <c r="AJ10" s="51"/>
      <c r="AK10" s="2"/>
      <c r="AL10" s="51">
        <f>データ!V6</f>
        <v>941</v>
      </c>
      <c r="AM10" s="51"/>
      <c r="AN10" s="51"/>
      <c r="AO10" s="51"/>
      <c r="AP10" s="51"/>
      <c r="AQ10" s="51"/>
      <c r="AR10" s="51"/>
      <c r="AS10" s="51"/>
      <c r="AT10" s="46">
        <f>データ!W6</f>
        <v>0.62</v>
      </c>
      <c r="AU10" s="46"/>
      <c r="AV10" s="46"/>
      <c r="AW10" s="46"/>
      <c r="AX10" s="46"/>
      <c r="AY10" s="46"/>
      <c r="AZ10" s="46"/>
      <c r="BA10" s="46"/>
      <c r="BB10" s="46">
        <f>データ!X6</f>
        <v>1517.74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43</v>
      </c>
      <c r="N86" s="26" t="s">
        <v>43</v>
      </c>
      <c r="O86" s="26" t="str">
        <f>データ!EO6</f>
        <v>【-】</v>
      </c>
    </row>
  </sheetData>
  <sheetProtection algorithmName="SHA-512" hashValue="CG9TxddFFBZCaiC4UrEOnWGLRPk5b/504x9tQwNVaIjC/h3mIkllpTvrOBmZ1g0bzpHS6T9pYs6Qs2geMQQe8g==" saltValue="tglRGWWB0MeWN7ulaiPi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16462</v>
      </c>
      <c r="D6" s="33">
        <f t="shared" si="3"/>
        <v>47</v>
      </c>
      <c r="E6" s="33">
        <f t="shared" si="3"/>
        <v>18</v>
      </c>
      <c r="F6" s="33">
        <f t="shared" si="3"/>
        <v>1</v>
      </c>
      <c r="G6" s="33">
        <f t="shared" si="3"/>
        <v>0</v>
      </c>
      <c r="H6" s="33" t="str">
        <f t="shared" si="3"/>
        <v>北海道　本別町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14.34</v>
      </c>
      <c r="Q6" s="34">
        <f t="shared" si="3"/>
        <v>100</v>
      </c>
      <c r="R6" s="34">
        <f t="shared" si="3"/>
        <v>3425</v>
      </c>
      <c r="S6" s="34">
        <f t="shared" si="3"/>
        <v>6733</v>
      </c>
      <c r="T6" s="34">
        <f t="shared" si="3"/>
        <v>391.91</v>
      </c>
      <c r="U6" s="34">
        <f t="shared" si="3"/>
        <v>17.18</v>
      </c>
      <c r="V6" s="34">
        <f t="shared" si="3"/>
        <v>941</v>
      </c>
      <c r="W6" s="34">
        <f t="shared" si="3"/>
        <v>0.62</v>
      </c>
      <c r="X6" s="34">
        <f t="shared" si="3"/>
        <v>1517.74</v>
      </c>
      <c r="Y6" s="35">
        <f>IF(Y7="",NA(),Y7)</f>
        <v>76.400000000000006</v>
      </c>
      <c r="Z6" s="35">
        <f t="shared" ref="Z6:AH6" si="4">IF(Z7="",NA(),Z7)</f>
        <v>76.73</v>
      </c>
      <c r="AA6" s="35">
        <f t="shared" si="4"/>
        <v>75.06</v>
      </c>
      <c r="AB6" s="35">
        <f t="shared" si="4"/>
        <v>75.400000000000006</v>
      </c>
      <c r="AC6" s="35">
        <f t="shared" si="4"/>
        <v>76.849999999999994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2487.39</v>
      </c>
      <c r="BG6" s="35">
        <f t="shared" ref="BG6:BO6" si="7">IF(BG7="",NA(),BG7)</f>
        <v>2601.9499999999998</v>
      </c>
      <c r="BH6" s="35">
        <f t="shared" si="7"/>
        <v>2554.9</v>
      </c>
      <c r="BI6" s="35">
        <f t="shared" si="7"/>
        <v>2650.67</v>
      </c>
      <c r="BJ6" s="35">
        <f t="shared" si="7"/>
        <v>2466.5</v>
      </c>
      <c r="BK6" s="35">
        <f t="shared" si="7"/>
        <v>566.35</v>
      </c>
      <c r="BL6" s="35">
        <f t="shared" si="7"/>
        <v>888.8</v>
      </c>
      <c r="BM6" s="35">
        <f t="shared" si="7"/>
        <v>855.65</v>
      </c>
      <c r="BN6" s="35">
        <f t="shared" si="7"/>
        <v>862.99</v>
      </c>
      <c r="BO6" s="35">
        <f t="shared" si="7"/>
        <v>782.91</v>
      </c>
      <c r="BP6" s="34" t="str">
        <f>IF(BP7="","",IF(BP7="-","【-】","【"&amp;SUBSTITUTE(TEXT(BP7,"#,##0.00"),"-","△")&amp;"】"))</f>
        <v>【780.89】</v>
      </c>
      <c r="BQ6" s="35">
        <f>IF(BQ7="",NA(),BQ7)</f>
        <v>63.55</v>
      </c>
      <c r="BR6" s="35">
        <f t="shared" ref="BR6:BZ6" si="8">IF(BR7="",NA(),BR7)</f>
        <v>64.8</v>
      </c>
      <c r="BS6" s="35">
        <f t="shared" si="8"/>
        <v>62.7</v>
      </c>
      <c r="BT6" s="35">
        <f t="shared" si="8"/>
        <v>63.1</v>
      </c>
      <c r="BU6" s="35">
        <f t="shared" si="8"/>
        <v>65.739999999999995</v>
      </c>
      <c r="BV6" s="35">
        <f t="shared" si="8"/>
        <v>52.27</v>
      </c>
      <c r="BW6" s="35">
        <f t="shared" si="8"/>
        <v>52.55</v>
      </c>
      <c r="BX6" s="35">
        <f t="shared" si="8"/>
        <v>52.23</v>
      </c>
      <c r="BY6" s="35">
        <f t="shared" si="8"/>
        <v>50.06</v>
      </c>
      <c r="BZ6" s="35">
        <f t="shared" si="8"/>
        <v>49.38</v>
      </c>
      <c r="CA6" s="34" t="str">
        <f>IF(CA7="","",IF(CA7="-","【-】","【"&amp;SUBSTITUTE(TEXT(CA7,"#,##0.00"),"-","△")&amp;"】"))</f>
        <v>【48.58】</v>
      </c>
      <c r="CB6" s="35">
        <f>IF(CB7="",NA(),CB7)</f>
        <v>246.11</v>
      </c>
      <c r="CC6" s="35">
        <f t="shared" ref="CC6:CK6" si="9">IF(CC7="",NA(),CC7)</f>
        <v>244.09</v>
      </c>
      <c r="CD6" s="35">
        <f t="shared" si="9"/>
        <v>254.32</v>
      </c>
      <c r="CE6" s="35">
        <f t="shared" si="9"/>
        <v>252.36</v>
      </c>
      <c r="CF6" s="35">
        <f t="shared" si="9"/>
        <v>259.89999999999998</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65.45</v>
      </c>
      <c r="CN6" s="35">
        <f t="shared" ref="CN6:CV6" si="10">IF(CN7="",NA(),CN7)</f>
        <v>66.78</v>
      </c>
      <c r="CO6" s="35">
        <f t="shared" si="10"/>
        <v>57.78</v>
      </c>
      <c r="CP6" s="35">
        <f t="shared" si="10"/>
        <v>57.59</v>
      </c>
      <c r="CQ6" s="35">
        <f t="shared" si="10"/>
        <v>57.32</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16462</v>
      </c>
      <c r="D7" s="37">
        <v>47</v>
      </c>
      <c r="E7" s="37">
        <v>18</v>
      </c>
      <c r="F7" s="37">
        <v>1</v>
      </c>
      <c r="G7" s="37">
        <v>0</v>
      </c>
      <c r="H7" s="37" t="s">
        <v>97</v>
      </c>
      <c r="I7" s="37" t="s">
        <v>98</v>
      </c>
      <c r="J7" s="37" t="s">
        <v>99</v>
      </c>
      <c r="K7" s="37" t="s">
        <v>100</v>
      </c>
      <c r="L7" s="37" t="s">
        <v>101</v>
      </c>
      <c r="M7" s="37" t="s">
        <v>102</v>
      </c>
      <c r="N7" s="38" t="s">
        <v>103</v>
      </c>
      <c r="O7" s="38" t="s">
        <v>104</v>
      </c>
      <c r="P7" s="38">
        <v>14.34</v>
      </c>
      <c r="Q7" s="38">
        <v>100</v>
      </c>
      <c r="R7" s="38">
        <v>3425</v>
      </c>
      <c r="S7" s="38">
        <v>6733</v>
      </c>
      <c r="T7" s="38">
        <v>391.91</v>
      </c>
      <c r="U7" s="38">
        <v>17.18</v>
      </c>
      <c r="V7" s="38">
        <v>941</v>
      </c>
      <c r="W7" s="38">
        <v>0.62</v>
      </c>
      <c r="X7" s="38">
        <v>1517.74</v>
      </c>
      <c r="Y7" s="38">
        <v>76.400000000000006</v>
      </c>
      <c r="Z7" s="38">
        <v>76.73</v>
      </c>
      <c r="AA7" s="38">
        <v>75.06</v>
      </c>
      <c r="AB7" s="38">
        <v>75.400000000000006</v>
      </c>
      <c r="AC7" s="38">
        <v>76.849999999999994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2487.39</v>
      </c>
      <c r="BG7" s="38">
        <v>2601.9499999999998</v>
      </c>
      <c r="BH7" s="38">
        <v>2554.9</v>
      </c>
      <c r="BI7" s="38">
        <v>2650.67</v>
      </c>
      <c r="BJ7" s="38">
        <v>2466.5</v>
      </c>
      <c r="BK7" s="38">
        <v>566.35</v>
      </c>
      <c r="BL7" s="38">
        <v>888.8</v>
      </c>
      <c r="BM7" s="38">
        <v>855.65</v>
      </c>
      <c r="BN7" s="38">
        <v>862.99</v>
      </c>
      <c r="BO7" s="38">
        <v>782.91</v>
      </c>
      <c r="BP7" s="38">
        <v>780.89</v>
      </c>
      <c r="BQ7" s="38">
        <v>63.55</v>
      </c>
      <c r="BR7" s="38">
        <v>64.8</v>
      </c>
      <c r="BS7" s="38">
        <v>62.7</v>
      </c>
      <c r="BT7" s="38">
        <v>63.1</v>
      </c>
      <c r="BU7" s="38">
        <v>65.739999999999995</v>
      </c>
      <c r="BV7" s="38">
        <v>52.27</v>
      </c>
      <c r="BW7" s="38">
        <v>52.55</v>
      </c>
      <c r="BX7" s="38">
        <v>52.23</v>
      </c>
      <c r="BY7" s="38">
        <v>50.06</v>
      </c>
      <c r="BZ7" s="38">
        <v>49.38</v>
      </c>
      <c r="CA7" s="38">
        <v>48.58</v>
      </c>
      <c r="CB7" s="38">
        <v>246.11</v>
      </c>
      <c r="CC7" s="38">
        <v>244.09</v>
      </c>
      <c r="CD7" s="38">
        <v>254.32</v>
      </c>
      <c r="CE7" s="38">
        <v>252.36</v>
      </c>
      <c r="CF7" s="38">
        <v>259.89999999999998</v>
      </c>
      <c r="CG7" s="38">
        <v>291.01</v>
      </c>
      <c r="CH7" s="38">
        <v>292.45</v>
      </c>
      <c r="CI7" s="38">
        <v>294.05</v>
      </c>
      <c r="CJ7" s="38">
        <v>309.22000000000003</v>
      </c>
      <c r="CK7" s="38">
        <v>316.97000000000003</v>
      </c>
      <c r="CL7" s="38">
        <v>328.08</v>
      </c>
      <c r="CM7" s="38">
        <v>65.45</v>
      </c>
      <c r="CN7" s="38">
        <v>66.78</v>
      </c>
      <c r="CO7" s="38">
        <v>57.78</v>
      </c>
      <c r="CP7" s="38">
        <v>57.59</v>
      </c>
      <c r="CQ7" s="38">
        <v>57.32</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USRLCA001</cp:lastModifiedBy>
  <dcterms:created xsi:type="dcterms:W3CDTF">2021-12-03T08:13:18Z</dcterms:created>
  <dcterms:modified xsi:type="dcterms:W3CDTF">2022-02-28T06:25:14Z</dcterms:modified>
  <cp:category/>
</cp:coreProperties>
</file>