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R2\03.1.14公営企業に係る経営比較分析表（令和元年度決算）の分析等について\【経営比較分析表】2019_016462_47_1718\"/>
    </mc:Choice>
  </mc:AlternateContent>
  <workbookProtection workbookAlgorithmName="SHA-512" workbookHashValue="NERpVrP3JewioDPAqF8re1p85PvK94vPDHOs6Km9dMGxsRITWAkn21GmU35nWFbRT5k0pxR9kYsCaNsj0sc+2g==" workbookSaltValue="CvJ/YudzyEFmO4aLc9iD4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<sst xmlns="http://schemas.openxmlformats.org/spreadsheetml/2006/main" count="247" uniqueCount="119">
  <si>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</si>
  <si>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</si>
  <si>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</si>
  <si>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</si>
  <si>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</si>
  <si>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</si>
  <si>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</si>
  <si>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</si>
  <si>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</si>
  <si>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</si>
  <si>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</si>
  <si>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</si>
  <si>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</si>
  <si>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</si>
  <si>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</si>
  <si>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</si>
  <si>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</si>
  <si>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</si>
  <si>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</si>
  <si>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</si>
  <si>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</si>
  <si>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</si>
  <si>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</si>
  <si>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</si>
  <si>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</si>
  <si>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</si>
  <si>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</si>
  <si>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</si>
  <si>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</si>
  <si>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</si>
  <si>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</si>
  <si>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</si>
  <si>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</si>
  <si>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</si>
  <si>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</si>
  <si>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</si>
  <si>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</si>
  <si>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</si>
  <si>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</si>
  <si>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</si>
  <si>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</si>
  <si>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</si>
  <si>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</si>
  <si>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</si>
  <si>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</si>
  <si>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</si>
  <si>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</si>
  <si>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</si>
  <si>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</si>
  <si>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</si>
  <si>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</si>
  <si>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</si>
  <si>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</si>
  <si>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</si>
  <si>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</si>
  <si>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</si>
  <si>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</si>
  <si>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</si>
  <si>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</si>
  <si>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</si>
  <si>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</si>
  <si>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</si>
  <si>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</si>
  <si>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</si>
  <si>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</si>
  <si>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</si>
  <si>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</si>
  <si>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</si>
  <si>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</si>
  <si>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</si>
  <si>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</si>
  <si>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</si>
  <si>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</si>
  <si>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</si>
  <si>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</si>
  <si>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</si>
  <si>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</si>
  <si>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</si>
  <si>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</si>
  <si>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</si>
  <si>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</si>
  <si>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</si>
  <si>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</si>
  <si>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</si>
  <si>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</si>
  <si>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</si>
  <si>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</si>
  <si>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</si>
  <si>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</si>
  <si>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</si>
  <si>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</si>
  <si>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</si>
  <si>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</si>
  <si>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</si>
  <si>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</si>
  <si>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</si>
  <si>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</si>
  <si>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</si>
  <si>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</si>
  <si>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</si>
  <si>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</si>
  <si>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</si>
  <si>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</si>
  <si>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</si>
  <si>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</si>
  <si>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</si>
  <si>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</si>
  <si>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</si>
  <si>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</si>
  <si>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</si>
  <si>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</si>
  <si>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</si>
  <si>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</si>
  <si>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</si>
  <si>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</si>
  <si>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</si>
  <si>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供用開始からまだ20年程度のため、現在のところ老朽化の影響による大きな経費増等はありませんが、日々の維持管理・保守点検の中での適正なメンテナンスによる設備の延命を図ります。</t>
    <rPh sb="0" eb="2">
      <t>キョウヨウ</t>
    </rPh>
    <rPh sb="2" eb="4">
      <t>カイシ</t>
    </rPh>
    <rPh sb="10" eb="11">
      <t>ネン</t>
    </rPh>
    <rPh sb="11" eb="13">
      <t>テイド</t>
    </rPh>
    <rPh sb="17" eb="18">
      <t>ゲン</t>
    </rPh>
    <rPh sb="18" eb="19">
      <t>ザイ</t>
    </rPh>
    <rPh sb="23" eb="26">
      <t>ロウキュウカ</t>
    </rPh>
    <rPh sb="27" eb="29">
      <t>エイキョウ</t>
    </rPh>
    <rPh sb="32" eb="33">
      <t>オオ</t>
    </rPh>
    <rPh sb="35" eb="39">
      <t>ケイヒゾウナド</t>
    </rPh>
    <rPh sb="47" eb="49">
      <t>ヒビ</t>
    </rPh>
    <rPh sb="50" eb="52">
      <t>イジ</t>
    </rPh>
    <rPh sb="52" eb="54">
      <t>カンリ</t>
    </rPh>
    <rPh sb="55" eb="57">
      <t>ホシュ</t>
    </rPh>
    <rPh sb="57" eb="59">
      <t>テンケン</t>
    </rPh>
    <rPh sb="60" eb="61">
      <t>ナカ</t>
    </rPh>
    <rPh sb="63" eb="65">
      <t>テキセイ</t>
    </rPh>
    <rPh sb="75" eb="77">
      <t>セツビ</t>
    </rPh>
    <rPh sb="78" eb="80">
      <t>エンメイ</t>
    </rPh>
    <rPh sb="81" eb="82">
      <t>ハカ</t>
    </rPh>
    <phoneticPr fontId="4"/>
  </si>
  <si>
    <t>運営の効率化、定期的な料金見直しと維持管理費削減を目指し、経営戦略に沿った適正な将来設計による安定した経営を目指してまいります。</t>
    <rPh sb="0" eb="2">
      <t>ウンエイ</t>
    </rPh>
    <rPh sb="3" eb="5">
      <t>コウリツ</t>
    </rPh>
    <rPh sb="5" eb="6">
      <t>カ</t>
    </rPh>
    <rPh sb="7" eb="10">
      <t>テイキテキ</t>
    </rPh>
    <rPh sb="11" eb="12">
      <t>リョウ</t>
    </rPh>
    <rPh sb="12" eb="13">
      <t>キン</t>
    </rPh>
    <rPh sb="13" eb="15">
      <t>ミナオ</t>
    </rPh>
    <rPh sb="17" eb="19">
      <t>イジ</t>
    </rPh>
    <rPh sb="19" eb="21">
      <t>カンリ</t>
    </rPh>
    <rPh sb="21" eb="22">
      <t>ヒ</t>
    </rPh>
    <rPh sb="22" eb="24">
      <t>サクゲン</t>
    </rPh>
    <rPh sb="25" eb="27">
      <t>メザ</t>
    </rPh>
    <rPh sb="29" eb="31">
      <t>ケイエイ</t>
    </rPh>
    <rPh sb="31" eb="33">
      <t>センリャク</t>
    </rPh>
    <rPh sb="34" eb="35">
      <t>ソ</t>
    </rPh>
    <rPh sb="37" eb="39">
      <t>テキセイ</t>
    </rPh>
    <rPh sb="40" eb="42">
      <t>ショウライ</t>
    </rPh>
    <rPh sb="42" eb="44">
      <t>セッケイ</t>
    </rPh>
    <rPh sb="47" eb="49">
      <t>アンテイ</t>
    </rPh>
    <rPh sb="51" eb="53">
      <t>ケイエイ</t>
    </rPh>
    <rPh sb="54" eb="56">
      <t>メザ</t>
    </rPh>
    <phoneticPr fontId="4"/>
  </si>
  <si>
    <t>本事業は平成11年から供用開始しており、現在も新規接続需要があり収入は毎年少しずつ上昇しております。ですが、維持管理費も増税の影響や接続数に応じて上昇しているため、収益的収支比率は100％に満たない状態で推移しています。今後も新規接続希望に応じて、地方債借入により設置を進めていく予定であり、企業債残高対事業規模比率等の大きな改善は見込めないため、令和２年度より使用料の改定による経営の健全化を図ったところでありますが、今後も定期的な使用料見直しによる収支バランスの改善や、新規接続の啓発による普及率向上に努めます。</t>
    <rPh sb="0" eb="1">
      <t>ホン</t>
    </rPh>
    <rPh sb="1" eb="3">
      <t>ジギョウ</t>
    </rPh>
    <rPh sb="4" eb="6">
      <t>ヘイセイ</t>
    </rPh>
    <rPh sb="8" eb="9">
      <t>ネン</t>
    </rPh>
    <rPh sb="11" eb="13">
      <t>キョウヨウ</t>
    </rPh>
    <rPh sb="13" eb="15">
      <t>カイシ</t>
    </rPh>
    <rPh sb="20" eb="21">
      <t>ゲン</t>
    </rPh>
    <rPh sb="21" eb="22">
      <t>ザイ</t>
    </rPh>
    <rPh sb="23" eb="25">
      <t>シンキ</t>
    </rPh>
    <rPh sb="25" eb="27">
      <t>セツゾク</t>
    </rPh>
    <rPh sb="27" eb="29">
      <t>ジュヨウ</t>
    </rPh>
    <rPh sb="32" eb="34">
      <t>シュウニュウ</t>
    </rPh>
    <rPh sb="35" eb="37">
      <t>マイネン</t>
    </rPh>
    <rPh sb="37" eb="38">
      <t>スコ</t>
    </rPh>
    <rPh sb="41" eb="43">
      <t>ジョウショウ</t>
    </rPh>
    <rPh sb="54" eb="56">
      <t>イジ</t>
    </rPh>
    <rPh sb="56" eb="58">
      <t>カンリ</t>
    </rPh>
    <rPh sb="58" eb="59">
      <t>ヒ</t>
    </rPh>
    <rPh sb="60" eb="62">
      <t>ゾウゼイ</t>
    </rPh>
    <rPh sb="63" eb="65">
      <t>エイキョウ</t>
    </rPh>
    <rPh sb="66" eb="68">
      <t>セツゾク</t>
    </rPh>
    <rPh sb="68" eb="69">
      <t>スウ</t>
    </rPh>
    <rPh sb="70" eb="71">
      <t>オウ</t>
    </rPh>
    <rPh sb="73" eb="75">
      <t>ジョウショウ</t>
    </rPh>
    <rPh sb="82" eb="85">
      <t>シュウエキテキ</t>
    </rPh>
    <rPh sb="85" eb="87">
      <t>シュウシ</t>
    </rPh>
    <rPh sb="87" eb="89">
      <t>ヒリツ</t>
    </rPh>
    <rPh sb="95" eb="96">
      <t>ミ</t>
    </rPh>
    <rPh sb="99" eb="101">
      <t>ジョウタイ</t>
    </rPh>
    <rPh sb="102" eb="104">
      <t>スイイ</t>
    </rPh>
    <rPh sb="110" eb="112">
      <t>コンゴ</t>
    </rPh>
    <rPh sb="113" eb="115">
      <t>シンキ</t>
    </rPh>
    <rPh sb="115" eb="117">
      <t>セツゾク</t>
    </rPh>
    <rPh sb="117" eb="119">
      <t>キボウ</t>
    </rPh>
    <rPh sb="120" eb="121">
      <t>オウ</t>
    </rPh>
    <rPh sb="124" eb="126">
      <t>チホウ</t>
    </rPh>
    <rPh sb="126" eb="127">
      <t>サイ</t>
    </rPh>
    <rPh sb="127" eb="129">
      <t>カリイレ</t>
    </rPh>
    <rPh sb="132" eb="134">
      <t>セッチ</t>
    </rPh>
    <rPh sb="135" eb="136">
      <t>スス</t>
    </rPh>
    <rPh sb="140" eb="142">
      <t>ヨテイ</t>
    </rPh>
    <rPh sb="146" eb="148">
      <t>キギョウ</t>
    </rPh>
    <rPh sb="148" eb="149">
      <t>サイ</t>
    </rPh>
    <rPh sb="149" eb="151">
      <t>ザンダカ</t>
    </rPh>
    <rPh sb="151" eb="152">
      <t>タイ</t>
    </rPh>
    <rPh sb="152" eb="154">
      <t>ジギョウ</t>
    </rPh>
    <rPh sb="154" eb="156">
      <t>キボ</t>
    </rPh>
    <rPh sb="156" eb="159">
      <t>ヒリツトウ</t>
    </rPh>
    <rPh sb="160" eb="161">
      <t>オオ</t>
    </rPh>
    <rPh sb="163" eb="165">
      <t>カイゼン</t>
    </rPh>
    <rPh sb="166" eb="168">
      <t>ミコ</t>
    </rPh>
    <rPh sb="174" eb="176">
      <t>レイワ</t>
    </rPh>
    <rPh sb="177" eb="179">
      <t>ネンド</t>
    </rPh>
    <rPh sb="185" eb="187">
      <t>カイテイ</t>
    </rPh>
    <rPh sb="190" eb="192">
      <t>ケイエイ</t>
    </rPh>
    <rPh sb="193" eb="196">
      <t>ケンゼンカ</t>
    </rPh>
    <rPh sb="197" eb="198">
      <t>ハカ</t>
    </rPh>
    <rPh sb="210" eb="212">
      <t>コンゴ</t>
    </rPh>
    <rPh sb="213" eb="216">
      <t>テイキテキ</t>
    </rPh>
    <rPh sb="217" eb="219">
      <t>シヨウ</t>
    </rPh>
    <rPh sb="219" eb="220">
      <t>リョウ</t>
    </rPh>
    <rPh sb="220" eb="222">
      <t>ミナオ</t>
    </rPh>
    <rPh sb="226" eb="228">
      <t>シュウシ</t>
    </rPh>
    <rPh sb="233" eb="235">
      <t>カイゼン</t>
    </rPh>
    <rPh sb="237" eb="239">
      <t>シンキ</t>
    </rPh>
    <rPh sb="239" eb="241">
      <t>セツゾク</t>
    </rPh>
    <rPh sb="242" eb="244">
      <t>ケイハツ</t>
    </rPh>
    <rPh sb="247" eb="249">
      <t>フキュウ</t>
    </rPh>
    <rPh sb="249" eb="250">
      <t>リツ</t>
    </rPh>
    <rPh sb="250" eb="252">
      <t>コウジョウ</t>
    </rPh>
    <rPh sb="253" eb="2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</si>
</sst>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3B-4E7C-B7FC-D848EFDC4F0F}"/>
            </c:ext>
          </c:extLst>
        </c:ser>
        <c:dLbls>
          <c:showLegendKey val="0"/>
          <c:showVal val="0"/>
          <c:showCatName val="0"/>
          <c:showSerName val="0"/>
          <c:showPercent val="0"/>
          <c:showBubbleSize val="0"/>
        </c:dLbls>
        <c:gapWidth val="150"/>
        <c:axId val="234997536"/>
        <c:axId val="23499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33B-4E7C-B7FC-D848EFDC4F0F}"/>
            </c:ext>
          </c:extLst>
        </c:ser>
        <c:dLbls>
          <c:showLegendKey val="0"/>
          <c:showVal val="0"/>
          <c:showCatName val="0"/>
          <c:showSerName val="0"/>
          <c:showPercent val="0"/>
          <c:showBubbleSize val="0"/>
        </c:dLbls>
        <c:marker val="1"/>
        <c:smooth val="0"/>
        <c:axId val="234997536"/>
        <c:axId val="234997928"/>
      </c:lineChart>
      <c:dateAx>
        <c:axId val="234997536"/>
        <c:scaling>
          <c:orientation val="minMax"/>
        </c:scaling>
        <c:delete val="1"/>
        <c:axPos val="b"/>
        <c:numFmt formatCode="&quot;H&quot;yy" sourceLinked="1"/>
        <c:majorTickMark val="none"/>
        <c:minorTickMark val="none"/>
        <c:tickLblPos val="none"/>
        <c:crossAx val="234997928"/>
        <c:crosses val="autoZero"/>
        <c:auto val="1"/>
        <c:lblOffset val="100"/>
        <c:baseTimeUnit val="years"/>
      </c:dateAx>
      <c:valAx>
        <c:axId val="23499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65.22</c:v>
                </c:pt>
                <c:pt idx="1">
                  <c:v>65.45</c:v>
                </c:pt>
                <c:pt idx="2">
                  <c:v>66.78</c:v>
                </c:pt>
                <c:pt idx="3">
                  <c:v>57.78</c:v>
                </c:pt>
                <c:pt idx="4">
                  <c:v>57.59</c:v>
                </c:pt>
              </c:numCache>
            </c:numRef>
          </c:val>
          <c:extLst xmlns:c16r2="http://schemas.microsoft.com/office/drawing/2015/06/chart">
            <c:ext xmlns:c16="http://schemas.microsoft.com/office/drawing/2014/chart" uri="{C3380CC4-5D6E-409C-BE32-E72D297353CC}">
              <c16:uniqueId val="{00000000-A759-406C-A376-4433A3210A4D}"/>
            </c:ext>
          </c:extLst>
        </c:ser>
        <c:dLbls>
          <c:showLegendKey val="0"/>
          <c:showVal val="0"/>
          <c:showCatName val="0"/>
          <c:showSerName val="0"/>
          <c:showPercent val="0"/>
          <c:showBubbleSize val="0"/>
        </c:dLbls>
        <c:gapWidth val="150"/>
        <c:axId val="437016648"/>
        <c:axId val="43701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A759-406C-A376-4433A3210A4D}"/>
            </c:ext>
          </c:extLst>
        </c:ser>
        <c:dLbls>
          <c:showLegendKey val="0"/>
          <c:showVal val="0"/>
          <c:showCatName val="0"/>
          <c:showSerName val="0"/>
          <c:showPercent val="0"/>
          <c:showBubbleSize val="0"/>
        </c:dLbls>
        <c:marker val="1"/>
        <c:smooth val="0"/>
        <c:axId val="437016648"/>
        <c:axId val="437017040"/>
      </c:lineChart>
      <c:dateAx>
        <c:axId val="437016648"/>
        <c:scaling>
          <c:orientation val="minMax"/>
        </c:scaling>
        <c:delete val="1"/>
        <c:axPos val="b"/>
        <c:numFmt formatCode="&quot;H&quot;yy" sourceLinked="1"/>
        <c:majorTickMark val="none"/>
        <c:minorTickMark val="none"/>
        <c:tickLblPos val="none"/>
        <c:crossAx val="437017040"/>
        <c:crosses val="autoZero"/>
        <c:auto val="1"/>
        <c:lblOffset val="100"/>
        <c:baseTimeUnit val="years"/>
      </c:dateAx>
      <c:valAx>
        <c:axId val="43701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EE0-4D6D-A5D2-E879DF85A8EC}"/>
            </c:ext>
          </c:extLst>
        </c:ser>
        <c:dLbls>
          <c:showLegendKey val="0"/>
          <c:showVal val="0"/>
          <c:showCatName val="0"/>
          <c:showSerName val="0"/>
          <c:showPercent val="0"/>
          <c:showBubbleSize val="0"/>
        </c:dLbls>
        <c:gapWidth val="150"/>
        <c:axId val="437018216"/>
        <c:axId val="4370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0EE0-4D6D-A5D2-E879DF85A8EC}"/>
            </c:ext>
          </c:extLst>
        </c:ser>
        <c:dLbls>
          <c:showLegendKey val="0"/>
          <c:showVal val="0"/>
          <c:showCatName val="0"/>
          <c:showSerName val="0"/>
          <c:showPercent val="0"/>
          <c:showBubbleSize val="0"/>
        </c:dLbls>
        <c:marker val="1"/>
        <c:smooth val="0"/>
        <c:axId val="437018216"/>
        <c:axId val="437018608"/>
      </c:lineChart>
      <c:dateAx>
        <c:axId val="437018216"/>
        <c:scaling>
          <c:orientation val="minMax"/>
        </c:scaling>
        <c:delete val="1"/>
        <c:axPos val="b"/>
        <c:numFmt formatCode="&quot;H&quot;yy" sourceLinked="1"/>
        <c:majorTickMark val="none"/>
        <c:minorTickMark val="none"/>
        <c:tickLblPos val="none"/>
        <c:crossAx val="437018608"/>
        <c:crosses val="autoZero"/>
        <c:auto val="1"/>
        <c:lblOffset val="100"/>
        <c:baseTimeUnit val="years"/>
      </c:dateAx>
      <c:valAx>
        <c:axId val="43701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1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81.66</c:v>
                </c:pt>
                <c:pt idx="1">
                  <c:v>76.400000000000006</c:v>
                </c:pt>
                <c:pt idx="2">
                  <c:v>76.73</c:v>
                </c:pt>
                <c:pt idx="3">
                  <c:v>75.06</c:v>
                </c:pt>
                <c:pt idx="4">
                  <c:v>75.400000000000006</c:v>
                </c:pt>
              </c:numCache>
            </c:numRef>
          </c:val>
          <c:extLst xmlns:c16r2="http://schemas.microsoft.com/office/drawing/2015/06/chart">
            <c:ext xmlns:c16="http://schemas.microsoft.com/office/drawing/2014/chart" uri="{C3380CC4-5D6E-409C-BE32-E72D297353CC}">
              <c16:uniqueId val="{00000000-320C-4B8B-819E-AB922A81F804}"/>
            </c:ext>
          </c:extLst>
        </c:ser>
        <c:dLbls>
          <c:showLegendKey val="0"/>
          <c:showVal val="0"/>
          <c:showCatName val="0"/>
          <c:showSerName val="0"/>
          <c:showPercent val="0"/>
          <c:showBubbleSize val="0"/>
        </c:dLbls>
        <c:gapWidth val="150"/>
        <c:axId val="234999104"/>
        <c:axId val="23499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0C-4B8B-819E-AB922A81F804}"/>
            </c:ext>
          </c:extLst>
        </c:ser>
        <c:dLbls>
          <c:showLegendKey val="0"/>
          <c:showVal val="0"/>
          <c:showCatName val="0"/>
          <c:showSerName val="0"/>
          <c:showPercent val="0"/>
          <c:showBubbleSize val="0"/>
        </c:dLbls>
        <c:marker val="1"/>
        <c:smooth val="0"/>
        <c:axId val="234999104"/>
        <c:axId val="234999496"/>
      </c:lineChart>
      <c:dateAx>
        <c:axId val="234999104"/>
        <c:scaling>
          <c:orientation val="minMax"/>
        </c:scaling>
        <c:delete val="1"/>
        <c:axPos val="b"/>
        <c:numFmt formatCode="&quot;H&quot;yy" sourceLinked="1"/>
        <c:majorTickMark val="none"/>
        <c:minorTickMark val="none"/>
        <c:tickLblPos val="none"/>
        <c:crossAx val="234999496"/>
        <c:crosses val="autoZero"/>
        <c:auto val="1"/>
        <c:lblOffset val="100"/>
        <c:baseTimeUnit val="years"/>
      </c:dateAx>
      <c:valAx>
        <c:axId val="23499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03-4AF2-8085-57336D88B04E}"/>
            </c:ext>
          </c:extLst>
        </c:ser>
        <c:dLbls>
          <c:showLegendKey val="0"/>
          <c:showVal val="0"/>
          <c:showCatName val="0"/>
          <c:showSerName val="0"/>
          <c:showPercent val="0"/>
          <c:showBubbleSize val="0"/>
        </c:dLbls>
        <c:gapWidth val="150"/>
        <c:axId val="433278384"/>
        <c:axId val="43327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03-4AF2-8085-57336D88B04E}"/>
            </c:ext>
          </c:extLst>
        </c:ser>
        <c:dLbls>
          <c:showLegendKey val="0"/>
          <c:showVal val="0"/>
          <c:showCatName val="0"/>
          <c:showSerName val="0"/>
          <c:showPercent val="0"/>
          <c:showBubbleSize val="0"/>
        </c:dLbls>
        <c:marker val="1"/>
        <c:smooth val="0"/>
        <c:axId val="433278384"/>
        <c:axId val="433278776"/>
      </c:lineChart>
      <c:dateAx>
        <c:axId val="433278384"/>
        <c:scaling>
          <c:orientation val="minMax"/>
        </c:scaling>
        <c:delete val="1"/>
        <c:axPos val="b"/>
        <c:numFmt formatCode="&quot;H&quot;yy" sourceLinked="1"/>
        <c:majorTickMark val="none"/>
        <c:minorTickMark val="none"/>
        <c:tickLblPos val="none"/>
        <c:crossAx val="433278776"/>
        <c:crosses val="autoZero"/>
        <c:auto val="1"/>
        <c:lblOffset val="100"/>
        <c:baseTimeUnit val="years"/>
      </c:dateAx>
      <c:valAx>
        <c:axId val="43327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7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5D-43BA-8A46-C0CF24D65641}"/>
            </c:ext>
          </c:extLst>
        </c:ser>
        <c:dLbls>
          <c:showLegendKey val="0"/>
          <c:showVal val="0"/>
          <c:showCatName val="0"/>
          <c:showSerName val="0"/>
          <c:showPercent val="0"/>
          <c:showBubbleSize val="0"/>
        </c:dLbls>
        <c:gapWidth val="150"/>
        <c:axId val="433279952"/>
        <c:axId val="43328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5D-43BA-8A46-C0CF24D65641}"/>
            </c:ext>
          </c:extLst>
        </c:ser>
        <c:dLbls>
          <c:showLegendKey val="0"/>
          <c:showVal val="0"/>
          <c:showCatName val="0"/>
          <c:showSerName val="0"/>
          <c:showPercent val="0"/>
          <c:showBubbleSize val="0"/>
        </c:dLbls>
        <c:marker val="1"/>
        <c:smooth val="0"/>
        <c:axId val="433279952"/>
        <c:axId val="433280344"/>
      </c:lineChart>
      <c:dateAx>
        <c:axId val="433279952"/>
        <c:scaling>
          <c:orientation val="minMax"/>
        </c:scaling>
        <c:delete val="1"/>
        <c:axPos val="b"/>
        <c:numFmt formatCode="&quot;H&quot;yy" sourceLinked="1"/>
        <c:majorTickMark val="none"/>
        <c:minorTickMark val="none"/>
        <c:tickLblPos val="none"/>
        <c:crossAx val="433280344"/>
        <c:crosses val="autoZero"/>
        <c:auto val="1"/>
        <c:lblOffset val="100"/>
        <c:baseTimeUnit val="years"/>
      </c:dateAx>
      <c:valAx>
        <c:axId val="43328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0E-4222-B825-03FCD4F89107}"/>
            </c:ext>
          </c:extLst>
        </c:ser>
        <c:dLbls>
          <c:showLegendKey val="0"/>
          <c:showVal val="0"/>
          <c:showCatName val="0"/>
          <c:showSerName val="0"/>
          <c:showPercent val="0"/>
          <c:showBubbleSize val="0"/>
        </c:dLbls>
        <c:gapWidth val="150"/>
        <c:axId val="433281912"/>
        <c:axId val="433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0E-4222-B825-03FCD4F89107}"/>
            </c:ext>
          </c:extLst>
        </c:ser>
        <c:dLbls>
          <c:showLegendKey val="0"/>
          <c:showVal val="0"/>
          <c:showCatName val="0"/>
          <c:showSerName val="0"/>
          <c:showPercent val="0"/>
          <c:showBubbleSize val="0"/>
        </c:dLbls>
        <c:marker val="1"/>
        <c:smooth val="0"/>
        <c:axId val="433281912"/>
        <c:axId val="433282304"/>
      </c:lineChart>
      <c:dateAx>
        <c:axId val="433281912"/>
        <c:scaling>
          <c:orientation val="minMax"/>
        </c:scaling>
        <c:delete val="1"/>
        <c:axPos val="b"/>
        <c:numFmt formatCode="&quot;H&quot;yy" sourceLinked="1"/>
        <c:majorTickMark val="none"/>
        <c:minorTickMark val="none"/>
        <c:tickLblPos val="none"/>
        <c:crossAx val="433282304"/>
        <c:crosses val="autoZero"/>
        <c:auto val="1"/>
        <c:lblOffset val="100"/>
        <c:baseTimeUnit val="years"/>
      </c:dateAx>
      <c:valAx>
        <c:axId val="433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61-481F-BCEA-774F28A5D2C6}"/>
            </c:ext>
          </c:extLst>
        </c:ser>
        <c:dLbls>
          <c:showLegendKey val="0"/>
          <c:showVal val="0"/>
          <c:showCatName val="0"/>
          <c:showSerName val="0"/>
          <c:showPercent val="0"/>
          <c:showBubbleSize val="0"/>
        </c:dLbls>
        <c:gapWidth val="150"/>
        <c:axId val="433283480"/>
        <c:axId val="4332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61-481F-BCEA-774F28A5D2C6}"/>
            </c:ext>
          </c:extLst>
        </c:ser>
        <c:dLbls>
          <c:showLegendKey val="0"/>
          <c:showVal val="0"/>
          <c:showCatName val="0"/>
          <c:showSerName val="0"/>
          <c:showPercent val="0"/>
          <c:showBubbleSize val="0"/>
        </c:dLbls>
        <c:marker val="1"/>
        <c:smooth val="0"/>
        <c:axId val="433283480"/>
        <c:axId val="433283872"/>
      </c:lineChart>
      <c:dateAx>
        <c:axId val="433283480"/>
        <c:scaling>
          <c:orientation val="minMax"/>
        </c:scaling>
        <c:delete val="1"/>
        <c:axPos val="b"/>
        <c:numFmt formatCode="&quot;H&quot;yy" sourceLinked="1"/>
        <c:majorTickMark val="none"/>
        <c:minorTickMark val="none"/>
        <c:tickLblPos val="none"/>
        <c:crossAx val="433283872"/>
        <c:crosses val="autoZero"/>
        <c:auto val="1"/>
        <c:lblOffset val="100"/>
        <c:baseTimeUnit val="years"/>
      </c:dateAx>
      <c:valAx>
        <c:axId val="4332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2543.92</c:v>
                </c:pt>
                <c:pt idx="1">
                  <c:v>2487.39</c:v>
                </c:pt>
                <c:pt idx="2">
                  <c:v>2601.9499999999998</c:v>
                </c:pt>
                <c:pt idx="3">
                  <c:v>2554.9</c:v>
                </c:pt>
                <c:pt idx="4">
                  <c:v>2650.67</c:v>
                </c:pt>
              </c:numCache>
            </c:numRef>
          </c:val>
          <c:extLst xmlns:c16r2="http://schemas.microsoft.com/office/drawing/2015/06/chart">
            <c:ext xmlns:c16="http://schemas.microsoft.com/office/drawing/2014/chart" uri="{C3380CC4-5D6E-409C-BE32-E72D297353CC}">
              <c16:uniqueId val="{00000000-B19B-4DB5-B9FD-02FB07B6ACAB}"/>
            </c:ext>
          </c:extLst>
        </c:ser>
        <c:dLbls>
          <c:showLegendKey val="0"/>
          <c:showVal val="0"/>
          <c:showCatName val="0"/>
          <c:showSerName val="0"/>
          <c:showPercent val="0"/>
          <c:showBubbleSize val="0"/>
        </c:dLbls>
        <c:gapWidth val="150"/>
        <c:axId val="433281520"/>
        <c:axId val="43328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B19B-4DB5-B9FD-02FB07B6ACAB}"/>
            </c:ext>
          </c:extLst>
        </c:ser>
        <c:dLbls>
          <c:showLegendKey val="0"/>
          <c:showVal val="0"/>
          <c:showCatName val="0"/>
          <c:showSerName val="0"/>
          <c:showPercent val="0"/>
          <c:showBubbleSize val="0"/>
        </c:dLbls>
        <c:marker val="1"/>
        <c:smooth val="0"/>
        <c:axId val="433281520"/>
        <c:axId val="433285048"/>
      </c:lineChart>
      <c:dateAx>
        <c:axId val="433281520"/>
        <c:scaling>
          <c:orientation val="minMax"/>
        </c:scaling>
        <c:delete val="1"/>
        <c:axPos val="b"/>
        <c:numFmt formatCode="&quot;H&quot;yy" sourceLinked="1"/>
        <c:majorTickMark val="none"/>
        <c:minorTickMark val="none"/>
        <c:tickLblPos val="none"/>
        <c:crossAx val="433285048"/>
        <c:crosses val="autoZero"/>
        <c:auto val="1"/>
        <c:lblOffset val="100"/>
        <c:baseTimeUnit val="years"/>
      </c:dateAx>
      <c:valAx>
        <c:axId val="43328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8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70.7</c:v>
                </c:pt>
                <c:pt idx="1">
                  <c:v>63.55</c:v>
                </c:pt>
                <c:pt idx="2">
                  <c:v>64.8</c:v>
                </c:pt>
                <c:pt idx="3">
                  <c:v>62.7</c:v>
                </c:pt>
                <c:pt idx="4">
                  <c:v>63.1</c:v>
                </c:pt>
              </c:numCache>
            </c:numRef>
          </c:val>
          <c:extLst xmlns:c16r2="http://schemas.microsoft.com/office/drawing/2015/06/chart">
            <c:ext xmlns:c16="http://schemas.microsoft.com/office/drawing/2014/chart" uri="{C3380CC4-5D6E-409C-BE32-E72D297353CC}">
              <c16:uniqueId val="{00000000-7EAA-476E-8592-DD26D33C1820}"/>
            </c:ext>
          </c:extLst>
        </c:ser>
        <c:dLbls>
          <c:showLegendKey val="0"/>
          <c:showVal val="0"/>
          <c:showCatName val="0"/>
          <c:showSerName val="0"/>
          <c:showPercent val="0"/>
          <c:showBubbleSize val="0"/>
        </c:dLbls>
        <c:gapWidth val="150"/>
        <c:axId val="437013512"/>
        <c:axId val="43701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7EAA-476E-8592-DD26D33C1820}"/>
            </c:ext>
          </c:extLst>
        </c:ser>
        <c:dLbls>
          <c:showLegendKey val="0"/>
          <c:showVal val="0"/>
          <c:showCatName val="0"/>
          <c:showSerName val="0"/>
          <c:showPercent val="0"/>
          <c:showBubbleSize val="0"/>
        </c:dLbls>
        <c:marker val="1"/>
        <c:smooth val="0"/>
        <c:axId val="437013512"/>
        <c:axId val="437013904"/>
      </c:lineChart>
      <c:dateAx>
        <c:axId val="437013512"/>
        <c:scaling>
          <c:orientation val="minMax"/>
        </c:scaling>
        <c:delete val="1"/>
        <c:axPos val="b"/>
        <c:numFmt formatCode="&quot;H&quot;yy" sourceLinked="1"/>
        <c:majorTickMark val="none"/>
        <c:minorTickMark val="none"/>
        <c:tickLblPos val="none"/>
        <c:crossAx val="437013904"/>
        <c:crosses val="autoZero"/>
        <c:auto val="1"/>
        <c:lblOffset val="100"/>
        <c:baseTimeUnit val="years"/>
      </c:dateAx>
      <c:valAx>
        <c:axId val="4370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221.36</c:v>
                </c:pt>
                <c:pt idx="1">
                  <c:v>246.11</c:v>
                </c:pt>
                <c:pt idx="2">
                  <c:v>244.09</c:v>
                </c:pt>
                <c:pt idx="3">
                  <c:v>254.32</c:v>
                </c:pt>
                <c:pt idx="4">
                  <c:v>252.36</c:v>
                </c:pt>
              </c:numCache>
            </c:numRef>
          </c:val>
          <c:extLst xmlns:c16r2="http://schemas.microsoft.com/office/drawing/2015/06/chart">
            <c:ext xmlns:c16="http://schemas.microsoft.com/office/drawing/2014/chart" uri="{C3380CC4-5D6E-409C-BE32-E72D297353CC}">
              <c16:uniqueId val="{00000000-8117-465D-96DA-12088DABE758}"/>
            </c:ext>
          </c:extLst>
        </c:ser>
        <c:dLbls>
          <c:showLegendKey val="0"/>
          <c:showVal val="0"/>
          <c:showCatName val="0"/>
          <c:showSerName val="0"/>
          <c:showPercent val="0"/>
          <c:showBubbleSize val="0"/>
        </c:dLbls>
        <c:gapWidth val="150"/>
        <c:axId val="437015080"/>
        <c:axId val="43701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8117-465D-96DA-12088DABE758}"/>
            </c:ext>
          </c:extLst>
        </c:ser>
        <c:dLbls>
          <c:showLegendKey val="0"/>
          <c:showVal val="0"/>
          <c:showCatName val="0"/>
          <c:showSerName val="0"/>
          <c:showPercent val="0"/>
          <c:showBubbleSize val="0"/>
        </c:dLbls>
        <c:marker val="1"/>
        <c:smooth val="0"/>
        <c:axId val="437015080"/>
        <c:axId val="437015472"/>
      </c:lineChart>
      <c:dateAx>
        <c:axId val="437015080"/>
        <c:scaling>
          <c:orientation val="minMax"/>
        </c:scaling>
        <c:delete val="1"/>
        <c:axPos val="b"/>
        <c:numFmt formatCode="&quot;H&quot;yy" sourceLinked="1"/>
        <c:majorTickMark val="none"/>
        <c:minorTickMark val="none"/>
        <c:tickLblPos val="none"/>
        <c:crossAx val="437015472"/>
        <c:crosses val="autoZero"/>
        <c:auto val="1"/>
        <c:lblOffset val="100"/>
        <c:baseTimeUnit val="years"/>
      </c:dateAx>
      <c:valAx>
        <c:axId val="43701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1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90" zoomScaleNormal="9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本別町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6899</v>
      </c>
      <c r="AM8" s="69"/>
      <c r="AN8" s="69"/>
      <c r="AO8" s="69"/>
      <c r="AP8" s="69"/>
      <c r="AQ8" s="69"/>
      <c r="AR8" s="69"/>
      <c r="AS8" s="69"/>
      <c r="AT8" s="68">
        <f>データ!T6</f>
        <v>391.91</v>
      </c>
      <c r="AU8" s="68"/>
      <c r="AV8" s="68"/>
      <c r="AW8" s="68"/>
      <c r="AX8" s="68"/>
      <c r="AY8" s="68"/>
      <c r="AZ8" s="68"/>
      <c r="BA8" s="68"/>
      <c r="BB8" s="68">
        <f>データ!U6</f>
        <v>17.600000000000001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13.28</v>
      </c>
      <c r="Q10" s="68"/>
      <c r="R10" s="68"/>
      <c r="S10" s="68"/>
      <c r="T10" s="68"/>
      <c r="U10" s="68"/>
      <c r="V10" s="68"/>
      <c r="W10" s="68">
        <f>データ!Q6</f>
        <v>100</v>
      </c>
      <c r="X10" s="68"/>
      <c r="Y10" s="68"/>
      <c r="Z10" s="68"/>
      <c r="AA10" s="68"/>
      <c r="AB10" s="68"/>
      <c r="AC10" s="68"/>
      <c r="AD10" s="69">
        <f>データ!R6</f>
        <v>3195</v>
      </c>
      <c r="AE10" s="69"/>
      <c r="AF10" s="69"/>
      <c r="AG10" s="69"/>
      <c r="AH10" s="69"/>
      <c r="AI10" s="69"/>
      <c r="AJ10" s="69"/>
      <c r="AK10" s="2"/>
      <c r="AL10" s="69">
        <f>データ!V6</f>
        <v>908</v>
      </c>
      <c r="AM10" s="69"/>
      <c r="AN10" s="69"/>
      <c r="AO10" s="69"/>
      <c r="AP10" s="69"/>
      <c r="AQ10" s="69"/>
      <c r="AR10" s="69"/>
      <c r="AS10" s="69"/>
      <c r="AT10" s="68">
        <f>データ!W6</f>
        <v>0.6</v>
      </c>
      <c r="AU10" s="68"/>
      <c r="AV10" s="68"/>
      <c r="AW10" s="68"/>
      <c r="AX10" s="68"/>
      <c r="AY10" s="68"/>
      <c r="AZ10" s="68"/>
      <c r="BA10" s="68"/>
      <c r="BB10" s="68">
        <f>データ!X6</f>
        <v>1513.33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3RMaiTDnuHhv7SJIaiGRmrRKuCvrSfUGrGK7H9ZNf4efgc+NyUiOY0bJfH2VmRHK8PBSwim2ozLM+85ASg5t+Q==" saltValue="Pa8GVqgM2j9hXN04trGX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16462</v>
      </c>
      <c r="D6" s="33">
        <f t="shared" si="3"/>
        <v>47</v>
      </c>
      <c r="E6" s="33">
        <f t="shared" si="3"/>
        <v>18</v>
      </c>
      <c r="F6" s="33">
        <f t="shared" si="3"/>
        <v>1</v>
      </c>
      <c r="G6" s="33">
        <f t="shared" si="3"/>
        <v>0</v>
      </c>
      <c r="H6" s="33" t="str">
        <f t="shared" si="3"/>
        <v>北海道　本別町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13.28</v>
      </c>
      <c r="Q6" s="34">
        <f t="shared" si="3"/>
        <v>100</v>
      </c>
      <c r="R6" s="34">
        <f t="shared" si="3"/>
        <v>3195</v>
      </c>
      <c r="S6" s="34">
        <f t="shared" si="3"/>
        <v>6899</v>
      </c>
      <c r="T6" s="34">
        <f t="shared" si="3"/>
        <v>391.91</v>
      </c>
      <c r="U6" s="34">
        <f t="shared" si="3"/>
        <v>17.600000000000001</v>
      </c>
      <c r="V6" s="34">
        <f t="shared" si="3"/>
        <v>908</v>
      </c>
      <c r="W6" s="34">
        <f t="shared" si="3"/>
        <v>0.6</v>
      </c>
      <c r="X6" s="34">
        <f t="shared" si="3"/>
        <v>1513.33</v>
      </c>
      <c r="Y6" s="35">
        <f>IF(Y7="",NA(),Y7)</f>
        <v>81.66</v>
      </c>
      <c r="Z6" s="35">
        <f t="shared" ref="Z6:AH6" si="4">IF(Z7="",NA(),Z7)</f>
        <v>76.400000000000006</v>
      </c>
      <c r="AA6" s="35">
        <f t="shared" si="4"/>
        <v>76.73</v>
      </c>
      <c r="AB6" s="35">
        <f t="shared" si="4"/>
        <v>75.06</v>
      </c>
      <c r="AC6" s="35">
        <f t="shared" si="4"/>
        <v>75.400000000000006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2543.92</v>
      </c>
      <c r="BG6" s="35">
        <f t="shared" ref="BG6:BO6" si="7">IF(BG7="",NA(),BG7)</f>
        <v>2487.39</v>
      </c>
      <c r="BH6" s="35">
        <f t="shared" si="7"/>
        <v>2601.9499999999998</v>
      </c>
      <c r="BI6" s="35">
        <f t="shared" si="7"/>
        <v>2554.9</v>
      </c>
      <c r="BJ6" s="35">
        <f t="shared" si="7"/>
        <v>2650.67</v>
      </c>
      <c r="BK6" s="35">
        <f t="shared" si="7"/>
        <v>663.76</v>
      </c>
      <c r="BL6" s="35">
        <f t="shared" si="7"/>
        <v>566.35</v>
      </c>
      <c r="BM6" s="35">
        <f t="shared" si="7"/>
        <v>888.8</v>
      </c>
      <c r="BN6" s="35">
        <f t="shared" si="7"/>
        <v>855.65</v>
      </c>
      <c r="BO6" s="35">
        <f t="shared" si="7"/>
        <v>862.99</v>
      </c>
      <c r="BP6" s="34" t="str">
        <f>IF(BP7="","",IF(BP7="-","【-】","【"&amp;SUBSTITUTE(TEXT(BP7,"#,##0.00"),"-","△")&amp;"】"))</f>
        <v>【862.82】</v>
      </c>
      <c r="BQ6" s="35">
        <f>IF(BQ7="",NA(),BQ7)</f>
        <v>70.7</v>
      </c>
      <c r="BR6" s="35">
        <f t="shared" ref="BR6:BZ6" si="8">IF(BR7="",NA(),BR7)</f>
        <v>63.55</v>
      </c>
      <c r="BS6" s="35">
        <f t="shared" si="8"/>
        <v>64.8</v>
      </c>
      <c r="BT6" s="35">
        <f t="shared" si="8"/>
        <v>62.7</v>
      </c>
      <c r="BU6" s="35">
        <f t="shared" si="8"/>
        <v>63.1</v>
      </c>
      <c r="BV6" s="35">
        <f t="shared" si="8"/>
        <v>53.76</v>
      </c>
      <c r="BW6" s="35">
        <f t="shared" si="8"/>
        <v>52.27</v>
      </c>
      <c r="BX6" s="35">
        <f t="shared" si="8"/>
        <v>52.55</v>
      </c>
      <c r="BY6" s="35">
        <f t="shared" si="8"/>
        <v>52.23</v>
      </c>
      <c r="BZ6" s="35">
        <f t="shared" si="8"/>
        <v>50.06</v>
      </c>
      <c r="CA6" s="34" t="str">
        <f>IF(CA7="","",IF(CA7="-","【-】","【"&amp;SUBSTITUTE(TEXT(CA7,"#,##0.00"),"-","△")&amp;"】"))</f>
        <v>【49.71】</v>
      </c>
      <c r="CB6" s="35">
        <f>IF(CB7="",NA(),CB7)</f>
        <v>221.36</v>
      </c>
      <c r="CC6" s="35">
        <f t="shared" ref="CC6:CK6" si="9">IF(CC7="",NA(),CC7)</f>
        <v>246.11</v>
      </c>
      <c r="CD6" s="35">
        <f t="shared" si="9"/>
        <v>244.09</v>
      </c>
      <c r="CE6" s="35">
        <f t="shared" si="9"/>
        <v>254.32</v>
      </c>
      <c r="CF6" s="35">
        <f t="shared" si="9"/>
        <v>252.36</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65.22</v>
      </c>
      <c r="CN6" s="35">
        <f t="shared" ref="CN6:CV6" si="10">IF(CN7="",NA(),CN7)</f>
        <v>65.45</v>
      </c>
      <c r="CO6" s="35">
        <f t="shared" si="10"/>
        <v>66.78</v>
      </c>
      <c r="CP6" s="35">
        <f t="shared" si="10"/>
        <v>57.78</v>
      </c>
      <c r="CQ6" s="35">
        <f t="shared" si="10"/>
        <v>57.59</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16462</v>
      </c>
      <c r="D7" s="37">
        <v>47</v>
      </c>
      <c r="E7" s="37">
        <v>18</v>
      </c>
      <c r="F7" s="37">
        <v>1</v>
      </c>
      <c r="G7" s="37">
        <v>0</v>
      </c>
      <c r="H7" s="37" t="s">
        <v>97</v>
      </c>
      <c r="I7" s="37" t="s">
        <v>98</v>
      </c>
      <c r="J7" s="37" t="s">
        <v>99</v>
      </c>
      <c r="K7" s="37" t="s">
        <v>100</v>
      </c>
      <c r="L7" s="37" t="s">
        <v>101</v>
      </c>
      <c r="M7" s="37" t="s">
        <v>102</v>
      </c>
      <c r="N7" s="38" t="s">
        <v>103</v>
      </c>
      <c r="O7" s="38" t="s">
        <v>104</v>
      </c>
      <c r="P7" s="38">
        <v>13.28</v>
      </c>
      <c r="Q7" s="38">
        <v>100</v>
      </c>
      <c r="R7" s="38">
        <v>3195</v>
      </c>
      <c r="S7" s="38">
        <v>6899</v>
      </c>
      <c r="T7" s="38">
        <v>391.91</v>
      </c>
      <c r="U7" s="38">
        <v>17.600000000000001</v>
      </c>
      <c r="V7" s="38">
        <v>908</v>
      </c>
      <c r="W7" s="38">
        <v>0.6</v>
      </c>
      <c r="X7" s="38">
        <v>1513.33</v>
      </c>
      <c r="Y7" s="38">
        <v>81.66</v>
      </c>
      <c r="Z7" s="38">
        <v>76.400000000000006</v>
      </c>
      <c r="AA7" s="38">
        <v>76.73</v>
      </c>
      <c r="AB7" s="38">
        <v>75.06</v>
      </c>
      <c r="AC7" s="38">
        <v>75.400000000000006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2543.92</v>
      </c>
      <c r="BG7" s="38">
        <v>2487.39</v>
      </c>
      <c r="BH7" s="38">
        <v>2601.9499999999998</v>
      </c>
      <c r="BI7" s="38">
        <v>2554.9</v>
      </c>
      <c r="BJ7" s="38">
        <v>2650.67</v>
      </c>
      <c r="BK7" s="38">
        <v>663.76</v>
      </c>
      <c r="BL7" s="38">
        <v>566.35</v>
      </c>
      <c r="BM7" s="38">
        <v>888.8</v>
      </c>
      <c r="BN7" s="38">
        <v>855.65</v>
      </c>
      <c r="BO7" s="38">
        <v>862.99</v>
      </c>
      <c r="BP7" s="38">
        <v>862.82</v>
      </c>
      <c r="BQ7" s="38">
        <v>70.7</v>
      </c>
      <c r="BR7" s="38">
        <v>63.55</v>
      </c>
      <c r="BS7" s="38">
        <v>64.8</v>
      </c>
      <c r="BT7" s="38">
        <v>62.7</v>
      </c>
      <c r="BU7" s="38">
        <v>63.1</v>
      </c>
      <c r="BV7" s="38">
        <v>53.76</v>
      </c>
      <c r="BW7" s="38">
        <v>52.27</v>
      </c>
      <c r="BX7" s="38">
        <v>52.55</v>
      </c>
      <c r="BY7" s="38">
        <v>52.23</v>
      </c>
      <c r="BZ7" s="38">
        <v>50.06</v>
      </c>
      <c r="CA7" s="38">
        <v>49.71</v>
      </c>
      <c r="CB7" s="38">
        <v>221.36</v>
      </c>
      <c r="CC7" s="38">
        <v>246.11</v>
      </c>
      <c r="CD7" s="38">
        <v>244.09</v>
      </c>
      <c r="CE7" s="38">
        <v>254.32</v>
      </c>
      <c r="CF7" s="38">
        <v>252.36</v>
      </c>
      <c r="CG7" s="38">
        <v>275.25</v>
      </c>
      <c r="CH7" s="38">
        <v>291.01</v>
      </c>
      <c r="CI7" s="38">
        <v>292.45</v>
      </c>
      <c r="CJ7" s="38">
        <v>294.05</v>
      </c>
      <c r="CK7" s="38">
        <v>309.22000000000003</v>
      </c>
      <c r="CL7" s="38">
        <v>317.18</v>
      </c>
      <c r="CM7" s="38">
        <v>65.22</v>
      </c>
      <c r="CN7" s="38">
        <v>65.45</v>
      </c>
      <c r="CO7" s="38">
        <v>66.78</v>
      </c>
      <c r="CP7" s="38">
        <v>57.78</v>
      </c>
      <c r="CQ7" s="38">
        <v>57.59</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2021-01-18T05:16:27Z</cp:lastPrinted>
  <dcterms:created xsi:type="dcterms:W3CDTF">2020-12-04T03:20:13Z</dcterms:created>
  <dcterms:modified xsi:type="dcterms:W3CDTF">2021-01-19T00:02:16Z</dcterms:modified>
  <cp:category/>
</cp:coreProperties>
</file>