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R2\03.1.14公営企業に係る経営比較分析表（令和元年度決算）の分析等について\【経営比較分析表】2019_016462_47_1718\"/>
    </mc:Choice>
  </mc:AlternateContent>
  <workbookProtection workbookAlgorithmName="SHA-512" workbookHashValue="BY/pS1Xa9ud5Rx+FVf9O6F44wKS5iLfWt23yW6jfdYzK+PE37oJloUm5jNqX7XQtPkLICyOz86c2yDz/qVGYOw==" workbookSaltValue="KqvyPMOOv20nfOXIbiJ6T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<sst xmlns="http://schemas.openxmlformats.org/spreadsheetml/2006/main" count="236" uniqueCount="119">
  <si>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</si>
  <si>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</si>
  <si>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</si>
  <si>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</si>
  <si>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</si>
  <si>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</si>
  <si>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</si>
  <si>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</si>
  <si>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</si>
  <si>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</si>
  <si>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</si>
  <si>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</si>
  <si>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</si>
  <si>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</si>
  <si>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</si>
  <si>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</si>
  <si>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</si>
  <si>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</si>
  <si>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</si>
  <si>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</si>
  <si>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</si>
  <si>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</si>
  <si>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</si>
  <si>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</si>
  <si>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</si>
  <si>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</si>
  <si>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</si>
  <si>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</si>
  <si>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</si>
  <si>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</si>
  <si>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</si>
  <si>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</si>
  <si>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</si>
  <si>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</si>
  <si>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</si>
  <si>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</si>
  <si>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</si>
  <si>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</si>
  <si>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</si>
  <si>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</si>
  <si>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</si>
  <si>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</si>
  <si>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</si>
  <si>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</si>
  <si>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</si>
  <si>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</si>
  <si>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</si>
  <si>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</si>
  <si>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</si>
  <si>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</si>
  <si>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</si>
  <si>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</si>
  <si>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</si>
  <si>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</si>
  <si>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</si>
  <si>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</si>
  <si>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</si>
  <si>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</si>
  <si>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</si>
  <si>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</si>
  <si>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</si>
  <si>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</si>
  <si>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</si>
  <si>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</si>
  <si>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</si>
  <si>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</si>
  <si>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</si>
  <si>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</si>
  <si>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</si>
  <si>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</si>
  <si>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</si>
  <si>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</si>
  <si>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</si>
  <si>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</si>
  <si>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</si>
  <si>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</si>
  <si>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</si>
  <si>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</si>
  <si>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</si>
  <si>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</si>
  <si>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</si>
  <si>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</si>
  <si>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</si>
  <si>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</si>
  <si>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</si>
  <si>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</si>
  <si>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</si>
  <si>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</si>
  <si>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</si>
  <si>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</si>
  <si>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</si>
  <si>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</si>
  <si>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</si>
  <si>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</si>
  <si>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</si>
  <si>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</si>
  <si>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</si>
  <si>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</si>
  <si>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</si>
  <si>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</si>
  <si>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</si>
  <si>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</si>
  <si>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</si>
  <si>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</si>
  <si>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</si>
  <si>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</si>
  <si>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</si>
  <si>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</si>
  <si>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</si>
  <si>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</si>
  <si>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</si>
  <si>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</si>
  <si>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</si>
  <si>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</si>
  <si>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</si>
  <si>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</si>
  <si>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稼動より約30年が経過し、機器・管路の老朽化が現れてくる時期です。今後は、ストックマネジメント計画、アセットマネジメント計画に基づき、下水道事業全体を人口規模に見合った計画的な更新工事を行い、より一層施設の長寿命化、安定した施設運営に努めてまいります。</t>
    <rPh sb="0" eb="2">
      <t>シセツ</t>
    </rPh>
    <rPh sb="2" eb="4">
      <t>カドウ</t>
    </rPh>
    <rPh sb="6" eb="7">
      <t>ヤク</t>
    </rPh>
    <rPh sb="9" eb="10">
      <t>ネン</t>
    </rPh>
    <rPh sb="11" eb="13">
      <t>ケイカ</t>
    </rPh>
    <rPh sb="15" eb="17">
      <t>キキ</t>
    </rPh>
    <rPh sb="18" eb="20">
      <t>カンロ</t>
    </rPh>
    <rPh sb="21" eb="24">
      <t>ロウキュウカ</t>
    </rPh>
    <rPh sb="25" eb="26">
      <t>アラワ</t>
    </rPh>
    <rPh sb="30" eb="32">
      <t>ジキ</t>
    </rPh>
    <rPh sb="35" eb="37">
      <t>コンゴ</t>
    </rPh>
    <rPh sb="49" eb="51">
      <t>ケイカク</t>
    </rPh>
    <rPh sb="62" eb="64">
      <t>ケイカク</t>
    </rPh>
    <rPh sb="65" eb="66">
      <t>モト</t>
    </rPh>
    <rPh sb="69" eb="71">
      <t>ゲスイ</t>
    </rPh>
    <rPh sb="71" eb="72">
      <t>ドウ</t>
    </rPh>
    <rPh sb="72" eb="74">
      <t>ジギョウ</t>
    </rPh>
    <rPh sb="74" eb="76">
      <t>ゼンタイ</t>
    </rPh>
    <rPh sb="77" eb="79">
      <t>ジンコウ</t>
    </rPh>
    <rPh sb="79" eb="81">
      <t>キボ</t>
    </rPh>
    <rPh sb="82" eb="84">
      <t>ミア</t>
    </rPh>
    <rPh sb="86" eb="89">
      <t>ケイカクテキ</t>
    </rPh>
    <rPh sb="90" eb="92">
      <t>コウシン</t>
    </rPh>
    <rPh sb="92" eb="94">
      <t>コウジ</t>
    </rPh>
    <rPh sb="95" eb="96">
      <t>オコナ</t>
    </rPh>
    <rPh sb="100" eb="102">
      <t>イッソウ</t>
    </rPh>
    <rPh sb="102" eb="104">
      <t>シセツ</t>
    </rPh>
    <rPh sb="105" eb="106">
      <t>チョウ</t>
    </rPh>
    <rPh sb="106" eb="109">
      <t>ジュミョウカ</t>
    </rPh>
    <rPh sb="110" eb="112">
      <t>アンテイ</t>
    </rPh>
    <rPh sb="114" eb="116">
      <t>シセツ</t>
    </rPh>
    <rPh sb="116" eb="118">
      <t>ウンエイ</t>
    </rPh>
    <rPh sb="119" eb="120">
      <t>ツト</t>
    </rPh>
    <phoneticPr fontId="4"/>
  </si>
  <si>
    <t>人口減少が進んでいるため、有収水量の増や大幅な料金収入は見込めないため、今後も定期的な料金の見直しをはじめ、維持管理経費の削減、施設および人口規模に見合った経営を目指します。また、施設や機器の更新についても時期を見極めながら計画的に進め、経営戦略等に沿った適正な施設運営と安定した経営を目指してまいります。</t>
    <rPh sb="0" eb="2">
      <t>ジンコウ</t>
    </rPh>
    <rPh sb="2" eb="4">
      <t>ゲンショウ</t>
    </rPh>
    <rPh sb="5" eb="6">
      <t>スス</t>
    </rPh>
    <rPh sb="13" eb="14">
      <t>ユウ</t>
    </rPh>
    <rPh sb="14" eb="15">
      <t>シュウ</t>
    </rPh>
    <rPh sb="15" eb="17">
      <t>スイリョウ</t>
    </rPh>
    <rPh sb="18" eb="19">
      <t>ゾウ</t>
    </rPh>
    <rPh sb="20" eb="22">
      <t>オオハバ</t>
    </rPh>
    <rPh sb="23" eb="25">
      <t>リョウキン</t>
    </rPh>
    <rPh sb="25" eb="27">
      <t>シュウニュウ</t>
    </rPh>
    <rPh sb="28" eb="30">
      <t>ミコ</t>
    </rPh>
    <rPh sb="36" eb="38">
      <t>コンゴ</t>
    </rPh>
    <rPh sb="39" eb="42">
      <t>テイキテキ</t>
    </rPh>
    <rPh sb="43" eb="44">
      <t>リョウ</t>
    </rPh>
    <rPh sb="44" eb="45">
      <t>キン</t>
    </rPh>
    <rPh sb="46" eb="48">
      <t>ミナオ</t>
    </rPh>
    <rPh sb="54" eb="56">
      <t>イジ</t>
    </rPh>
    <rPh sb="56" eb="58">
      <t>カンリ</t>
    </rPh>
    <rPh sb="58" eb="60">
      <t>ケイヒ</t>
    </rPh>
    <rPh sb="61" eb="63">
      <t>サクゲン</t>
    </rPh>
    <rPh sb="64" eb="66">
      <t>シセツ</t>
    </rPh>
    <rPh sb="69" eb="71">
      <t>ジンコウ</t>
    </rPh>
    <rPh sb="71" eb="73">
      <t>キボ</t>
    </rPh>
    <rPh sb="74" eb="76">
      <t>ミア</t>
    </rPh>
    <rPh sb="78" eb="80">
      <t>ケイエイ</t>
    </rPh>
    <rPh sb="81" eb="83">
      <t>メザ</t>
    </rPh>
    <rPh sb="90" eb="92">
      <t>シセツ</t>
    </rPh>
    <rPh sb="93" eb="95">
      <t>キキ</t>
    </rPh>
    <rPh sb="96" eb="98">
      <t>コウシン</t>
    </rPh>
    <rPh sb="103" eb="105">
      <t>ジキ</t>
    </rPh>
    <rPh sb="106" eb="108">
      <t>ミキワ</t>
    </rPh>
    <rPh sb="112" eb="115">
      <t>ケイカクテキ</t>
    </rPh>
    <rPh sb="116" eb="117">
      <t>スス</t>
    </rPh>
    <rPh sb="119" eb="121">
      <t>ケイエイ</t>
    </rPh>
    <rPh sb="121" eb="124">
      <t>センリャクトウ</t>
    </rPh>
    <rPh sb="125" eb="126">
      <t>ソ</t>
    </rPh>
    <rPh sb="128" eb="130">
      <t>テキセイ</t>
    </rPh>
    <rPh sb="131" eb="133">
      <t>シセツ</t>
    </rPh>
    <rPh sb="133" eb="135">
      <t>ウンエイ</t>
    </rPh>
    <rPh sb="136" eb="138">
      <t>アンテイ</t>
    </rPh>
    <rPh sb="140" eb="142">
      <t>ケイエイ</t>
    </rPh>
    <rPh sb="143" eb="145">
      <t>メザ</t>
    </rPh>
    <phoneticPr fontId="4"/>
  </si>
  <si>
    <t>収益的収支比率は、収支不足を一般会計からの繰り入れで賄っているものの、地方債償還金が膨大なため、50％程度で推移している状況です。償還金のピークは過ぎているため、今後はゆるやかに収益的収支比率が上昇する予定です。
経費回収率については、令和２年度に使用料改定（増額）を行っており、今後は若干の上昇が見込まれますが、増税の影響や設備更新等で費用増も予想されるため、より一層の経費削減に努めなければなりません。
汚水処理原価は人口減少に伴い有収水量が減少している中、施設の維持管理および更新等の費用削減に限界があることや、地方債償還金および利息が膨大なため、今後も同程度で推移すると予想されます。
今後も施設規模・人口規模に合わせて計画的な設備更新を行いながら維持管理費の節減と定期的な使用料見直し、人口減少対策をすすめ、施設利用率および水洗化率の向上に努めます。</t>
    <rPh sb="0" eb="2">
      <t>シュウエキ</t>
    </rPh>
    <rPh sb="2" eb="3">
      <t>テキ</t>
    </rPh>
    <rPh sb="3" eb="5">
      <t>シュウシ</t>
    </rPh>
    <rPh sb="5" eb="7">
      <t>ヒリツ</t>
    </rPh>
    <rPh sb="9" eb="11">
      <t>シュウシ</t>
    </rPh>
    <rPh sb="11" eb="13">
      <t>フソク</t>
    </rPh>
    <rPh sb="14" eb="16">
      <t>イッパン</t>
    </rPh>
    <rPh sb="16" eb="17">
      <t>カイ</t>
    </rPh>
    <rPh sb="17" eb="18">
      <t>ケイ</t>
    </rPh>
    <rPh sb="21" eb="22">
      <t>ク</t>
    </rPh>
    <rPh sb="23" eb="24">
      <t>イ</t>
    </rPh>
    <rPh sb="26" eb="27">
      <t>マカナ</t>
    </rPh>
    <rPh sb="35" eb="37">
      <t>チホウ</t>
    </rPh>
    <rPh sb="37" eb="38">
      <t>サイ</t>
    </rPh>
    <rPh sb="38" eb="41">
      <t>ショウカンキン</t>
    </rPh>
    <rPh sb="42" eb="44">
      <t>ボウダイ</t>
    </rPh>
    <rPh sb="51" eb="53">
      <t>テイド</t>
    </rPh>
    <rPh sb="54" eb="56">
      <t>スイイ</t>
    </rPh>
    <rPh sb="60" eb="62">
      <t>ジョウキョウ</t>
    </rPh>
    <rPh sb="65" eb="68">
      <t>ショウカンキン</t>
    </rPh>
    <rPh sb="73" eb="74">
      <t>ス</t>
    </rPh>
    <rPh sb="81" eb="83">
      <t>コンゴ</t>
    </rPh>
    <rPh sb="89" eb="92">
      <t>シュウエキテキ</t>
    </rPh>
    <rPh sb="92" eb="94">
      <t>シュウシ</t>
    </rPh>
    <rPh sb="94" eb="96">
      <t>ヒリツ</t>
    </rPh>
    <rPh sb="97" eb="99">
      <t>ジョウショウ</t>
    </rPh>
    <rPh sb="101" eb="103">
      <t>ヨテイ</t>
    </rPh>
    <rPh sb="107" eb="109">
      <t>ケイヒ</t>
    </rPh>
    <rPh sb="109" eb="111">
      <t>カイシュウ</t>
    </rPh>
    <rPh sb="111" eb="112">
      <t>リツ</t>
    </rPh>
    <rPh sb="118" eb="119">
      <t>レイ</t>
    </rPh>
    <rPh sb="119" eb="120">
      <t>ワ</t>
    </rPh>
    <rPh sb="121" eb="123">
      <t>ネンド</t>
    </rPh>
    <rPh sb="124" eb="127">
      <t>シヨウリョウ</t>
    </rPh>
    <rPh sb="127" eb="129">
      <t>カイテイ</t>
    </rPh>
    <rPh sb="130" eb="132">
      <t>ゾウガク</t>
    </rPh>
    <rPh sb="134" eb="135">
      <t>オコナ</t>
    </rPh>
    <rPh sb="140" eb="142">
      <t>コンゴ</t>
    </rPh>
    <rPh sb="143" eb="145">
      <t>ジャッカン</t>
    </rPh>
    <rPh sb="146" eb="148">
      <t>ジョウショウ</t>
    </rPh>
    <rPh sb="149" eb="151">
      <t>ミコ</t>
    </rPh>
    <rPh sb="157" eb="159">
      <t>ゾウゼイ</t>
    </rPh>
    <rPh sb="160" eb="162">
      <t>エイキョウ</t>
    </rPh>
    <rPh sb="163" eb="165">
      <t>セツビ</t>
    </rPh>
    <rPh sb="165" eb="167">
      <t>コウシン</t>
    </rPh>
    <rPh sb="167" eb="168">
      <t>トウ</t>
    </rPh>
    <rPh sb="169" eb="171">
      <t>ヒヨウ</t>
    </rPh>
    <rPh sb="171" eb="172">
      <t>ゾウ</t>
    </rPh>
    <rPh sb="173" eb="175">
      <t>ヨソウ</t>
    </rPh>
    <rPh sb="183" eb="185">
      <t>イッソウ</t>
    </rPh>
    <rPh sb="186" eb="188">
      <t>ケイヒ</t>
    </rPh>
    <rPh sb="188" eb="190">
      <t>サクゲン</t>
    </rPh>
    <rPh sb="191" eb="192">
      <t>ツト</t>
    </rPh>
    <rPh sb="204" eb="206">
      <t>オスイ</t>
    </rPh>
    <rPh sb="206" eb="208">
      <t>ショリ</t>
    </rPh>
    <rPh sb="208" eb="210">
      <t>ゲンカ</t>
    </rPh>
    <rPh sb="211" eb="213">
      <t>ジンコウ</t>
    </rPh>
    <rPh sb="213" eb="215">
      <t>ゲンショウ</t>
    </rPh>
    <rPh sb="216" eb="217">
      <t>トモナ</t>
    </rPh>
    <rPh sb="218" eb="219">
      <t>ユウ</t>
    </rPh>
    <rPh sb="219" eb="220">
      <t>シュウ</t>
    </rPh>
    <rPh sb="220" eb="222">
      <t>スイリョウ</t>
    </rPh>
    <rPh sb="223" eb="225">
      <t>ゲンショウ</t>
    </rPh>
    <rPh sb="229" eb="230">
      <t>ナカ</t>
    </rPh>
    <rPh sb="231" eb="233">
      <t>シセツ</t>
    </rPh>
    <rPh sb="234" eb="236">
      <t>イジ</t>
    </rPh>
    <rPh sb="236" eb="238">
      <t>カンリ</t>
    </rPh>
    <rPh sb="241" eb="243">
      <t>コウシン</t>
    </rPh>
    <rPh sb="243" eb="244">
      <t>トウ</t>
    </rPh>
    <rPh sb="245" eb="247">
      <t>ヒヨウ</t>
    </rPh>
    <rPh sb="247" eb="249">
      <t>サクゲン</t>
    </rPh>
    <rPh sb="250" eb="252">
      <t>ゲンカイ</t>
    </rPh>
    <rPh sb="259" eb="261">
      <t>チホウ</t>
    </rPh>
    <rPh sb="261" eb="262">
      <t>サイ</t>
    </rPh>
    <rPh sb="262" eb="265">
      <t>ショウカンキン</t>
    </rPh>
    <rPh sb="268" eb="270">
      <t>リソク</t>
    </rPh>
    <rPh sb="271" eb="273">
      <t>ボウダイ</t>
    </rPh>
    <rPh sb="277" eb="279">
      <t>コンゴ</t>
    </rPh>
    <rPh sb="280" eb="281">
      <t>ドウ</t>
    </rPh>
    <rPh sb="281" eb="283">
      <t>テイド</t>
    </rPh>
    <rPh sb="284" eb="286">
      <t>スイイ</t>
    </rPh>
    <rPh sb="289" eb="291">
      <t>ヨソウ</t>
    </rPh>
    <rPh sb="297" eb="299">
      <t>コンゴ</t>
    </rPh>
    <rPh sb="300" eb="302">
      <t>シセツ</t>
    </rPh>
    <rPh sb="302" eb="304">
      <t>キボ</t>
    </rPh>
    <rPh sb="305" eb="307">
      <t>ジンコウ</t>
    </rPh>
    <rPh sb="307" eb="309">
      <t>キボ</t>
    </rPh>
    <rPh sb="310" eb="311">
      <t>ア</t>
    </rPh>
    <rPh sb="314" eb="317">
      <t>ケイカクテキ</t>
    </rPh>
    <rPh sb="318" eb="320">
      <t>セツビ</t>
    </rPh>
    <rPh sb="320" eb="322">
      <t>コウシン</t>
    </rPh>
    <rPh sb="323" eb="324">
      <t>オコナ</t>
    </rPh>
    <rPh sb="328" eb="330">
      <t>イジ</t>
    </rPh>
    <rPh sb="330" eb="332">
      <t>カンリ</t>
    </rPh>
    <rPh sb="332" eb="333">
      <t>ヒ</t>
    </rPh>
    <rPh sb="334" eb="336">
      <t>セツゲン</t>
    </rPh>
    <rPh sb="337" eb="340">
      <t>テイキテキ</t>
    </rPh>
    <rPh sb="341" eb="344">
      <t>シヨウリョウ</t>
    </rPh>
    <rPh sb="344" eb="346">
      <t>ミナオ</t>
    </rPh>
    <rPh sb="348" eb="350">
      <t>ジンコウ</t>
    </rPh>
    <rPh sb="350" eb="352">
      <t>ゲンショウ</t>
    </rPh>
    <rPh sb="352" eb="354">
      <t>タイサク</t>
    </rPh>
    <rPh sb="359" eb="361">
      <t>シセツ</t>
    </rPh>
    <rPh sb="361" eb="364">
      <t>リヨウリツ</t>
    </rPh>
    <rPh sb="367" eb="370">
      <t>スイセンカ</t>
    </rPh>
    <rPh sb="370" eb="371">
      <t>リツ</t>
    </rPh>
    <rPh sb="372" eb="374">
      <t>コウジョウ</t>
    </rPh>
    <rPh sb="375" eb="37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</si>
</sst>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0.44</c:v>
                </c:pt>
              </c:numCache>
            </c:numRef>
          </c:val>
          <c:extLst xmlns:c16r2="http://schemas.microsoft.com/office/drawing/2015/06/chart">
            <c:ext xmlns:c16="http://schemas.microsoft.com/office/drawing/2014/chart" uri="{C3380CC4-5D6E-409C-BE32-E72D297353CC}">
              <c16:uniqueId val="{00000000-B5BF-4119-A3C5-898BDD20F126}"/>
            </c:ext>
          </c:extLst>
        </c:ser>
        <c:dLbls>
          <c:showLegendKey val="0"/>
          <c:showVal val="0"/>
          <c:showCatName val="0"/>
          <c:showSerName val="0"/>
          <c:showPercent val="0"/>
          <c:showBubbleSize val="0"/>
        </c:dLbls>
        <c:gapWidth val="150"/>
        <c:axId val="252427096"/>
        <c:axId val="2524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xmlns:c16r2="http://schemas.microsoft.com/office/drawing/2015/06/chart">
            <c:ext xmlns:c16="http://schemas.microsoft.com/office/drawing/2014/chart" uri="{C3380CC4-5D6E-409C-BE32-E72D297353CC}">
              <c16:uniqueId val="{00000001-B5BF-4119-A3C5-898BDD20F126}"/>
            </c:ext>
          </c:extLst>
        </c:ser>
        <c:dLbls>
          <c:showLegendKey val="0"/>
          <c:showVal val="0"/>
          <c:showCatName val="0"/>
          <c:showSerName val="0"/>
          <c:showPercent val="0"/>
          <c:showBubbleSize val="0"/>
        </c:dLbls>
        <c:marker val="1"/>
        <c:smooth val="0"/>
        <c:axId val="252427096"/>
        <c:axId val="252427488"/>
      </c:lineChart>
      <c:dateAx>
        <c:axId val="252427096"/>
        <c:scaling>
          <c:orientation val="minMax"/>
        </c:scaling>
        <c:delete val="1"/>
        <c:axPos val="b"/>
        <c:numFmt formatCode="&quot;H&quot;yy" sourceLinked="1"/>
        <c:majorTickMark val="none"/>
        <c:minorTickMark val="none"/>
        <c:tickLblPos val="none"/>
        <c:crossAx val="252427488"/>
        <c:crosses val="autoZero"/>
        <c:auto val="1"/>
        <c:lblOffset val="100"/>
        <c:baseTimeUnit val="years"/>
      </c:dateAx>
      <c:valAx>
        <c:axId val="2524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2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43.83</c:v>
                </c:pt>
                <c:pt idx="1">
                  <c:v>43.42</c:v>
                </c:pt>
                <c:pt idx="2">
                  <c:v>39.83</c:v>
                </c:pt>
                <c:pt idx="3">
                  <c:v>40.14</c:v>
                </c:pt>
                <c:pt idx="4">
                  <c:v>39.049999999999997</c:v>
                </c:pt>
              </c:numCache>
            </c:numRef>
          </c:val>
          <c:extLst xmlns:c16r2="http://schemas.microsoft.com/office/drawing/2015/06/chart">
            <c:ext xmlns:c16="http://schemas.microsoft.com/office/drawing/2014/chart" uri="{C3380CC4-5D6E-409C-BE32-E72D297353CC}">
              <c16:uniqueId val="{00000000-A054-484C-95C6-BCEEFDDC05A1}"/>
            </c:ext>
          </c:extLst>
        </c:ser>
        <c:dLbls>
          <c:showLegendKey val="0"/>
          <c:showVal val="0"/>
          <c:showCatName val="0"/>
          <c:showSerName val="0"/>
          <c:showPercent val="0"/>
          <c:showBubbleSize val="0"/>
        </c:dLbls>
        <c:gapWidth val="150"/>
        <c:axId val="433830864"/>
        <c:axId val="43383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xmlns:c16r2="http://schemas.microsoft.com/office/drawing/2015/06/chart">
            <c:ext xmlns:c16="http://schemas.microsoft.com/office/drawing/2014/chart" uri="{C3380CC4-5D6E-409C-BE32-E72D297353CC}">
              <c16:uniqueId val="{00000001-A054-484C-95C6-BCEEFDDC05A1}"/>
            </c:ext>
          </c:extLst>
        </c:ser>
        <c:dLbls>
          <c:showLegendKey val="0"/>
          <c:showVal val="0"/>
          <c:showCatName val="0"/>
          <c:showSerName val="0"/>
          <c:showPercent val="0"/>
          <c:showBubbleSize val="0"/>
        </c:dLbls>
        <c:marker val="1"/>
        <c:smooth val="0"/>
        <c:axId val="433830864"/>
        <c:axId val="433831256"/>
      </c:lineChart>
      <c:dateAx>
        <c:axId val="433830864"/>
        <c:scaling>
          <c:orientation val="minMax"/>
        </c:scaling>
        <c:delete val="1"/>
        <c:axPos val="b"/>
        <c:numFmt formatCode="&quot;H&quot;yy" sourceLinked="1"/>
        <c:majorTickMark val="none"/>
        <c:minorTickMark val="none"/>
        <c:tickLblPos val="none"/>
        <c:crossAx val="433831256"/>
        <c:crosses val="autoZero"/>
        <c:auto val="1"/>
        <c:lblOffset val="100"/>
        <c:baseTimeUnit val="years"/>
      </c:dateAx>
      <c:valAx>
        <c:axId val="43383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83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90.16</c:v>
                </c:pt>
                <c:pt idx="1">
                  <c:v>90.75</c:v>
                </c:pt>
                <c:pt idx="2">
                  <c:v>91.31</c:v>
                </c:pt>
                <c:pt idx="3">
                  <c:v>92.06</c:v>
                </c:pt>
                <c:pt idx="4">
                  <c:v>92.62</c:v>
                </c:pt>
              </c:numCache>
            </c:numRef>
          </c:val>
          <c:extLst xmlns:c16r2="http://schemas.microsoft.com/office/drawing/2015/06/chart">
            <c:ext xmlns:c16="http://schemas.microsoft.com/office/drawing/2014/chart" uri="{C3380CC4-5D6E-409C-BE32-E72D297353CC}">
              <c16:uniqueId val="{00000000-2E87-4CEE-B162-DEAF6EB66288}"/>
            </c:ext>
          </c:extLst>
        </c:ser>
        <c:dLbls>
          <c:showLegendKey val="0"/>
          <c:showVal val="0"/>
          <c:showCatName val="0"/>
          <c:showSerName val="0"/>
          <c:showPercent val="0"/>
          <c:showBubbleSize val="0"/>
        </c:dLbls>
        <c:gapWidth val="150"/>
        <c:axId val="435968800"/>
        <c:axId val="43383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xmlns:c16r2="http://schemas.microsoft.com/office/drawing/2015/06/chart">
            <c:ext xmlns:c16="http://schemas.microsoft.com/office/drawing/2014/chart" uri="{C3380CC4-5D6E-409C-BE32-E72D297353CC}">
              <c16:uniqueId val="{00000001-2E87-4CEE-B162-DEAF6EB66288}"/>
            </c:ext>
          </c:extLst>
        </c:ser>
        <c:dLbls>
          <c:showLegendKey val="0"/>
          <c:showVal val="0"/>
          <c:showCatName val="0"/>
          <c:showSerName val="0"/>
          <c:showPercent val="0"/>
          <c:showBubbleSize val="0"/>
        </c:dLbls>
        <c:marker val="1"/>
        <c:smooth val="0"/>
        <c:axId val="435968800"/>
        <c:axId val="433832432"/>
      </c:lineChart>
      <c:dateAx>
        <c:axId val="435968800"/>
        <c:scaling>
          <c:orientation val="minMax"/>
        </c:scaling>
        <c:delete val="1"/>
        <c:axPos val="b"/>
        <c:numFmt formatCode="&quot;H&quot;yy" sourceLinked="1"/>
        <c:majorTickMark val="none"/>
        <c:minorTickMark val="none"/>
        <c:tickLblPos val="none"/>
        <c:crossAx val="433832432"/>
        <c:crosses val="autoZero"/>
        <c:auto val="1"/>
        <c:lblOffset val="100"/>
        <c:baseTimeUnit val="years"/>
      </c:dateAx>
      <c:valAx>
        <c:axId val="43383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58.08</c:v>
                </c:pt>
                <c:pt idx="1">
                  <c:v>51.68</c:v>
                </c:pt>
                <c:pt idx="2">
                  <c:v>51.51</c:v>
                </c:pt>
                <c:pt idx="3">
                  <c:v>50.52</c:v>
                </c:pt>
                <c:pt idx="4">
                  <c:v>53.2</c:v>
                </c:pt>
              </c:numCache>
            </c:numRef>
          </c:val>
          <c:extLst xmlns:c16r2="http://schemas.microsoft.com/office/drawing/2015/06/chart">
            <c:ext xmlns:c16="http://schemas.microsoft.com/office/drawing/2014/chart" uri="{C3380CC4-5D6E-409C-BE32-E72D297353CC}">
              <c16:uniqueId val="{00000000-B2F2-461B-9196-99B062370142}"/>
            </c:ext>
          </c:extLst>
        </c:ser>
        <c:dLbls>
          <c:showLegendKey val="0"/>
          <c:showVal val="0"/>
          <c:showCatName val="0"/>
          <c:showSerName val="0"/>
          <c:showPercent val="0"/>
          <c:showBubbleSize val="0"/>
        </c:dLbls>
        <c:gapWidth val="150"/>
        <c:axId val="252428664"/>
        <c:axId val="2524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F2-461B-9196-99B062370142}"/>
            </c:ext>
          </c:extLst>
        </c:ser>
        <c:dLbls>
          <c:showLegendKey val="0"/>
          <c:showVal val="0"/>
          <c:showCatName val="0"/>
          <c:showSerName val="0"/>
          <c:showPercent val="0"/>
          <c:showBubbleSize val="0"/>
        </c:dLbls>
        <c:marker val="1"/>
        <c:smooth val="0"/>
        <c:axId val="252428664"/>
        <c:axId val="252429056"/>
      </c:lineChart>
      <c:dateAx>
        <c:axId val="252428664"/>
        <c:scaling>
          <c:orientation val="minMax"/>
        </c:scaling>
        <c:delete val="1"/>
        <c:axPos val="b"/>
        <c:numFmt formatCode="&quot;H&quot;yy" sourceLinked="1"/>
        <c:majorTickMark val="none"/>
        <c:minorTickMark val="none"/>
        <c:tickLblPos val="none"/>
        <c:crossAx val="252429056"/>
        <c:crosses val="autoZero"/>
        <c:auto val="1"/>
        <c:lblOffset val="100"/>
        <c:baseTimeUnit val="years"/>
      </c:dateAx>
      <c:valAx>
        <c:axId val="2524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2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40-4F41-A267-27CEBE68FB79}"/>
            </c:ext>
          </c:extLst>
        </c:ser>
        <c:dLbls>
          <c:showLegendKey val="0"/>
          <c:showVal val="0"/>
          <c:showCatName val="0"/>
          <c:showSerName val="0"/>
          <c:showPercent val="0"/>
          <c:showBubbleSize val="0"/>
        </c:dLbls>
        <c:gapWidth val="150"/>
        <c:axId val="252430232"/>
        <c:axId val="2524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40-4F41-A267-27CEBE68FB79}"/>
            </c:ext>
          </c:extLst>
        </c:ser>
        <c:dLbls>
          <c:showLegendKey val="0"/>
          <c:showVal val="0"/>
          <c:showCatName val="0"/>
          <c:showSerName val="0"/>
          <c:showPercent val="0"/>
          <c:showBubbleSize val="0"/>
        </c:dLbls>
        <c:marker val="1"/>
        <c:smooth val="0"/>
        <c:axId val="252430232"/>
        <c:axId val="252430624"/>
      </c:lineChart>
      <c:dateAx>
        <c:axId val="252430232"/>
        <c:scaling>
          <c:orientation val="minMax"/>
        </c:scaling>
        <c:delete val="1"/>
        <c:axPos val="b"/>
        <c:numFmt formatCode="&quot;H&quot;yy" sourceLinked="1"/>
        <c:majorTickMark val="none"/>
        <c:minorTickMark val="none"/>
        <c:tickLblPos val="none"/>
        <c:crossAx val="252430624"/>
        <c:crosses val="autoZero"/>
        <c:auto val="1"/>
        <c:lblOffset val="100"/>
        <c:baseTimeUnit val="years"/>
      </c:dateAx>
      <c:valAx>
        <c:axId val="2524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3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03-4CDA-BEDA-6477E5DE0363}"/>
            </c:ext>
          </c:extLst>
        </c:ser>
        <c:dLbls>
          <c:showLegendKey val="0"/>
          <c:showVal val="0"/>
          <c:showCatName val="0"/>
          <c:showSerName val="0"/>
          <c:showPercent val="0"/>
          <c:showBubbleSize val="0"/>
        </c:dLbls>
        <c:gapWidth val="150"/>
        <c:axId val="252431800"/>
        <c:axId val="252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03-4CDA-BEDA-6477E5DE0363}"/>
            </c:ext>
          </c:extLst>
        </c:ser>
        <c:dLbls>
          <c:showLegendKey val="0"/>
          <c:showVal val="0"/>
          <c:showCatName val="0"/>
          <c:showSerName val="0"/>
          <c:showPercent val="0"/>
          <c:showBubbleSize val="0"/>
        </c:dLbls>
        <c:marker val="1"/>
        <c:smooth val="0"/>
        <c:axId val="252431800"/>
        <c:axId val="252432192"/>
      </c:lineChart>
      <c:dateAx>
        <c:axId val="252431800"/>
        <c:scaling>
          <c:orientation val="minMax"/>
        </c:scaling>
        <c:delete val="1"/>
        <c:axPos val="b"/>
        <c:numFmt formatCode="&quot;H&quot;yy" sourceLinked="1"/>
        <c:majorTickMark val="none"/>
        <c:minorTickMark val="none"/>
        <c:tickLblPos val="none"/>
        <c:crossAx val="252432192"/>
        <c:crosses val="autoZero"/>
        <c:auto val="1"/>
        <c:lblOffset val="100"/>
        <c:baseTimeUnit val="years"/>
      </c:dateAx>
      <c:valAx>
        <c:axId val="252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4E-4735-825C-17FA1442EB27}"/>
            </c:ext>
          </c:extLst>
        </c:ser>
        <c:dLbls>
          <c:showLegendKey val="0"/>
          <c:showVal val="0"/>
          <c:showCatName val="0"/>
          <c:showSerName val="0"/>
          <c:showPercent val="0"/>
          <c:showBubbleSize val="0"/>
        </c:dLbls>
        <c:gapWidth val="150"/>
        <c:axId val="435967232"/>
        <c:axId val="43596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E-4735-825C-17FA1442EB27}"/>
            </c:ext>
          </c:extLst>
        </c:ser>
        <c:dLbls>
          <c:showLegendKey val="0"/>
          <c:showVal val="0"/>
          <c:showCatName val="0"/>
          <c:showSerName val="0"/>
          <c:showPercent val="0"/>
          <c:showBubbleSize val="0"/>
        </c:dLbls>
        <c:marker val="1"/>
        <c:smooth val="0"/>
        <c:axId val="435967232"/>
        <c:axId val="435967624"/>
      </c:lineChart>
      <c:dateAx>
        <c:axId val="435967232"/>
        <c:scaling>
          <c:orientation val="minMax"/>
        </c:scaling>
        <c:delete val="1"/>
        <c:axPos val="b"/>
        <c:numFmt formatCode="&quot;H&quot;yy" sourceLinked="1"/>
        <c:majorTickMark val="none"/>
        <c:minorTickMark val="none"/>
        <c:tickLblPos val="none"/>
        <c:crossAx val="435967624"/>
        <c:crosses val="autoZero"/>
        <c:auto val="1"/>
        <c:lblOffset val="100"/>
        <c:baseTimeUnit val="years"/>
      </c:dateAx>
      <c:valAx>
        <c:axId val="43596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C0-44DF-B8B5-ACFDD09B1E26}"/>
            </c:ext>
          </c:extLst>
        </c:ser>
        <c:dLbls>
          <c:showLegendKey val="0"/>
          <c:showVal val="0"/>
          <c:showCatName val="0"/>
          <c:showSerName val="0"/>
          <c:showPercent val="0"/>
          <c:showBubbleSize val="0"/>
        </c:dLbls>
        <c:gapWidth val="150"/>
        <c:axId val="435969192"/>
        <c:axId val="43596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C0-44DF-B8B5-ACFDD09B1E26}"/>
            </c:ext>
          </c:extLst>
        </c:ser>
        <c:dLbls>
          <c:showLegendKey val="0"/>
          <c:showVal val="0"/>
          <c:showCatName val="0"/>
          <c:showSerName val="0"/>
          <c:showPercent val="0"/>
          <c:showBubbleSize val="0"/>
        </c:dLbls>
        <c:marker val="1"/>
        <c:smooth val="0"/>
        <c:axId val="435969192"/>
        <c:axId val="435969584"/>
      </c:lineChart>
      <c:dateAx>
        <c:axId val="435969192"/>
        <c:scaling>
          <c:orientation val="minMax"/>
        </c:scaling>
        <c:delete val="1"/>
        <c:axPos val="b"/>
        <c:numFmt formatCode="&quot;H&quot;yy" sourceLinked="1"/>
        <c:majorTickMark val="none"/>
        <c:minorTickMark val="none"/>
        <c:tickLblPos val="none"/>
        <c:crossAx val="435969584"/>
        <c:crosses val="autoZero"/>
        <c:auto val="1"/>
        <c:lblOffset val="100"/>
        <c:baseTimeUnit val="years"/>
      </c:dateAx>
      <c:valAx>
        <c:axId val="4359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3603.32</c:v>
                </c:pt>
                <c:pt idx="1">
                  <c:v>3534.93</c:v>
                </c:pt>
                <c:pt idx="2">
                  <c:v>3455.16</c:v>
                </c:pt>
                <c:pt idx="3">
                  <c:v>3348.86</c:v>
                </c:pt>
                <c:pt idx="4">
                  <c:v>3180.82</c:v>
                </c:pt>
              </c:numCache>
            </c:numRef>
          </c:val>
          <c:extLst xmlns:c16r2="http://schemas.microsoft.com/office/drawing/2015/06/chart">
            <c:ext xmlns:c16="http://schemas.microsoft.com/office/drawing/2014/chart" uri="{C3380CC4-5D6E-409C-BE32-E72D297353CC}">
              <c16:uniqueId val="{00000000-4082-4F2B-80BE-C5302DE327F5}"/>
            </c:ext>
          </c:extLst>
        </c:ser>
        <c:dLbls>
          <c:showLegendKey val="0"/>
          <c:showVal val="0"/>
          <c:showCatName val="0"/>
          <c:showSerName val="0"/>
          <c:showPercent val="0"/>
          <c:showBubbleSize val="0"/>
        </c:dLbls>
        <c:gapWidth val="150"/>
        <c:axId val="435970760"/>
        <c:axId val="43597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xmlns:c16r2="http://schemas.microsoft.com/office/drawing/2015/06/chart">
            <c:ext xmlns:c16="http://schemas.microsoft.com/office/drawing/2014/chart" uri="{C3380CC4-5D6E-409C-BE32-E72D297353CC}">
              <c16:uniqueId val="{00000001-4082-4F2B-80BE-C5302DE327F5}"/>
            </c:ext>
          </c:extLst>
        </c:ser>
        <c:dLbls>
          <c:showLegendKey val="0"/>
          <c:showVal val="0"/>
          <c:showCatName val="0"/>
          <c:showSerName val="0"/>
          <c:showPercent val="0"/>
          <c:showBubbleSize val="0"/>
        </c:dLbls>
        <c:marker val="1"/>
        <c:smooth val="0"/>
        <c:axId val="435970760"/>
        <c:axId val="435971152"/>
      </c:lineChart>
      <c:dateAx>
        <c:axId val="435970760"/>
        <c:scaling>
          <c:orientation val="minMax"/>
        </c:scaling>
        <c:delete val="1"/>
        <c:axPos val="b"/>
        <c:numFmt formatCode="&quot;H&quot;yy" sourceLinked="1"/>
        <c:majorTickMark val="none"/>
        <c:minorTickMark val="none"/>
        <c:tickLblPos val="none"/>
        <c:crossAx val="435971152"/>
        <c:crosses val="autoZero"/>
        <c:auto val="1"/>
        <c:lblOffset val="100"/>
        <c:baseTimeUnit val="years"/>
      </c:dateAx>
      <c:valAx>
        <c:axId val="4359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54.74</c:v>
                </c:pt>
                <c:pt idx="1">
                  <c:v>46.18</c:v>
                </c:pt>
                <c:pt idx="2">
                  <c:v>46.6</c:v>
                </c:pt>
                <c:pt idx="3">
                  <c:v>47.61</c:v>
                </c:pt>
                <c:pt idx="4">
                  <c:v>49.24</c:v>
                </c:pt>
              </c:numCache>
            </c:numRef>
          </c:val>
          <c:extLst xmlns:c16r2="http://schemas.microsoft.com/office/drawing/2015/06/chart">
            <c:ext xmlns:c16="http://schemas.microsoft.com/office/drawing/2014/chart" uri="{C3380CC4-5D6E-409C-BE32-E72D297353CC}">
              <c16:uniqueId val="{00000000-4C62-4041-BFA6-1E0C4C487DB8}"/>
            </c:ext>
          </c:extLst>
        </c:ser>
        <c:dLbls>
          <c:showLegendKey val="0"/>
          <c:showVal val="0"/>
          <c:showCatName val="0"/>
          <c:showSerName val="0"/>
          <c:showPercent val="0"/>
          <c:showBubbleSize val="0"/>
        </c:dLbls>
        <c:gapWidth val="150"/>
        <c:axId val="435972328"/>
        <c:axId val="43597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xmlns:c16r2="http://schemas.microsoft.com/office/drawing/2015/06/chart">
            <c:ext xmlns:c16="http://schemas.microsoft.com/office/drawing/2014/chart" uri="{C3380CC4-5D6E-409C-BE32-E72D297353CC}">
              <c16:uniqueId val="{00000001-4C62-4041-BFA6-1E0C4C487DB8}"/>
            </c:ext>
          </c:extLst>
        </c:ser>
        <c:dLbls>
          <c:showLegendKey val="0"/>
          <c:showVal val="0"/>
          <c:showCatName val="0"/>
          <c:showSerName val="0"/>
          <c:showPercent val="0"/>
          <c:showBubbleSize val="0"/>
        </c:dLbls>
        <c:marker val="1"/>
        <c:smooth val="0"/>
        <c:axId val="435972328"/>
        <c:axId val="435972720"/>
      </c:lineChart>
      <c:dateAx>
        <c:axId val="435972328"/>
        <c:scaling>
          <c:orientation val="minMax"/>
        </c:scaling>
        <c:delete val="1"/>
        <c:axPos val="b"/>
        <c:numFmt formatCode="&quot;H&quot;yy" sourceLinked="1"/>
        <c:majorTickMark val="none"/>
        <c:minorTickMark val="none"/>
        <c:tickLblPos val="none"/>
        <c:crossAx val="435972720"/>
        <c:crosses val="autoZero"/>
        <c:auto val="1"/>
        <c:lblOffset val="100"/>
        <c:baseTimeUnit val="years"/>
      </c:dateAx>
      <c:valAx>
        <c:axId val="43597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7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308.52</c:v>
                </c:pt>
                <c:pt idx="1">
                  <c:v>368.55</c:v>
                </c:pt>
                <c:pt idx="2">
                  <c:v>365.47</c:v>
                </c:pt>
                <c:pt idx="3">
                  <c:v>359.52</c:v>
                </c:pt>
                <c:pt idx="4">
                  <c:v>348.24</c:v>
                </c:pt>
              </c:numCache>
            </c:numRef>
          </c:val>
          <c:extLst xmlns:c16r2="http://schemas.microsoft.com/office/drawing/2015/06/chart">
            <c:ext xmlns:c16="http://schemas.microsoft.com/office/drawing/2014/chart" uri="{C3380CC4-5D6E-409C-BE32-E72D297353CC}">
              <c16:uniqueId val="{00000000-C0BE-4BCB-8FF5-36F31A1CC952}"/>
            </c:ext>
          </c:extLst>
        </c:ser>
        <c:dLbls>
          <c:showLegendKey val="0"/>
          <c:showVal val="0"/>
          <c:showCatName val="0"/>
          <c:showSerName val="0"/>
          <c:showPercent val="0"/>
          <c:showBubbleSize val="0"/>
        </c:dLbls>
        <c:gapWidth val="150"/>
        <c:axId val="435973896"/>
        <c:axId val="43382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xmlns:c16r2="http://schemas.microsoft.com/office/drawing/2015/06/chart">
            <c:ext xmlns:c16="http://schemas.microsoft.com/office/drawing/2014/chart" uri="{C3380CC4-5D6E-409C-BE32-E72D297353CC}">
              <c16:uniqueId val="{00000001-C0BE-4BCB-8FF5-36F31A1CC952}"/>
            </c:ext>
          </c:extLst>
        </c:ser>
        <c:dLbls>
          <c:showLegendKey val="0"/>
          <c:showVal val="0"/>
          <c:showCatName val="0"/>
          <c:showSerName val="0"/>
          <c:showPercent val="0"/>
          <c:showBubbleSize val="0"/>
        </c:dLbls>
        <c:marker val="1"/>
        <c:smooth val="0"/>
        <c:axId val="435973896"/>
        <c:axId val="433829688"/>
      </c:lineChart>
      <c:dateAx>
        <c:axId val="435973896"/>
        <c:scaling>
          <c:orientation val="minMax"/>
        </c:scaling>
        <c:delete val="1"/>
        <c:axPos val="b"/>
        <c:numFmt formatCode="&quot;H&quot;yy" sourceLinked="1"/>
        <c:majorTickMark val="none"/>
        <c:minorTickMark val="none"/>
        <c:tickLblPos val="none"/>
        <c:crossAx val="433829688"/>
        <c:crosses val="autoZero"/>
        <c:auto val="1"/>
        <c:lblOffset val="100"/>
        <c:baseTimeUnit val="years"/>
      </c:dateAx>
      <c:valAx>
        <c:axId val="43382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7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52" zoomScale="80" zoomScaleNormal="80" workbookViewId="0">
      <selection activeCell="CD21" sqref="CD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本別町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6899</v>
      </c>
      <c r="AM8" s="69"/>
      <c r="AN8" s="69"/>
      <c r="AO8" s="69"/>
      <c r="AP8" s="69"/>
      <c r="AQ8" s="69"/>
      <c r="AR8" s="69"/>
      <c r="AS8" s="69"/>
      <c r="AT8" s="68">
        <f>データ!T6</f>
        <v>391.91</v>
      </c>
      <c r="AU8" s="68"/>
      <c r="AV8" s="68"/>
      <c r="AW8" s="68"/>
      <c r="AX8" s="68"/>
      <c r="AY8" s="68"/>
      <c r="AZ8" s="68"/>
      <c r="BA8" s="68"/>
      <c r="BB8" s="68">
        <f>データ!U6</f>
        <v>17.600000000000001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67.349999999999994</v>
      </c>
      <c r="Q10" s="68"/>
      <c r="R10" s="68"/>
      <c r="S10" s="68"/>
      <c r="T10" s="68"/>
      <c r="U10" s="68"/>
      <c r="V10" s="68"/>
      <c r="W10" s="68">
        <f>データ!Q6</f>
        <v>88.51</v>
      </c>
      <c r="X10" s="68"/>
      <c r="Y10" s="68"/>
      <c r="Z10" s="68"/>
      <c r="AA10" s="68"/>
      <c r="AB10" s="68"/>
      <c r="AC10" s="68"/>
      <c r="AD10" s="69">
        <f>データ!R6</f>
        <v>3226</v>
      </c>
      <c r="AE10" s="69"/>
      <c r="AF10" s="69"/>
      <c r="AG10" s="69"/>
      <c r="AH10" s="69"/>
      <c r="AI10" s="69"/>
      <c r="AJ10" s="69"/>
      <c r="AK10" s="2"/>
      <c r="AL10" s="69">
        <f>データ!V6</f>
        <v>4606</v>
      </c>
      <c r="AM10" s="69"/>
      <c r="AN10" s="69"/>
      <c r="AO10" s="69"/>
      <c r="AP10" s="69"/>
      <c r="AQ10" s="69"/>
      <c r="AR10" s="69"/>
      <c r="AS10" s="69"/>
      <c r="AT10" s="68">
        <f>データ!W6</f>
        <v>2.88</v>
      </c>
      <c r="AU10" s="68"/>
      <c r="AV10" s="68"/>
      <c r="AW10" s="68"/>
      <c r="AX10" s="68"/>
      <c r="AY10" s="68"/>
      <c r="AZ10" s="68"/>
      <c r="BA10" s="68"/>
      <c r="BB10" s="68">
        <f>データ!X6</f>
        <v>1599.31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1IWAqWE9f3aTvhzjEBkH1qxRfS/NrK++gQGx8H459iOJRKOhPjRxkwEHO89GhoS4j8ilnBXygVXuYyOcTFf2Ig==" saltValue="7Qn+yVVsg3hYQ5fjurE2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16462</v>
      </c>
      <c r="D6" s="33">
        <f t="shared" si="3"/>
        <v>47</v>
      </c>
      <c r="E6" s="33">
        <f t="shared" si="3"/>
        <v>17</v>
      </c>
      <c r="F6" s="33">
        <f t="shared" si="3"/>
        <v>1</v>
      </c>
      <c r="G6" s="33">
        <f t="shared" si="3"/>
        <v>0</v>
      </c>
      <c r="H6" s="33" t="str">
        <f t="shared" si="3"/>
        <v>北海道　本別町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67.349999999999994</v>
      </c>
      <c r="Q6" s="34">
        <f t="shared" si="3"/>
        <v>88.51</v>
      </c>
      <c r="R6" s="34">
        <f t="shared" si="3"/>
        <v>3226</v>
      </c>
      <c r="S6" s="34">
        <f t="shared" si="3"/>
        <v>6899</v>
      </c>
      <c r="T6" s="34">
        <f t="shared" si="3"/>
        <v>391.91</v>
      </c>
      <c r="U6" s="34">
        <f t="shared" si="3"/>
        <v>17.600000000000001</v>
      </c>
      <c r="V6" s="34">
        <f t="shared" si="3"/>
        <v>4606</v>
      </c>
      <c r="W6" s="34">
        <f t="shared" si="3"/>
        <v>2.88</v>
      </c>
      <c r="X6" s="34">
        <f t="shared" si="3"/>
        <v>1599.31</v>
      </c>
      <c r="Y6" s="35">
        <f>IF(Y7="",NA(),Y7)</f>
        <v>58.08</v>
      </c>
      <c r="Z6" s="35">
        <f t="shared" ref="Z6:AH6" si="4">IF(Z7="",NA(),Z7)</f>
        <v>51.68</v>
      </c>
      <c r="AA6" s="35">
        <f t="shared" si="4"/>
        <v>51.51</v>
      </c>
      <c r="AB6" s="35">
        <f t="shared" si="4"/>
        <v>50.52</v>
      </c>
      <c r="AC6" s="35">
        <f t="shared" si="4"/>
        <v>53.2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3603.32</v>
      </c>
      <c r="BG6" s="35">
        <f t="shared" ref="BG6:BO6" si="7">IF(BG7="",NA(),BG7)</f>
        <v>3534.93</v>
      </c>
      <c r="BH6" s="35">
        <f t="shared" si="7"/>
        <v>3455.16</v>
      </c>
      <c r="BI6" s="35">
        <f t="shared" si="7"/>
        <v>3348.86</v>
      </c>
      <c r="BJ6" s="35">
        <f t="shared" si="7"/>
        <v>3180.82</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54.74</v>
      </c>
      <c r="BR6" s="35">
        <f t="shared" ref="BR6:BZ6" si="8">IF(BR7="",NA(),BR7)</f>
        <v>46.18</v>
      </c>
      <c r="BS6" s="35">
        <f t="shared" si="8"/>
        <v>46.6</v>
      </c>
      <c r="BT6" s="35">
        <f t="shared" si="8"/>
        <v>47.61</v>
      </c>
      <c r="BU6" s="35">
        <f t="shared" si="8"/>
        <v>49.24</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308.52</v>
      </c>
      <c r="CC6" s="35">
        <f t="shared" ref="CC6:CK6" si="9">IF(CC7="",NA(),CC7)</f>
        <v>368.55</v>
      </c>
      <c r="CD6" s="35">
        <f t="shared" si="9"/>
        <v>365.47</v>
      </c>
      <c r="CE6" s="35">
        <f t="shared" si="9"/>
        <v>359.52</v>
      </c>
      <c r="CF6" s="35">
        <f t="shared" si="9"/>
        <v>348.24</v>
      </c>
      <c r="CG6" s="35">
        <f t="shared" si="9"/>
        <v>250.84</v>
      </c>
      <c r="CH6" s="35">
        <f t="shared" si="9"/>
        <v>235.61</v>
      </c>
      <c r="CI6" s="35">
        <f t="shared" si="9"/>
        <v>216.21</v>
      </c>
      <c r="CJ6" s="35">
        <f t="shared" si="9"/>
        <v>220.31</v>
      </c>
      <c r="CK6" s="35">
        <f t="shared" si="9"/>
        <v>230.95</v>
      </c>
      <c r="CL6" s="34" t="str">
        <f>IF(CL7="","",IF(CL7="-","【-】","【"&amp;SUBSTITUTE(TEXT(CL7,"#,##0.00"),"-","△")&amp;"】"))</f>
        <v>【136.15】</v>
      </c>
      <c r="CM6" s="35">
        <f>IF(CM7="",NA(),CM7)</f>
        <v>43.83</v>
      </c>
      <c r="CN6" s="35">
        <f t="shared" ref="CN6:CV6" si="10">IF(CN7="",NA(),CN7)</f>
        <v>43.42</v>
      </c>
      <c r="CO6" s="35">
        <f t="shared" si="10"/>
        <v>39.83</v>
      </c>
      <c r="CP6" s="35">
        <f t="shared" si="10"/>
        <v>40.14</v>
      </c>
      <c r="CQ6" s="35">
        <f t="shared" si="10"/>
        <v>39.049999999999997</v>
      </c>
      <c r="CR6" s="35">
        <f t="shared" si="10"/>
        <v>49.39</v>
      </c>
      <c r="CS6" s="35">
        <f t="shared" si="10"/>
        <v>49.25</v>
      </c>
      <c r="CT6" s="35">
        <f t="shared" si="10"/>
        <v>50.24</v>
      </c>
      <c r="CU6" s="35">
        <f t="shared" si="10"/>
        <v>49.68</v>
      </c>
      <c r="CV6" s="35">
        <f t="shared" si="10"/>
        <v>49.27</v>
      </c>
      <c r="CW6" s="34" t="str">
        <f>IF(CW7="","",IF(CW7="-","【-】","【"&amp;SUBSTITUTE(TEXT(CW7,"#,##0.00"),"-","△")&amp;"】"))</f>
        <v>【59.64】</v>
      </c>
      <c r="CX6" s="35">
        <f>IF(CX7="",NA(),CX7)</f>
        <v>90.16</v>
      </c>
      <c r="CY6" s="35">
        <f t="shared" ref="CY6:DG6" si="11">IF(CY7="",NA(),CY7)</f>
        <v>90.75</v>
      </c>
      <c r="CZ6" s="35">
        <f t="shared" si="11"/>
        <v>91.31</v>
      </c>
      <c r="DA6" s="35">
        <f t="shared" si="11"/>
        <v>92.06</v>
      </c>
      <c r="DB6" s="35">
        <f t="shared" si="11"/>
        <v>92.62</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0.44</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16462</v>
      </c>
      <c r="D7" s="37">
        <v>47</v>
      </c>
      <c r="E7" s="37">
        <v>17</v>
      </c>
      <c r="F7" s="37">
        <v>1</v>
      </c>
      <c r="G7" s="37">
        <v>0</v>
      </c>
      <c r="H7" s="37" t="s">
        <v>98</v>
      </c>
      <c r="I7" s="37" t="s">
        <v>99</v>
      </c>
      <c r="J7" s="37" t="s">
        <v>100</v>
      </c>
      <c r="K7" s="37" t="s">
        <v>101</v>
      </c>
      <c r="L7" s="37" t="s">
        <v>102</v>
      </c>
      <c r="M7" s="37" t="s">
        <v>103</v>
      </c>
      <c r="N7" s="38" t="s">
        <v>104</v>
      </c>
      <c r="O7" s="38" t="s">
        <v>105</v>
      </c>
      <c r="P7" s="38">
        <v>67.349999999999994</v>
      </c>
      <c r="Q7" s="38">
        <v>88.51</v>
      </c>
      <c r="R7" s="38">
        <v>3226</v>
      </c>
      <c r="S7" s="38">
        <v>6899</v>
      </c>
      <c r="T7" s="38">
        <v>391.91</v>
      </c>
      <c r="U7" s="38">
        <v>17.600000000000001</v>
      </c>
      <c r="V7" s="38">
        <v>4606</v>
      </c>
      <c r="W7" s="38">
        <v>2.88</v>
      </c>
      <c r="X7" s="38">
        <v>1599.31</v>
      </c>
      <c r="Y7" s="38">
        <v>58.08</v>
      </c>
      <c r="Z7" s="38">
        <v>51.68</v>
      </c>
      <c r="AA7" s="38">
        <v>51.51</v>
      </c>
      <c r="AB7" s="38">
        <v>50.52</v>
      </c>
      <c r="AC7" s="38">
        <v>53.2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3603.32</v>
      </c>
      <c r="BG7" s="38">
        <v>3534.93</v>
      </c>
      <c r="BH7" s="38">
        <v>3455.16</v>
      </c>
      <c r="BI7" s="38">
        <v>3348.86</v>
      </c>
      <c r="BJ7" s="38">
        <v>3180.82</v>
      </c>
      <c r="BK7" s="38">
        <v>1162.3599999999999</v>
      </c>
      <c r="BL7" s="38">
        <v>1047.6500000000001</v>
      </c>
      <c r="BM7" s="38">
        <v>1124.26</v>
      </c>
      <c r="BN7" s="38">
        <v>1048.23</v>
      </c>
      <c r="BO7" s="38">
        <v>1130.42</v>
      </c>
      <c r="BP7" s="38">
        <v>682.51</v>
      </c>
      <c r="BQ7" s="38">
        <v>54.74</v>
      </c>
      <c r="BR7" s="38">
        <v>46.18</v>
      </c>
      <c r="BS7" s="38">
        <v>46.6</v>
      </c>
      <c r="BT7" s="38">
        <v>47.61</v>
      </c>
      <c r="BU7" s="38">
        <v>49.24</v>
      </c>
      <c r="BV7" s="38">
        <v>68.209999999999994</v>
      </c>
      <c r="BW7" s="38">
        <v>74.040000000000006</v>
      </c>
      <c r="BX7" s="38">
        <v>80.58</v>
      </c>
      <c r="BY7" s="38">
        <v>78.92</v>
      </c>
      <c r="BZ7" s="38">
        <v>74.17</v>
      </c>
      <c r="CA7" s="38">
        <v>100.34</v>
      </c>
      <c r="CB7" s="38">
        <v>308.52</v>
      </c>
      <c r="CC7" s="38">
        <v>368.55</v>
      </c>
      <c r="CD7" s="38">
        <v>365.47</v>
      </c>
      <c r="CE7" s="38">
        <v>359.52</v>
      </c>
      <c r="CF7" s="38">
        <v>348.24</v>
      </c>
      <c r="CG7" s="38">
        <v>250.84</v>
      </c>
      <c r="CH7" s="38">
        <v>235.61</v>
      </c>
      <c r="CI7" s="38">
        <v>216.21</v>
      </c>
      <c r="CJ7" s="38">
        <v>220.31</v>
      </c>
      <c r="CK7" s="38">
        <v>230.95</v>
      </c>
      <c r="CL7" s="38">
        <v>136.15</v>
      </c>
      <c r="CM7" s="38">
        <v>43.83</v>
      </c>
      <c r="CN7" s="38">
        <v>43.42</v>
      </c>
      <c r="CO7" s="38">
        <v>39.83</v>
      </c>
      <c r="CP7" s="38">
        <v>40.14</v>
      </c>
      <c r="CQ7" s="38">
        <v>39.049999999999997</v>
      </c>
      <c r="CR7" s="38">
        <v>49.39</v>
      </c>
      <c r="CS7" s="38">
        <v>49.25</v>
      </c>
      <c r="CT7" s="38">
        <v>50.24</v>
      </c>
      <c r="CU7" s="38">
        <v>49.68</v>
      </c>
      <c r="CV7" s="38">
        <v>49.27</v>
      </c>
      <c r="CW7" s="38">
        <v>59.64</v>
      </c>
      <c r="CX7" s="38">
        <v>90.16</v>
      </c>
      <c r="CY7" s="38">
        <v>90.75</v>
      </c>
      <c r="CZ7" s="38">
        <v>91.31</v>
      </c>
      <c r="DA7" s="38">
        <v>92.06</v>
      </c>
      <c r="DB7" s="38">
        <v>92.62</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0.44</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2021-01-18T05:15:51Z</cp:lastPrinted>
  <dcterms:created xsi:type="dcterms:W3CDTF">2020-12-04T02:41:55Z</dcterms:created>
  <dcterms:modified xsi:type="dcterms:W3CDTF">2021-01-19T00:03:23Z</dcterms:modified>
  <cp:category/>
</cp:coreProperties>
</file>