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94水道事務\水道\00水道事業共通\調査報告\H30\31.1.16公営企業に係る「経営比較分析表」（平成29年度決算）の分析\"/>
    </mc:Choice>
  </mc:AlternateContent>
  <workbookProtection workbookAlgorithmName="SHA-512" workbookHashValue="2kAygFdOlwsgy2fPyfsLauEuhn8pmvjIwaVsUfid7+nVR0V09mTIJhY5Y2rqBB5gQhRl1oXwRXTZ+yllB9rkbA==" workbookSaltValue="IIQ/oHAuCdo4W4+3iJQaV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<sst xmlns="http://schemas.openxmlformats.org/spreadsheetml/2006/main" count="251" uniqueCount="126">
  <si>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</si>
  <si>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</si>
  <si>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</si>
  <si>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</si>
  <si>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</si>
  <si>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</si>
  <si>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</si>
  <si>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</si>
  <si>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</si>
  <si>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</si>
  <si>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</si>
  <si>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</si>
  <si>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</si>
  <si>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</si>
  <si>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</si>
  <si>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</si>
  <si>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</si>
  <si>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</si>
  <si>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</si>
  <si>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</si>
  <si>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</si>
  <si>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</si>
  <si>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</si>
  <si>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</si>
  <si>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</si>
  <si>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</si>
  <si>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</si>
  <si>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</si>
  <si>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</si>
  <si>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</si>
  <si>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</si>
  <si>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</si>
  <si>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</si>
  <si>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</si>
  <si>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</si>
  <si>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</si>
  <si>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</si>
  <si>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</si>
  <si>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</si>
  <si>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</si>
  <si>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</si>
  <si>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</si>
  <si>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</si>
  <si>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</si>
  <si>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</si>
  <si>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</si>
  <si>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</si>
  <si>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</si>
  <si>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</si>
  <si>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</si>
  <si>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</si>
  <si>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</si>
  <si>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</si>
  <si>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</si>
  <si>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</si>
  <si>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</si>
  <si>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</si>
  <si>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</si>
  <si>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</si>
  <si>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</si>
  <si>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</si>
  <si>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</si>
  <si>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</si>
  <si>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</si>
  <si>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</si>
  <si>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</si>
  <si>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</si>
  <si>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</si>
  <si>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</si>
  <si>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</si>
  <si>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</si>
  <si>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</si>
  <si>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</si>
  <si>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</si>
  <si>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</si>
  <si>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</si>
  <si>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</si>
  <si>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</si>
  <si>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</si>
  <si>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</si>
  <si>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</si>
  <si>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</si>
  <si>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</si>
  <si>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</si>
  <si>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</si>
  <si>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</si>
  <si>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</si>
  <si>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</si>
  <si>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</si>
  <si>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</si>
  <si>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</si>
  <si>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</si>
  <si>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</si>
  <si>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</si>
  <si>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</si>
  <si>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</si>
  <si>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</si>
  <si>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</si>
  <si>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</si>
  <si>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</si>
  <si>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</si>
  <si>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</si>
  <si>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</si>
  <si>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</si>
  <si>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</si>
  <si>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</si>
  <si>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</si>
  <si>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</si>
  <si>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</si>
  <si>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</si>
  <si>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</si>
  <si>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</si>
  <si>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</si>
  <si>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</si>
  <si>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</si>
  <si>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</si>
  <si>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</si>
  <si>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</si>
  <si>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</si>
  <si>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</si>
  <si>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</si>
  <si>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</si>
  <si>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</si>
  <si>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本事業は平成11年から供用開始しており、現在も新規接続需要があり、収入は毎年少しずつ上昇しているが、維持管理費も新規接続に応じて上昇しており、収益的収支比率は80％弱当りを推移している。
　地方債においては、平成27年度以降に繰出金の算定の見直しの影響により比率は増えているが、償還の総額自体は大きな変動は見込んでおらず、このまま安定して推移するものと思われる。
　今後も規模に見合った投資を行いながら、料金見直しによる収支バランスの改善や、新規接続の啓発等による普及率向上に努める。</t>
    <rPh sb="12" eb="14">
      <t>キョウヨウ</t>
    </rPh>
    <rPh sb="21" eb="23">
      <t>ゲンザイ</t>
    </rPh>
    <rPh sb="24" eb="26">
      <t>シンキ</t>
    </rPh>
    <rPh sb="26" eb="28">
      <t>セツゾク</t>
    </rPh>
    <rPh sb="28" eb="30">
      <t>ジュヨウ</t>
    </rPh>
    <rPh sb="37" eb="39">
      <t>マイネン</t>
    </rPh>
    <rPh sb="39" eb="40">
      <t>スコ</t>
    </rPh>
    <rPh sb="51" eb="53">
      <t>イジ</t>
    </rPh>
    <rPh sb="53" eb="55">
      <t>カンリ</t>
    </rPh>
    <rPh sb="55" eb="56">
      <t>ヒ</t>
    </rPh>
    <rPh sb="57" eb="59">
      <t>シンキ</t>
    </rPh>
    <rPh sb="59" eb="61">
      <t>セツゾク</t>
    </rPh>
    <rPh sb="62" eb="63">
      <t>オウ</t>
    </rPh>
    <rPh sb="65" eb="67">
      <t>ジョウショウ</t>
    </rPh>
    <rPh sb="72" eb="75">
      <t>シュウエキテキ</t>
    </rPh>
    <rPh sb="75" eb="77">
      <t>シュウシ</t>
    </rPh>
    <rPh sb="77" eb="79">
      <t>ヒリツ</t>
    </rPh>
    <rPh sb="83" eb="84">
      <t>ジャク</t>
    </rPh>
    <rPh sb="84" eb="85">
      <t>アタ</t>
    </rPh>
    <rPh sb="87" eb="89">
      <t>スイイ</t>
    </rPh>
    <rPh sb="105" eb="107">
      <t>ヘイセイ</t>
    </rPh>
    <rPh sb="109" eb="110">
      <t>ネン</t>
    </rPh>
    <rPh sb="110" eb="111">
      <t>ド</t>
    </rPh>
    <rPh sb="111" eb="113">
      <t>イコウ</t>
    </rPh>
    <rPh sb="114" eb="116">
      <t>クリダ</t>
    </rPh>
    <rPh sb="116" eb="117">
      <t>キン</t>
    </rPh>
    <rPh sb="118" eb="120">
      <t>サンテイ</t>
    </rPh>
    <rPh sb="121" eb="123">
      <t>ミナオ</t>
    </rPh>
    <rPh sb="125" eb="127">
      <t>エイキョウ</t>
    </rPh>
    <rPh sb="130" eb="132">
      <t>ヒリツ</t>
    </rPh>
    <rPh sb="133" eb="134">
      <t>フ</t>
    </rPh>
    <rPh sb="140" eb="142">
      <t>ショウカン</t>
    </rPh>
    <rPh sb="143" eb="145">
      <t>ソウガク</t>
    </rPh>
    <rPh sb="145" eb="147">
      <t>ジタイ</t>
    </rPh>
    <rPh sb="148" eb="149">
      <t>オオ</t>
    </rPh>
    <rPh sb="151" eb="153">
      <t>ヘンドウ</t>
    </rPh>
    <rPh sb="154" eb="156">
      <t>ミコ</t>
    </rPh>
    <rPh sb="166" eb="168">
      <t>アンテイ</t>
    </rPh>
    <rPh sb="170" eb="172">
      <t>スイイ</t>
    </rPh>
    <rPh sb="177" eb="178">
      <t>オモ</t>
    </rPh>
    <rPh sb="184" eb="186">
      <t>コンゴ</t>
    </rPh>
    <rPh sb="197" eb="198">
      <t>オコナ</t>
    </rPh>
    <rPh sb="211" eb="213">
      <t>シュウシ</t>
    </rPh>
    <rPh sb="218" eb="220">
      <t>カイゼン</t>
    </rPh>
    <rPh sb="222" eb="224">
      <t>シンキ</t>
    </rPh>
    <rPh sb="227" eb="229">
      <t>ケイハツ</t>
    </rPh>
    <rPh sb="229" eb="230">
      <t>トウ</t>
    </rPh>
    <phoneticPr fontId="4"/>
  </si>
  <si>
    <t>　事業開始が浅いため、老朽化の影響による経費増等はないが、日々の維持管理の中での適正なメンテナンスにより、設備の延命を図る。</t>
    <rPh sb="11" eb="14">
      <t>ロウキュウカ</t>
    </rPh>
    <rPh sb="15" eb="17">
      <t>エイキョウ</t>
    </rPh>
    <rPh sb="20" eb="22">
      <t>ケイヒ</t>
    </rPh>
    <rPh sb="22" eb="23">
      <t>ゾウ</t>
    </rPh>
    <rPh sb="23" eb="24">
      <t>トウ</t>
    </rPh>
    <rPh sb="29" eb="31">
      <t>ヒビ</t>
    </rPh>
    <rPh sb="37" eb="38">
      <t>ナカ</t>
    </rPh>
    <rPh sb="40" eb="42">
      <t>テキセイ</t>
    </rPh>
    <rPh sb="53" eb="55">
      <t>セツビ</t>
    </rPh>
    <phoneticPr fontId="4"/>
  </si>
  <si>
    <t>　運営の効率化、維持管理費削減を目指し、経営戦略等に沿った適正な将来設計による安定した経営を目指していきたい。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</si>
</sst>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ED-42C7-9811-0C60E898A176}"/>
            </c:ext>
          </c:extLst>
        </c:ser>
        <c:dLbls>
          <c:showLegendKey val="0"/>
          <c:showVal val="0"/>
          <c:showCatName val="0"/>
          <c:showSerName val="0"/>
          <c:showPercent val="0"/>
          <c:showBubbleSize val="0"/>
        </c:dLbls>
        <c:gapWidth val="150"/>
        <c:axId val="482011736"/>
        <c:axId val="48201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0ED-42C7-9811-0C60E898A176}"/>
            </c:ext>
          </c:extLst>
        </c:ser>
        <c:dLbls>
          <c:showLegendKey val="0"/>
          <c:showVal val="0"/>
          <c:showCatName val="0"/>
          <c:showSerName val="0"/>
          <c:showPercent val="0"/>
          <c:showBubbleSize val="0"/>
        </c:dLbls>
        <c:marker val="1"/>
        <c:smooth val="0"/>
        <c:axId val="482011736"/>
        <c:axId val="482012160"/>
      </c:lineChart>
      <c:dateAx>
        <c:axId val="482011736"/>
        <c:scaling>
          <c:orientation val="minMax"/>
        </c:scaling>
        <c:delete val="1"/>
        <c:axPos val="b"/>
        <c:numFmt formatCode="ge" sourceLinked="1"/>
        <c:majorTickMark val="none"/>
        <c:minorTickMark val="none"/>
        <c:tickLblPos val="none"/>
        <c:crossAx val="482012160"/>
        <c:crosses val="autoZero"/>
        <c:auto val="1"/>
        <c:lblOffset val="100"/>
        <c:baseTimeUnit val="years"/>
      </c:dateAx>
      <c:valAx>
        <c:axId val="4820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01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64.13</c:v>
                </c:pt>
                <c:pt idx="1">
                  <c:v>64.459999999999994</c:v>
                </c:pt>
                <c:pt idx="2">
                  <c:v>65.22</c:v>
                </c:pt>
                <c:pt idx="3">
                  <c:v>65.45</c:v>
                </c:pt>
                <c:pt idx="4">
                  <c:v>66.78</c:v>
                </c:pt>
              </c:numCache>
            </c:numRef>
          </c:val>
          <c:extLst xmlns:c16r2="http://schemas.microsoft.com/office/drawing/2015/06/chart">
            <c:ext xmlns:c16="http://schemas.microsoft.com/office/drawing/2014/chart" uri="{C3380CC4-5D6E-409C-BE32-E72D297353CC}">
              <c16:uniqueId val="{00000000-740D-459D-96CF-6EF0A30F0048}"/>
            </c:ext>
          </c:extLst>
        </c:ser>
        <c:dLbls>
          <c:showLegendKey val="0"/>
          <c:showVal val="0"/>
          <c:showCatName val="0"/>
          <c:showSerName val="0"/>
          <c:showPercent val="0"/>
          <c:showBubbleSize val="0"/>
        </c:dLbls>
        <c:gapWidth val="150"/>
        <c:axId val="684834432"/>
        <c:axId val="68483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740D-459D-96CF-6EF0A30F0048}"/>
            </c:ext>
          </c:extLst>
        </c:ser>
        <c:dLbls>
          <c:showLegendKey val="0"/>
          <c:showVal val="0"/>
          <c:showCatName val="0"/>
          <c:showSerName val="0"/>
          <c:showPercent val="0"/>
          <c:showBubbleSize val="0"/>
        </c:dLbls>
        <c:marker val="1"/>
        <c:smooth val="0"/>
        <c:axId val="684834432"/>
        <c:axId val="684834856"/>
      </c:lineChart>
      <c:dateAx>
        <c:axId val="684834432"/>
        <c:scaling>
          <c:orientation val="minMax"/>
        </c:scaling>
        <c:delete val="1"/>
        <c:axPos val="b"/>
        <c:numFmt formatCode="ge" sourceLinked="1"/>
        <c:majorTickMark val="none"/>
        <c:minorTickMark val="none"/>
        <c:tickLblPos val="none"/>
        <c:crossAx val="684834856"/>
        <c:crosses val="autoZero"/>
        <c:auto val="1"/>
        <c:lblOffset val="100"/>
        <c:baseTimeUnit val="years"/>
      </c:dateAx>
      <c:valAx>
        <c:axId val="68483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8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2BF-4158-BD0C-3A33EE868D1E}"/>
            </c:ext>
          </c:extLst>
        </c:ser>
        <c:dLbls>
          <c:showLegendKey val="0"/>
          <c:showVal val="0"/>
          <c:showCatName val="0"/>
          <c:showSerName val="0"/>
          <c:showPercent val="0"/>
          <c:showBubbleSize val="0"/>
        </c:dLbls>
        <c:gapWidth val="150"/>
        <c:axId val="684836128"/>
        <c:axId val="68483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82BF-4158-BD0C-3A33EE868D1E}"/>
            </c:ext>
          </c:extLst>
        </c:ser>
        <c:dLbls>
          <c:showLegendKey val="0"/>
          <c:showVal val="0"/>
          <c:showCatName val="0"/>
          <c:showSerName val="0"/>
          <c:showPercent val="0"/>
          <c:showBubbleSize val="0"/>
        </c:dLbls>
        <c:marker val="1"/>
        <c:smooth val="0"/>
        <c:axId val="684836128"/>
        <c:axId val="684836552"/>
      </c:lineChart>
      <c:dateAx>
        <c:axId val="684836128"/>
        <c:scaling>
          <c:orientation val="minMax"/>
        </c:scaling>
        <c:delete val="1"/>
        <c:axPos val="b"/>
        <c:numFmt formatCode="ge" sourceLinked="1"/>
        <c:majorTickMark val="none"/>
        <c:minorTickMark val="none"/>
        <c:tickLblPos val="none"/>
        <c:crossAx val="684836552"/>
        <c:crosses val="autoZero"/>
        <c:auto val="1"/>
        <c:lblOffset val="100"/>
        <c:baseTimeUnit val="years"/>
      </c:dateAx>
      <c:valAx>
        <c:axId val="68483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8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79.61</c:v>
                </c:pt>
                <c:pt idx="1">
                  <c:v>81.209999999999994</c:v>
                </c:pt>
                <c:pt idx="2">
                  <c:v>81.66</c:v>
                </c:pt>
                <c:pt idx="3">
                  <c:v>76.400000000000006</c:v>
                </c:pt>
                <c:pt idx="4">
                  <c:v>76.73</c:v>
                </c:pt>
              </c:numCache>
            </c:numRef>
          </c:val>
          <c:extLst xmlns:c16r2="http://schemas.microsoft.com/office/drawing/2015/06/chart">
            <c:ext xmlns:c16="http://schemas.microsoft.com/office/drawing/2014/chart" uri="{C3380CC4-5D6E-409C-BE32-E72D297353CC}">
              <c16:uniqueId val="{00000000-6F27-4C33-9903-814E3EE48216}"/>
            </c:ext>
          </c:extLst>
        </c:ser>
        <c:dLbls>
          <c:showLegendKey val="0"/>
          <c:showVal val="0"/>
          <c:showCatName val="0"/>
          <c:showSerName val="0"/>
          <c:showPercent val="0"/>
          <c:showBubbleSize val="0"/>
        </c:dLbls>
        <c:gapWidth val="150"/>
        <c:axId val="542106632"/>
        <c:axId val="54210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27-4C33-9903-814E3EE48216}"/>
            </c:ext>
          </c:extLst>
        </c:ser>
        <c:dLbls>
          <c:showLegendKey val="0"/>
          <c:showVal val="0"/>
          <c:showCatName val="0"/>
          <c:showSerName val="0"/>
          <c:showPercent val="0"/>
          <c:showBubbleSize val="0"/>
        </c:dLbls>
        <c:marker val="1"/>
        <c:smooth val="0"/>
        <c:axId val="542106632"/>
        <c:axId val="542107056"/>
      </c:lineChart>
      <c:dateAx>
        <c:axId val="542106632"/>
        <c:scaling>
          <c:orientation val="minMax"/>
        </c:scaling>
        <c:delete val="1"/>
        <c:axPos val="b"/>
        <c:numFmt formatCode="ge" sourceLinked="1"/>
        <c:majorTickMark val="none"/>
        <c:minorTickMark val="none"/>
        <c:tickLblPos val="none"/>
        <c:crossAx val="542107056"/>
        <c:crosses val="autoZero"/>
        <c:auto val="1"/>
        <c:lblOffset val="100"/>
        <c:baseTimeUnit val="years"/>
      </c:dateAx>
      <c:valAx>
        <c:axId val="54210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10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C7-49E0-9617-265568DD038C}"/>
            </c:ext>
          </c:extLst>
        </c:ser>
        <c:dLbls>
          <c:showLegendKey val="0"/>
          <c:showVal val="0"/>
          <c:showCatName val="0"/>
          <c:showSerName val="0"/>
          <c:showPercent val="0"/>
          <c:showBubbleSize val="0"/>
        </c:dLbls>
        <c:gapWidth val="150"/>
        <c:axId val="542108328"/>
        <c:axId val="54210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C7-49E0-9617-265568DD038C}"/>
            </c:ext>
          </c:extLst>
        </c:ser>
        <c:dLbls>
          <c:showLegendKey val="0"/>
          <c:showVal val="0"/>
          <c:showCatName val="0"/>
          <c:showSerName val="0"/>
          <c:showPercent val="0"/>
          <c:showBubbleSize val="0"/>
        </c:dLbls>
        <c:marker val="1"/>
        <c:smooth val="0"/>
        <c:axId val="542108328"/>
        <c:axId val="542108752"/>
      </c:lineChart>
      <c:dateAx>
        <c:axId val="542108328"/>
        <c:scaling>
          <c:orientation val="minMax"/>
        </c:scaling>
        <c:delete val="1"/>
        <c:axPos val="b"/>
        <c:numFmt formatCode="ge" sourceLinked="1"/>
        <c:majorTickMark val="none"/>
        <c:minorTickMark val="none"/>
        <c:tickLblPos val="none"/>
        <c:crossAx val="542108752"/>
        <c:crosses val="autoZero"/>
        <c:auto val="1"/>
        <c:lblOffset val="100"/>
        <c:baseTimeUnit val="years"/>
      </c:dateAx>
      <c:valAx>
        <c:axId val="54210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10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3C-46A1-9754-F856EBDFB4D3}"/>
            </c:ext>
          </c:extLst>
        </c:ser>
        <c:dLbls>
          <c:showLegendKey val="0"/>
          <c:showVal val="0"/>
          <c:showCatName val="0"/>
          <c:showSerName val="0"/>
          <c:showPercent val="0"/>
          <c:showBubbleSize val="0"/>
        </c:dLbls>
        <c:gapWidth val="150"/>
        <c:axId val="542110024"/>
        <c:axId val="54211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3C-46A1-9754-F856EBDFB4D3}"/>
            </c:ext>
          </c:extLst>
        </c:ser>
        <c:dLbls>
          <c:showLegendKey val="0"/>
          <c:showVal val="0"/>
          <c:showCatName val="0"/>
          <c:showSerName val="0"/>
          <c:showPercent val="0"/>
          <c:showBubbleSize val="0"/>
        </c:dLbls>
        <c:marker val="1"/>
        <c:smooth val="0"/>
        <c:axId val="542110024"/>
        <c:axId val="542110448"/>
      </c:lineChart>
      <c:dateAx>
        <c:axId val="542110024"/>
        <c:scaling>
          <c:orientation val="minMax"/>
        </c:scaling>
        <c:delete val="1"/>
        <c:axPos val="b"/>
        <c:numFmt formatCode="ge" sourceLinked="1"/>
        <c:majorTickMark val="none"/>
        <c:minorTickMark val="none"/>
        <c:tickLblPos val="none"/>
        <c:crossAx val="542110448"/>
        <c:crosses val="autoZero"/>
        <c:auto val="1"/>
        <c:lblOffset val="100"/>
        <c:baseTimeUnit val="years"/>
      </c:dateAx>
      <c:valAx>
        <c:axId val="54211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11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41-4F6B-AD93-24CC71C45FE9}"/>
            </c:ext>
          </c:extLst>
        </c:ser>
        <c:dLbls>
          <c:showLegendKey val="0"/>
          <c:showVal val="0"/>
          <c:showCatName val="0"/>
          <c:showSerName val="0"/>
          <c:showPercent val="0"/>
          <c:showBubbleSize val="0"/>
        </c:dLbls>
        <c:gapWidth val="150"/>
        <c:axId val="542111720"/>
        <c:axId val="54211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41-4F6B-AD93-24CC71C45FE9}"/>
            </c:ext>
          </c:extLst>
        </c:ser>
        <c:dLbls>
          <c:showLegendKey val="0"/>
          <c:showVal val="0"/>
          <c:showCatName val="0"/>
          <c:showSerName val="0"/>
          <c:showPercent val="0"/>
          <c:showBubbleSize val="0"/>
        </c:dLbls>
        <c:marker val="1"/>
        <c:smooth val="0"/>
        <c:axId val="542111720"/>
        <c:axId val="542112144"/>
      </c:lineChart>
      <c:dateAx>
        <c:axId val="542111720"/>
        <c:scaling>
          <c:orientation val="minMax"/>
        </c:scaling>
        <c:delete val="1"/>
        <c:axPos val="b"/>
        <c:numFmt formatCode="ge" sourceLinked="1"/>
        <c:majorTickMark val="none"/>
        <c:minorTickMark val="none"/>
        <c:tickLblPos val="none"/>
        <c:crossAx val="542112144"/>
        <c:crosses val="autoZero"/>
        <c:auto val="1"/>
        <c:lblOffset val="100"/>
        <c:baseTimeUnit val="years"/>
      </c:dateAx>
      <c:valAx>
        <c:axId val="54211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11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BF-414E-AE75-5A6B6D36F91E}"/>
            </c:ext>
          </c:extLst>
        </c:ser>
        <c:dLbls>
          <c:showLegendKey val="0"/>
          <c:showVal val="0"/>
          <c:showCatName val="0"/>
          <c:showSerName val="0"/>
          <c:showPercent val="0"/>
          <c:showBubbleSize val="0"/>
        </c:dLbls>
        <c:gapWidth val="150"/>
        <c:axId val="542113416"/>
        <c:axId val="54211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BF-414E-AE75-5A6B6D36F91E}"/>
            </c:ext>
          </c:extLst>
        </c:ser>
        <c:dLbls>
          <c:showLegendKey val="0"/>
          <c:showVal val="0"/>
          <c:showCatName val="0"/>
          <c:showSerName val="0"/>
          <c:showPercent val="0"/>
          <c:showBubbleSize val="0"/>
        </c:dLbls>
        <c:marker val="1"/>
        <c:smooth val="0"/>
        <c:axId val="542113416"/>
        <c:axId val="542113840"/>
      </c:lineChart>
      <c:dateAx>
        <c:axId val="542113416"/>
        <c:scaling>
          <c:orientation val="minMax"/>
        </c:scaling>
        <c:delete val="1"/>
        <c:axPos val="b"/>
        <c:numFmt formatCode="ge" sourceLinked="1"/>
        <c:majorTickMark val="none"/>
        <c:minorTickMark val="none"/>
        <c:tickLblPos val="none"/>
        <c:crossAx val="542113840"/>
        <c:crosses val="autoZero"/>
        <c:auto val="1"/>
        <c:lblOffset val="100"/>
        <c:baseTimeUnit val="years"/>
      </c:dateAx>
      <c:valAx>
        <c:axId val="54211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11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981.74</c:v>
                </c:pt>
                <c:pt idx="1">
                  <c:v>1069.92</c:v>
                </c:pt>
                <c:pt idx="2">
                  <c:v>2543.92</c:v>
                </c:pt>
                <c:pt idx="3">
                  <c:v>2487.39</c:v>
                </c:pt>
                <c:pt idx="4">
                  <c:v>2601.9499999999998</c:v>
                </c:pt>
              </c:numCache>
            </c:numRef>
          </c:val>
          <c:extLst xmlns:c16r2="http://schemas.microsoft.com/office/drawing/2015/06/chart">
            <c:ext xmlns:c16="http://schemas.microsoft.com/office/drawing/2014/chart" uri="{C3380CC4-5D6E-409C-BE32-E72D297353CC}">
              <c16:uniqueId val="{00000000-CD1E-4122-9B39-949E92349529}"/>
            </c:ext>
          </c:extLst>
        </c:ser>
        <c:dLbls>
          <c:showLegendKey val="0"/>
          <c:showVal val="0"/>
          <c:showCatName val="0"/>
          <c:showSerName val="0"/>
          <c:showPercent val="0"/>
          <c:showBubbleSize val="0"/>
        </c:dLbls>
        <c:gapWidth val="150"/>
        <c:axId val="684829344"/>
        <c:axId val="68482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CD1E-4122-9B39-949E92349529}"/>
            </c:ext>
          </c:extLst>
        </c:ser>
        <c:dLbls>
          <c:showLegendKey val="0"/>
          <c:showVal val="0"/>
          <c:showCatName val="0"/>
          <c:showSerName val="0"/>
          <c:showPercent val="0"/>
          <c:showBubbleSize val="0"/>
        </c:dLbls>
        <c:marker val="1"/>
        <c:smooth val="0"/>
        <c:axId val="684829344"/>
        <c:axId val="684829768"/>
      </c:lineChart>
      <c:dateAx>
        <c:axId val="684829344"/>
        <c:scaling>
          <c:orientation val="minMax"/>
        </c:scaling>
        <c:delete val="1"/>
        <c:axPos val="b"/>
        <c:numFmt formatCode="ge" sourceLinked="1"/>
        <c:majorTickMark val="none"/>
        <c:minorTickMark val="none"/>
        <c:tickLblPos val="none"/>
        <c:crossAx val="684829768"/>
        <c:crosses val="autoZero"/>
        <c:auto val="1"/>
        <c:lblOffset val="100"/>
        <c:baseTimeUnit val="years"/>
      </c:dateAx>
      <c:valAx>
        <c:axId val="68482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8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67.290000000000006</c:v>
                </c:pt>
                <c:pt idx="1">
                  <c:v>70.17</c:v>
                </c:pt>
                <c:pt idx="2">
                  <c:v>70.7</c:v>
                </c:pt>
                <c:pt idx="3">
                  <c:v>63.55</c:v>
                </c:pt>
                <c:pt idx="4">
                  <c:v>64.8</c:v>
                </c:pt>
              </c:numCache>
            </c:numRef>
          </c:val>
          <c:extLst xmlns:c16r2="http://schemas.microsoft.com/office/drawing/2015/06/chart">
            <c:ext xmlns:c16="http://schemas.microsoft.com/office/drawing/2014/chart" uri="{C3380CC4-5D6E-409C-BE32-E72D297353CC}">
              <c16:uniqueId val="{00000000-16BF-4C7E-A016-ED32F2D3DDC3}"/>
            </c:ext>
          </c:extLst>
        </c:ser>
        <c:dLbls>
          <c:showLegendKey val="0"/>
          <c:showVal val="0"/>
          <c:showCatName val="0"/>
          <c:showSerName val="0"/>
          <c:showPercent val="0"/>
          <c:showBubbleSize val="0"/>
        </c:dLbls>
        <c:gapWidth val="150"/>
        <c:axId val="684831040"/>
        <c:axId val="68483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16BF-4C7E-A016-ED32F2D3DDC3}"/>
            </c:ext>
          </c:extLst>
        </c:ser>
        <c:dLbls>
          <c:showLegendKey val="0"/>
          <c:showVal val="0"/>
          <c:showCatName val="0"/>
          <c:showSerName val="0"/>
          <c:showPercent val="0"/>
          <c:showBubbleSize val="0"/>
        </c:dLbls>
        <c:marker val="1"/>
        <c:smooth val="0"/>
        <c:axId val="684831040"/>
        <c:axId val="684831464"/>
      </c:lineChart>
      <c:dateAx>
        <c:axId val="684831040"/>
        <c:scaling>
          <c:orientation val="minMax"/>
        </c:scaling>
        <c:delete val="1"/>
        <c:axPos val="b"/>
        <c:numFmt formatCode="ge" sourceLinked="1"/>
        <c:majorTickMark val="none"/>
        <c:minorTickMark val="none"/>
        <c:tickLblPos val="none"/>
        <c:crossAx val="684831464"/>
        <c:crosses val="autoZero"/>
        <c:auto val="1"/>
        <c:lblOffset val="100"/>
        <c:baseTimeUnit val="years"/>
      </c:dateAx>
      <c:valAx>
        <c:axId val="68483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8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232.27</c:v>
                </c:pt>
                <c:pt idx="1">
                  <c:v>227.17</c:v>
                </c:pt>
                <c:pt idx="2">
                  <c:v>221.36</c:v>
                </c:pt>
                <c:pt idx="3">
                  <c:v>246.11</c:v>
                </c:pt>
                <c:pt idx="4">
                  <c:v>244.09</c:v>
                </c:pt>
              </c:numCache>
            </c:numRef>
          </c:val>
          <c:extLst xmlns:c16r2="http://schemas.microsoft.com/office/drawing/2015/06/chart">
            <c:ext xmlns:c16="http://schemas.microsoft.com/office/drawing/2014/chart" uri="{C3380CC4-5D6E-409C-BE32-E72D297353CC}">
              <c16:uniqueId val="{00000000-19A8-4B21-B340-E067FFB46F2D}"/>
            </c:ext>
          </c:extLst>
        </c:ser>
        <c:dLbls>
          <c:showLegendKey val="0"/>
          <c:showVal val="0"/>
          <c:showCatName val="0"/>
          <c:showSerName val="0"/>
          <c:showPercent val="0"/>
          <c:showBubbleSize val="0"/>
        </c:dLbls>
        <c:gapWidth val="150"/>
        <c:axId val="684832736"/>
        <c:axId val="68483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19A8-4B21-B340-E067FFB46F2D}"/>
            </c:ext>
          </c:extLst>
        </c:ser>
        <c:dLbls>
          <c:showLegendKey val="0"/>
          <c:showVal val="0"/>
          <c:showCatName val="0"/>
          <c:showSerName val="0"/>
          <c:showPercent val="0"/>
          <c:showBubbleSize val="0"/>
        </c:dLbls>
        <c:marker val="1"/>
        <c:smooth val="0"/>
        <c:axId val="684832736"/>
        <c:axId val="684833160"/>
      </c:lineChart>
      <c:dateAx>
        <c:axId val="684832736"/>
        <c:scaling>
          <c:orientation val="minMax"/>
        </c:scaling>
        <c:delete val="1"/>
        <c:axPos val="b"/>
        <c:numFmt formatCode="ge" sourceLinked="1"/>
        <c:majorTickMark val="none"/>
        <c:minorTickMark val="none"/>
        <c:tickLblPos val="none"/>
        <c:crossAx val="684833160"/>
        <c:crosses val="autoZero"/>
        <c:auto val="1"/>
        <c:lblOffset val="100"/>
        <c:baseTimeUnit val="years"/>
      </c:dateAx>
      <c:valAx>
        <c:axId val="68483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8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本別町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6">
        <f>データ!S6</f>
        <v>7254</v>
      </c>
      <c r="AM8" s="66"/>
      <c r="AN8" s="66"/>
      <c r="AO8" s="66"/>
      <c r="AP8" s="66"/>
      <c r="AQ8" s="66"/>
      <c r="AR8" s="66"/>
      <c r="AS8" s="66"/>
      <c r="AT8" s="65">
        <f>データ!T6</f>
        <v>391.91</v>
      </c>
      <c r="AU8" s="65"/>
      <c r="AV8" s="65"/>
      <c r="AW8" s="65"/>
      <c r="AX8" s="65"/>
      <c r="AY8" s="65"/>
      <c r="AZ8" s="65"/>
      <c r="BA8" s="65"/>
      <c r="BB8" s="65">
        <f>データ!U6</f>
        <v>18.510000000000002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12.22</v>
      </c>
      <c r="Q10" s="65"/>
      <c r="R10" s="65"/>
      <c r="S10" s="65"/>
      <c r="T10" s="65"/>
      <c r="U10" s="65"/>
      <c r="V10" s="65"/>
      <c r="W10" s="65">
        <f>データ!Q6</f>
        <v>100</v>
      </c>
      <c r="X10" s="65"/>
      <c r="Y10" s="65"/>
      <c r="Z10" s="65"/>
      <c r="AA10" s="65"/>
      <c r="AB10" s="65"/>
      <c r="AC10" s="65"/>
      <c r="AD10" s="66">
        <f>データ!R6</f>
        <v>3195</v>
      </c>
      <c r="AE10" s="66"/>
      <c r="AF10" s="66"/>
      <c r="AG10" s="66"/>
      <c r="AH10" s="66"/>
      <c r="AI10" s="66"/>
      <c r="AJ10" s="66"/>
      <c r="AK10" s="2"/>
      <c r="AL10" s="66">
        <f>データ!V6</f>
        <v>881</v>
      </c>
      <c r="AM10" s="66"/>
      <c r="AN10" s="66"/>
      <c r="AO10" s="66"/>
      <c r="AP10" s="66"/>
      <c r="AQ10" s="66"/>
      <c r="AR10" s="66"/>
      <c r="AS10" s="66"/>
      <c r="AT10" s="65">
        <f>データ!W6</f>
        <v>0.56000000000000005</v>
      </c>
      <c r="AU10" s="65"/>
      <c r="AV10" s="65"/>
      <c r="AW10" s="65"/>
      <c r="AX10" s="65"/>
      <c r="AY10" s="65"/>
      <c r="AZ10" s="65"/>
      <c r="BA10" s="65"/>
      <c r="BB10" s="65">
        <f>データ!X6</f>
        <v>1573.21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56</v>
      </c>
      <c r="O86" s="25" t="str">
        <f>データ!EO6</f>
        <v>【-】</v>
      </c>
    </row>
  </sheetData>
  <sheetProtection algorithmName="SHA-512" hashValue="G8n0eA/vcWDcmIL1q972uqnchms2rJuuQ4dRMLSo7Bx4U7zZlkgLRdcMMLzSj9CTiNQE0qdjZEypNO14D5cG4g==" saltValue="0N7SS09j21tUCcNluOo4n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16462</v>
      </c>
      <c r="D6" s="32">
        <f t="shared" si="3"/>
        <v>47</v>
      </c>
      <c r="E6" s="32">
        <f t="shared" si="3"/>
        <v>18</v>
      </c>
      <c r="F6" s="32">
        <f t="shared" si="3"/>
        <v>1</v>
      </c>
      <c r="G6" s="32">
        <f t="shared" si="3"/>
        <v>0</v>
      </c>
      <c r="H6" s="32" t="str">
        <f t="shared" si="3"/>
        <v>北海道　本別町</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12.22</v>
      </c>
      <c r="Q6" s="33">
        <f t="shared" si="3"/>
        <v>100</v>
      </c>
      <c r="R6" s="33">
        <f t="shared" si="3"/>
        <v>3195</v>
      </c>
      <c r="S6" s="33">
        <f t="shared" si="3"/>
        <v>7254</v>
      </c>
      <c r="T6" s="33">
        <f t="shared" si="3"/>
        <v>391.91</v>
      </c>
      <c r="U6" s="33">
        <f t="shared" si="3"/>
        <v>18.510000000000002</v>
      </c>
      <c r="V6" s="33">
        <f t="shared" si="3"/>
        <v>881</v>
      </c>
      <c r="W6" s="33">
        <f t="shared" si="3"/>
        <v>0.56000000000000005</v>
      </c>
      <c r="X6" s="33">
        <f t="shared" si="3"/>
        <v>1573.21</v>
      </c>
      <c r="Y6" s="34">
        <f>IF(Y7="",NA(),Y7)</f>
        <v>79.61</v>
      </c>
      <c r="Z6" s="34">
        <f t="shared" ref="Z6:AH6" si="4">IF(Z7="",NA(),Z7)</f>
        <v>81.209999999999994</v>
      </c>
      <c r="AA6" s="34">
        <f t="shared" si="4"/>
        <v>81.66</v>
      </c>
      <c r="AB6" s="34">
        <f t="shared" si="4"/>
        <v>76.400000000000006</v>
      </c>
      <c r="AC6" s="34">
        <f t="shared" si="4"/>
        <v>76.73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981.74</v>
      </c>
      <c r="BG6" s="34">
        <f t="shared" ref="BG6:BO6" si="7">IF(BG7="",NA(),BG7)</f>
        <v>1069.92</v>
      </c>
      <c r="BH6" s="34">
        <f t="shared" si="7"/>
        <v>2543.92</v>
      </c>
      <c r="BI6" s="34">
        <f t="shared" si="7"/>
        <v>2487.39</v>
      </c>
      <c r="BJ6" s="34">
        <f t="shared" si="7"/>
        <v>2601.9499999999998</v>
      </c>
      <c r="BK6" s="34">
        <f t="shared" si="7"/>
        <v>803.29</v>
      </c>
      <c r="BL6" s="34">
        <f t="shared" si="7"/>
        <v>701.33</v>
      </c>
      <c r="BM6" s="34">
        <f t="shared" si="7"/>
        <v>663.76</v>
      </c>
      <c r="BN6" s="34">
        <f t="shared" si="7"/>
        <v>566.35</v>
      </c>
      <c r="BO6" s="34">
        <f t="shared" si="7"/>
        <v>888.8</v>
      </c>
      <c r="BP6" s="33" t="str">
        <f>IF(BP7="","",IF(BP7="-","【-】","【"&amp;SUBSTITUTE(TEXT(BP7,"#,##0.00"),"-","△")&amp;"】"))</f>
        <v>【878.58】</v>
      </c>
      <c r="BQ6" s="34">
        <f>IF(BQ7="",NA(),BQ7)</f>
        <v>67.290000000000006</v>
      </c>
      <c r="BR6" s="34">
        <f t="shared" ref="BR6:BZ6" si="8">IF(BR7="",NA(),BR7)</f>
        <v>70.17</v>
      </c>
      <c r="BS6" s="34">
        <f t="shared" si="8"/>
        <v>70.7</v>
      </c>
      <c r="BT6" s="34">
        <f t="shared" si="8"/>
        <v>63.55</v>
      </c>
      <c r="BU6" s="34">
        <f t="shared" si="8"/>
        <v>64.8</v>
      </c>
      <c r="BV6" s="34">
        <f t="shared" si="8"/>
        <v>56.63</v>
      </c>
      <c r="BW6" s="34">
        <f t="shared" si="8"/>
        <v>53.48</v>
      </c>
      <c r="BX6" s="34">
        <f t="shared" si="8"/>
        <v>53.76</v>
      </c>
      <c r="BY6" s="34">
        <f t="shared" si="8"/>
        <v>52.27</v>
      </c>
      <c r="BZ6" s="34">
        <f t="shared" si="8"/>
        <v>52.55</v>
      </c>
      <c r="CA6" s="33" t="str">
        <f>IF(CA7="","",IF(CA7="-","【-】","【"&amp;SUBSTITUTE(TEXT(CA7,"#,##0.00"),"-","△")&amp;"】"))</f>
        <v>【52.62】</v>
      </c>
      <c r="CB6" s="34">
        <f>IF(CB7="",NA(),CB7)</f>
        <v>232.27</v>
      </c>
      <c r="CC6" s="34">
        <f t="shared" ref="CC6:CK6" si="9">IF(CC7="",NA(),CC7)</f>
        <v>227.17</v>
      </c>
      <c r="CD6" s="34">
        <f t="shared" si="9"/>
        <v>221.36</v>
      </c>
      <c r="CE6" s="34">
        <f t="shared" si="9"/>
        <v>246.11</v>
      </c>
      <c r="CF6" s="34">
        <f t="shared" si="9"/>
        <v>244.09</v>
      </c>
      <c r="CG6" s="34">
        <f t="shared" si="9"/>
        <v>272.66000000000003</v>
      </c>
      <c r="CH6" s="34">
        <f t="shared" si="9"/>
        <v>277.29000000000002</v>
      </c>
      <c r="CI6" s="34">
        <f t="shared" si="9"/>
        <v>275.25</v>
      </c>
      <c r="CJ6" s="34">
        <f t="shared" si="9"/>
        <v>291.01</v>
      </c>
      <c r="CK6" s="34">
        <f t="shared" si="9"/>
        <v>292.45</v>
      </c>
      <c r="CL6" s="33" t="str">
        <f>IF(CL7="","",IF(CL7="-","【-】","【"&amp;SUBSTITUTE(TEXT(CL7,"#,##0.00"),"-","△")&amp;"】"))</f>
        <v>【296.38】</v>
      </c>
      <c r="CM6" s="34">
        <f>IF(CM7="",NA(),CM7)</f>
        <v>64.13</v>
      </c>
      <c r="CN6" s="34">
        <f t="shared" ref="CN6:CV6" si="10">IF(CN7="",NA(),CN7)</f>
        <v>64.459999999999994</v>
      </c>
      <c r="CO6" s="34">
        <f t="shared" si="10"/>
        <v>65.22</v>
      </c>
      <c r="CP6" s="34">
        <f t="shared" si="10"/>
        <v>65.45</v>
      </c>
      <c r="CQ6" s="34">
        <f t="shared" si="10"/>
        <v>66.78</v>
      </c>
      <c r="CR6" s="34">
        <f t="shared" si="10"/>
        <v>58.82</v>
      </c>
      <c r="CS6" s="34">
        <f t="shared" si="10"/>
        <v>52.52</v>
      </c>
      <c r="CT6" s="34">
        <f t="shared" si="10"/>
        <v>54.14</v>
      </c>
      <c r="CU6" s="34">
        <f t="shared" si="10"/>
        <v>132.99</v>
      </c>
      <c r="CV6" s="34">
        <f t="shared" si="10"/>
        <v>51.71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71.760000000000005</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16462</v>
      </c>
      <c r="D7" s="36">
        <v>47</v>
      </c>
      <c r="E7" s="36">
        <v>18</v>
      </c>
      <c r="F7" s="36">
        <v>1</v>
      </c>
      <c r="G7" s="36">
        <v>0</v>
      </c>
      <c r="H7" s="36" t="s">
        <v>110</v>
      </c>
      <c r="I7" s="36" t="s">
        <v>111</v>
      </c>
      <c r="J7" s="36" t="s">
        <v>112</v>
      </c>
      <c r="K7" s="36" t="s">
        <v>113</v>
      </c>
      <c r="L7" s="36" t="s">
        <v>114</v>
      </c>
      <c r="M7" s="36" t="s">
        <v>115</v>
      </c>
      <c r="N7" s="37" t="s">
        <v>116</v>
      </c>
      <c r="O7" s="37" t="s">
        <v>117</v>
      </c>
      <c r="P7" s="37">
        <v>12.22</v>
      </c>
      <c r="Q7" s="37">
        <v>100</v>
      </c>
      <c r="R7" s="37">
        <v>3195</v>
      </c>
      <c r="S7" s="37">
        <v>7254</v>
      </c>
      <c r="T7" s="37">
        <v>391.91</v>
      </c>
      <c r="U7" s="37">
        <v>18.510000000000002</v>
      </c>
      <c r="V7" s="37">
        <v>881</v>
      </c>
      <c r="W7" s="37">
        <v>0.56000000000000005</v>
      </c>
      <c r="X7" s="37">
        <v>1573.21</v>
      </c>
      <c r="Y7" s="37">
        <v>79.61</v>
      </c>
      <c r="Z7" s="37">
        <v>81.209999999999994</v>
      </c>
      <c r="AA7" s="37">
        <v>81.66</v>
      </c>
      <c r="AB7" s="37">
        <v>76.400000000000006</v>
      </c>
      <c r="AC7" s="37">
        <v>76.73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981.74</v>
      </c>
      <c r="BG7" s="37">
        <v>1069.92</v>
      </c>
      <c r="BH7" s="37">
        <v>2543.92</v>
      </c>
      <c r="BI7" s="37">
        <v>2487.39</v>
      </c>
      <c r="BJ7" s="37">
        <v>2601.9499999999998</v>
      </c>
      <c r="BK7" s="37">
        <v>803.29</v>
      </c>
      <c r="BL7" s="37">
        <v>701.33</v>
      </c>
      <c r="BM7" s="37">
        <v>663.76</v>
      </c>
      <c r="BN7" s="37">
        <v>566.35</v>
      </c>
      <c r="BO7" s="37">
        <v>888.8</v>
      </c>
      <c r="BP7" s="37">
        <v>878.58</v>
      </c>
      <c r="BQ7" s="37">
        <v>67.290000000000006</v>
      </c>
      <c r="BR7" s="37">
        <v>70.17</v>
      </c>
      <c r="BS7" s="37">
        <v>70.7</v>
      </c>
      <c r="BT7" s="37">
        <v>63.55</v>
      </c>
      <c r="BU7" s="37">
        <v>64.8</v>
      </c>
      <c r="BV7" s="37">
        <v>56.63</v>
      </c>
      <c r="BW7" s="37">
        <v>53.48</v>
      </c>
      <c r="BX7" s="37">
        <v>53.76</v>
      </c>
      <c r="BY7" s="37">
        <v>52.27</v>
      </c>
      <c r="BZ7" s="37">
        <v>52.55</v>
      </c>
      <c r="CA7" s="37">
        <v>52.62</v>
      </c>
      <c r="CB7" s="37">
        <v>232.27</v>
      </c>
      <c r="CC7" s="37">
        <v>227.17</v>
      </c>
      <c r="CD7" s="37">
        <v>221.36</v>
      </c>
      <c r="CE7" s="37">
        <v>246.11</v>
      </c>
      <c r="CF7" s="37">
        <v>244.09</v>
      </c>
      <c r="CG7" s="37">
        <v>272.66000000000003</v>
      </c>
      <c r="CH7" s="37">
        <v>277.29000000000002</v>
      </c>
      <c r="CI7" s="37">
        <v>275.25</v>
      </c>
      <c r="CJ7" s="37">
        <v>291.01</v>
      </c>
      <c r="CK7" s="37">
        <v>292.45</v>
      </c>
      <c r="CL7" s="37">
        <v>296.38</v>
      </c>
      <c r="CM7" s="37">
        <v>64.13</v>
      </c>
      <c r="CN7" s="37">
        <v>64.459999999999994</v>
      </c>
      <c r="CO7" s="37">
        <v>65.22</v>
      </c>
      <c r="CP7" s="37">
        <v>65.45</v>
      </c>
      <c r="CQ7" s="37">
        <v>66.78</v>
      </c>
      <c r="CR7" s="37">
        <v>58.82</v>
      </c>
      <c r="CS7" s="37">
        <v>52.52</v>
      </c>
      <c r="CT7" s="37">
        <v>54.14</v>
      </c>
      <c r="CU7" s="37">
        <v>132.99</v>
      </c>
      <c r="CV7" s="37">
        <v>51.71</v>
      </c>
      <c r="CW7" s="37">
        <v>51.55</v>
      </c>
      <c r="CX7" s="37">
        <v>100</v>
      </c>
      <c r="CY7" s="37">
        <v>100</v>
      </c>
      <c r="CZ7" s="37">
        <v>100</v>
      </c>
      <c r="DA7" s="37">
        <v>100</v>
      </c>
      <c r="DB7" s="37">
        <v>100</v>
      </c>
      <c r="DC7" s="37">
        <v>71.760000000000005</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2019-01-22T23:34:16Z</cp:lastPrinted>
  <dcterms:created xsi:type="dcterms:W3CDTF">2018-12-03T09:42:58Z</dcterms:created>
  <dcterms:modified xsi:type="dcterms:W3CDTF">2019-02-01T08:23:24Z</dcterms:modified>
  <cp:category/>
</cp:coreProperties>
</file>