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94水道事務\水道\00水道事業共通\調査報告\H30\31.1.16公営企業に係る「経営比較分析表」（平成29年度決算）の分析\"/>
    </mc:Choice>
  </mc:AlternateContent>
  <workbookProtection workbookAlgorithmName="SHA-512" workbookHashValue="o18nVRE9F2Sngldj1xDOe4c3QTAu5PqenMWbLnfwMaepS60CyYvSID3xuR/1wDYXXKl85qi2egE0CYMHSg0wyg==" workbookSaltValue="m1iiYmFeoMPIO35I+qHmZA==" workbookSpinCount="100000" lockStructure="1"/>
  <bookViews>
    <workbookView xWindow="0" yWindow="0" windowWidth="15360" windowHeight="7635"/>
  </bookViews>
  <sheets>
    <sheet name="法非適用_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<sst xmlns="http://schemas.openxmlformats.org/spreadsheetml/2006/main" count="237" uniqueCount="125">
  <si>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</si>
  <si>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</si>
  <si>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</si>
  <si>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</si>
  <si>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</si>
  <si>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</si>
  <si>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</si>
  <si>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</si>
  <si>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</si>
  <si>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</si>
  <si>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</si>
  <si>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</si>
  <si>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</si>
  <si>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</si>
  <si>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</si>
  <si>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</si>
  <si>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</si>
  <si>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</si>
  <si>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</si>
  <si>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</si>
  <si>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</si>
  <si>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</si>
  <si>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</si>
  <si>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</si>
  <si>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</si>
  <si>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</si>
  <si>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</si>
  <si>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</si>
  <si>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</si>
  <si>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</si>
  <si>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</si>
  <si>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</si>
  <si>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</si>
  <si>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</si>
  <si>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</si>
  <si>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</si>
  <si>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</si>
  <si>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</si>
  <si>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</si>
  <si>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</si>
  <si>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</si>
  <si>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</si>
  <si>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</si>
  <si>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</si>
  <si>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</si>
  <si>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</si>
  <si>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</si>
  <si>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</si>
  <si>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</si>
  <si>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</si>
  <si>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</si>
  <si>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</si>
  <si>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</si>
  <si>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</si>
  <si>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</si>
  <si>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</si>
  <si>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</si>
  <si>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</si>
  <si>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</si>
  <si>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</si>
  <si>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</si>
  <si>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</si>
  <si>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</si>
  <si>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</si>
  <si>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</si>
  <si>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</si>
  <si>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</si>
  <si>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</si>
  <si>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</si>
  <si>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</si>
  <si>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</si>
  <si>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</si>
  <si>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</si>
  <si>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</si>
  <si>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</si>
  <si>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</si>
  <si>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</si>
  <si>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</si>
  <si>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</si>
  <si>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</si>
  <si>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</si>
  <si>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</si>
  <si>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</si>
  <si>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</si>
  <si>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</si>
  <si>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</si>
  <si>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</si>
  <si>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</si>
  <si>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</si>
  <si>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</si>
  <si>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</si>
  <si>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</si>
  <si>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</si>
  <si>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</si>
  <si>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</si>
  <si>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</si>
  <si>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</si>
  <si>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</si>
  <si>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</si>
  <si>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</si>
  <si>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</si>
  <si>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</si>
  <si>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</si>
  <si>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</si>
  <si>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</si>
  <si>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</si>
  <si>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</si>
  <si>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</si>
  <si>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</si>
  <si>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</si>
  <si>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</si>
  <si>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</si>
  <si>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</si>
  <si>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</si>
  <si>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</si>
  <si>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</si>
  <si>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</si>
  <si>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</si>
  <si>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</si>
  <si>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</si>
  <si>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</si>
  <si>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</si>
  <si>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簡易水道は人口密度の非常に低い地域の給水を担っており、高齢化、人口減少、基幹産業である農業を取巻く社会情勢の変化等の影響は大きく、収益的収支比率、施設利用率が類似団体と比しても低い状態である。
　企業債残高対給水収益比率類似団体と同程度であるが、人口減の影響による給水収益の減少に伴う数値悪化が懸念される。
　今後は、上水道事業と合わせた料金の見直しと、適正規模での管路・機械設備の計画的な更新など、経営の効率化を徹底して行い、給水原価の引き下げに努めたい。</t>
    <rPh sb="1" eb="3">
      <t>ホンチョウ</t>
    </rPh>
    <rPh sb="4" eb="6">
      <t>カンイ</t>
    </rPh>
    <rPh sb="6" eb="8">
      <t>スイドウ</t>
    </rPh>
    <rPh sb="11" eb="13">
      <t>ミツド</t>
    </rPh>
    <rPh sb="14" eb="16">
      <t>ヒジョウ</t>
    </rPh>
    <rPh sb="17" eb="18">
      <t>ヒク</t>
    </rPh>
    <rPh sb="19" eb="21">
      <t>チイキ</t>
    </rPh>
    <rPh sb="22" eb="24">
      <t>キュウスイ</t>
    </rPh>
    <rPh sb="25" eb="26">
      <t>ニナ</t>
    </rPh>
    <rPh sb="40" eb="42">
      <t>キカン</t>
    </rPh>
    <rPh sb="42" eb="44">
      <t>サンギョウ</t>
    </rPh>
    <rPh sb="58" eb="60">
      <t>ヘンカ</t>
    </rPh>
    <rPh sb="69" eb="72">
      <t>シュウエキテキ</t>
    </rPh>
    <rPh sb="72" eb="74">
      <t>シュウシ</t>
    </rPh>
    <rPh sb="74" eb="76">
      <t>ヒリツ</t>
    </rPh>
    <rPh sb="83" eb="85">
      <t>ルイジ</t>
    </rPh>
    <rPh sb="85" eb="87">
      <t>ダンタイ</t>
    </rPh>
    <rPh sb="88" eb="89">
      <t>ヒ</t>
    </rPh>
    <rPh sb="114" eb="116">
      <t>ルイジ</t>
    </rPh>
    <rPh sb="116" eb="118">
      <t>ダンタイ</t>
    </rPh>
    <rPh sb="119" eb="122">
      <t>ドウテイド</t>
    </rPh>
    <rPh sb="127" eb="129">
      <t>ジンコウ</t>
    </rPh>
    <rPh sb="129" eb="130">
      <t>ゲン</t>
    </rPh>
    <rPh sb="131" eb="133">
      <t>エイキョウ</t>
    </rPh>
    <rPh sb="136" eb="138">
      <t>キュウスイ</t>
    </rPh>
    <rPh sb="138" eb="140">
      <t>シュウエキ</t>
    </rPh>
    <rPh sb="141" eb="143">
      <t>ゲンショウ</t>
    </rPh>
    <rPh sb="144" eb="145">
      <t>トモナ</t>
    </rPh>
    <rPh sb="146" eb="148">
      <t>スウチ</t>
    </rPh>
    <rPh sb="148" eb="150">
      <t>アッカ</t>
    </rPh>
    <rPh sb="151" eb="153">
      <t>ケネン</t>
    </rPh>
    <rPh sb="163" eb="166">
      <t>ジョウスイドウ</t>
    </rPh>
    <rPh sb="166" eb="168">
      <t>ジギョウ</t>
    </rPh>
    <rPh sb="169" eb="170">
      <t>ア</t>
    </rPh>
    <rPh sb="173" eb="175">
      <t>リョウキン</t>
    </rPh>
    <rPh sb="176" eb="178">
      <t>ミナオ</t>
    </rPh>
    <phoneticPr fontId="4"/>
  </si>
  <si>
    <t xml:space="preserve"> 急激な人口減少に対応するためには、人口規模に見合った経営が重要と考える。収入の確保と投資（工事等）のバランス、更に、安全・安心な水道水を供給すると共に、経営戦略の策定や将来的な上水道事業との統合も検討しながら、適正な経営に努めたい。</t>
    <rPh sb="77" eb="79">
      <t>ケイエイ</t>
    </rPh>
    <rPh sb="79" eb="81">
      <t>センリャク</t>
    </rPh>
    <rPh sb="82" eb="84">
      <t>サクテイ</t>
    </rPh>
    <rPh sb="85" eb="88">
      <t>ショウライテキ</t>
    </rPh>
    <rPh sb="89" eb="90">
      <t>ジョウ</t>
    </rPh>
    <rPh sb="90" eb="92">
      <t>スイドウ</t>
    </rPh>
    <rPh sb="92" eb="94">
      <t>ジギョウ</t>
    </rPh>
    <rPh sb="96" eb="98">
      <t>トウゴウ</t>
    </rPh>
    <rPh sb="99" eb="101">
      <t>ケントウ</t>
    </rPh>
    <phoneticPr fontId="4"/>
  </si>
  <si>
    <t>　簡易水道の開始の年数が浅く、配水管も比較的新しいため、有収率は高い数値柄を維持しているが、近年漏水事故が増えつつあり、経営状況を見ながら、適切な延命修繕、保守点検を行った上での計画的な更新工事が必要不可欠であると考える。</t>
    <rPh sb="15" eb="17">
      <t>ハイスイ</t>
    </rPh>
    <rPh sb="17" eb="18">
      <t>カン</t>
    </rPh>
    <rPh sb="19" eb="21">
      <t>ヒカク</t>
    </rPh>
    <rPh sb="21" eb="22">
      <t>テキ</t>
    </rPh>
    <rPh sb="22" eb="23">
      <t>アタラ</t>
    </rPh>
    <rPh sb="28" eb="29">
      <t>ユウ</t>
    </rPh>
    <rPh sb="29" eb="30">
      <t>シュウ</t>
    </rPh>
    <rPh sb="30" eb="31">
      <t>リツ</t>
    </rPh>
    <rPh sb="32" eb="33">
      <t>タカ</t>
    </rPh>
    <rPh sb="34" eb="36">
      <t>スウチ</t>
    </rPh>
    <rPh sb="36" eb="37">
      <t>エ</t>
    </rPh>
    <rPh sb="38" eb="40">
      <t>イジ</t>
    </rPh>
    <rPh sb="46" eb="48">
      <t>キンネン</t>
    </rPh>
    <rPh sb="48" eb="50">
      <t>ロウスイ</t>
    </rPh>
    <rPh sb="50" eb="52">
      <t>ジコ</t>
    </rPh>
    <rPh sb="53" eb="54">
      <t>フ</t>
    </rPh>
    <rPh sb="60" eb="62">
      <t>ケイエイ</t>
    </rPh>
    <rPh sb="62" eb="64">
      <t>ジョウキョウ</t>
    </rPh>
    <rPh sb="65" eb="66">
      <t>ミ</t>
    </rPh>
    <rPh sb="86" eb="87">
      <t>ウエ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</si>
</sst>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0.26</c:v>
                </c:pt>
                <c:pt idx="4" formatCode="#,##0.00;&quot;△&quot;#,##0.00;&quot;-&quot;">
                  <c:v>0.22</c:v>
                </c:pt>
              </c:numCache>
            </c:numRef>
          </c:val>
          <c:extLst xmlns:c16r2="http://schemas.microsoft.com/office/drawing/2015/06/chart">
            <c:ext xmlns:c16="http://schemas.microsoft.com/office/drawing/2014/chart" uri="{C3380CC4-5D6E-409C-BE32-E72D297353CC}">
              <c16:uniqueId val="{00000000-DD19-4122-956E-C06D9A4C93D3}"/>
            </c:ext>
          </c:extLst>
        </c:ser>
        <c:dLbls>
          <c:showLegendKey val="0"/>
          <c:showVal val="0"/>
          <c:showCatName val="0"/>
          <c:showSerName val="0"/>
          <c:showPercent val="0"/>
          <c:showBubbleSize val="0"/>
        </c:dLbls>
        <c:gapWidth val="150"/>
        <c:axId val="331948440"/>
        <c:axId val="33191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DD19-4122-956E-C06D9A4C93D3}"/>
            </c:ext>
          </c:extLst>
        </c:ser>
        <c:dLbls>
          <c:showLegendKey val="0"/>
          <c:showVal val="0"/>
          <c:showCatName val="0"/>
          <c:showSerName val="0"/>
          <c:showPercent val="0"/>
          <c:showBubbleSize val="0"/>
        </c:dLbls>
        <c:marker val="1"/>
        <c:smooth val="0"/>
        <c:axId val="331948440"/>
        <c:axId val="331916248"/>
      </c:lineChart>
      <c:dateAx>
        <c:axId val="331948440"/>
        <c:scaling>
          <c:orientation val="minMax"/>
        </c:scaling>
        <c:delete val="1"/>
        <c:axPos val="b"/>
        <c:numFmt formatCode="ge" sourceLinked="1"/>
        <c:majorTickMark val="none"/>
        <c:minorTickMark val="none"/>
        <c:tickLblPos val="none"/>
        <c:crossAx val="331916248"/>
        <c:crosses val="autoZero"/>
        <c:auto val="1"/>
        <c:lblOffset val="100"/>
        <c:baseTimeUnit val="years"/>
      </c:dateAx>
      <c:valAx>
        <c:axId val="33191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94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22.41</c:v>
                </c:pt>
                <c:pt idx="1">
                  <c:v>21.54</c:v>
                </c:pt>
                <c:pt idx="2">
                  <c:v>21.41</c:v>
                </c:pt>
                <c:pt idx="3">
                  <c:v>21.09</c:v>
                </c:pt>
                <c:pt idx="4">
                  <c:v>21.95</c:v>
                </c:pt>
              </c:numCache>
            </c:numRef>
          </c:val>
          <c:extLst xmlns:c16r2="http://schemas.microsoft.com/office/drawing/2015/06/chart">
            <c:ext xmlns:c16="http://schemas.microsoft.com/office/drawing/2014/chart" uri="{C3380CC4-5D6E-409C-BE32-E72D297353CC}">
              <c16:uniqueId val="{00000000-DA57-4C4F-A699-D2C2ACAA5421}"/>
            </c:ext>
          </c:extLst>
        </c:ser>
        <c:dLbls>
          <c:showLegendKey val="0"/>
          <c:showVal val="0"/>
          <c:showCatName val="0"/>
          <c:showSerName val="0"/>
          <c:showPercent val="0"/>
          <c:showBubbleSize val="0"/>
        </c:dLbls>
        <c:gapWidth val="150"/>
        <c:axId val="332717192"/>
        <c:axId val="33271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DA57-4C4F-A699-D2C2ACAA5421}"/>
            </c:ext>
          </c:extLst>
        </c:ser>
        <c:dLbls>
          <c:showLegendKey val="0"/>
          <c:showVal val="0"/>
          <c:showCatName val="0"/>
          <c:showSerName val="0"/>
          <c:showPercent val="0"/>
          <c:showBubbleSize val="0"/>
        </c:dLbls>
        <c:marker val="1"/>
        <c:smooth val="0"/>
        <c:axId val="332717192"/>
        <c:axId val="332717584"/>
      </c:lineChart>
      <c:dateAx>
        <c:axId val="332717192"/>
        <c:scaling>
          <c:orientation val="minMax"/>
        </c:scaling>
        <c:delete val="1"/>
        <c:axPos val="b"/>
        <c:numFmt formatCode="ge" sourceLinked="1"/>
        <c:majorTickMark val="none"/>
        <c:minorTickMark val="none"/>
        <c:tickLblPos val="none"/>
        <c:crossAx val="332717584"/>
        <c:crosses val="autoZero"/>
        <c:auto val="1"/>
        <c:lblOffset val="100"/>
        <c:baseTimeUnit val="years"/>
      </c:dateAx>
      <c:valAx>
        <c:axId val="33271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1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90.07</c:v>
                </c:pt>
                <c:pt idx="1">
                  <c:v>91.42</c:v>
                </c:pt>
                <c:pt idx="2">
                  <c:v>90.8</c:v>
                </c:pt>
                <c:pt idx="3">
                  <c:v>89.42</c:v>
                </c:pt>
                <c:pt idx="4">
                  <c:v>90.47</c:v>
                </c:pt>
              </c:numCache>
            </c:numRef>
          </c:val>
          <c:extLst xmlns:c16r2="http://schemas.microsoft.com/office/drawing/2015/06/chart">
            <c:ext xmlns:c16="http://schemas.microsoft.com/office/drawing/2014/chart" uri="{C3380CC4-5D6E-409C-BE32-E72D297353CC}">
              <c16:uniqueId val="{00000000-0A22-455D-9CAF-868AED76FC77}"/>
            </c:ext>
          </c:extLst>
        </c:ser>
        <c:dLbls>
          <c:showLegendKey val="0"/>
          <c:showVal val="0"/>
          <c:showCatName val="0"/>
          <c:showSerName val="0"/>
          <c:showPercent val="0"/>
          <c:showBubbleSize val="0"/>
        </c:dLbls>
        <c:gapWidth val="150"/>
        <c:axId val="332964480"/>
        <c:axId val="33296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0A22-455D-9CAF-868AED76FC77}"/>
            </c:ext>
          </c:extLst>
        </c:ser>
        <c:dLbls>
          <c:showLegendKey val="0"/>
          <c:showVal val="0"/>
          <c:showCatName val="0"/>
          <c:showSerName val="0"/>
          <c:showPercent val="0"/>
          <c:showBubbleSize val="0"/>
        </c:dLbls>
        <c:marker val="1"/>
        <c:smooth val="0"/>
        <c:axId val="332964480"/>
        <c:axId val="332964872"/>
      </c:lineChart>
      <c:dateAx>
        <c:axId val="332964480"/>
        <c:scaling>
          <c:orientation val="minMax"/>
        </c:scaling>
        <c:delete val="1"/>
        <c:axPos val="b"/>
        <c:numFmt formatCode="ge" sourceLinked="1"/>
        <c:majorTickMark val="none"/>
        <c:minorTickMark val="none"/>
        <c:tickLblPos val="none"/>
        <c:crossAx val="332964872"/>
        <c:crosses val="autoZero"/>
        <c:auto val="1"/>
        <c:lblOffset val="100"/>
        <c:baseTimeUnit val="years"/>
      </c:dateAx>
      <c:valAx>
        <c:axId val="33296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72.27</c:v>
                </c:pt>
                <c:pt idx="1">
                  <c:v>68.790000000000006</c:v>
                </c:pt>
                <c:pt idx="2">
                  <c:v>63.51</c:v>
                </c:pt>
                <c:pt idx="3">
                  <c:v>64.489999999999995</c:v>
                </c:pt>
                <c:pt idx="4">
                  <c:v>65.510000000000005</c:v>
                </c:pt>
              </c:numCache>
            </c:numRef>
          </c:val>
          <c:extLst xmlns:c16r2="http://schemas.microsoft.com/office/drawing/2015/06/chart">
            <c:ext xmlns:c16="http://schemas.microsoft.com/office/drawing/2014/chart" uri="{C3380CC4-5D6E-409C-BE32-E72D297353CC}">
              <c16:uniqueId val="{00000000-C59E-43D3-BA11-94D7E5E2DD39}"/>
            </c:ext>
          </c:extLst>
        </c:ser>
        <c:dLbls>
          <c:showLegendKey val="0"/>
          <c:showVal val="0"/>
          <c:showCatName val="0"/>
          <c:showSerName val="0"/>
          <c:showPercent val="0"/>
          <c:showBubbleSize val="0"/>
        </c:dLbls>
        <c:gapWidth val="150"/>
        <c:axId val="96010600"/>
        <c:axId val="33197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C59E-43D3-BA11-94D7E5E2DD39}"/>
            </c:ext>
          </c:extLst>
        </c:ser>
        <c:dLbls>
          <c:showLegendKey val="0"/>
          <c:showVal val="0"/>
          <c:showCatName val="0"/>
          <c:showSerName val="0"/>
          <c:showPercent val="0"/>
          <c:showBubbleSize val="0"/>
        </c:dLbls>
        <c:marker val="1"/>
        <c:smooth val="0"/>
        <c:axId val="96010600"/>
        <c:axId val="331978000"/>
      </c:lineChart>
      <c:dateAx>
        <c:axId val="96010600"/>
        <c:scaling>
          <c:orientation val="minMax"/>
        </c:scaling>
        <c:delete val="1"/>
        <c:axPos val="b"/>
        <c:numFmt formatCode="ge" sourceLinked="1"/>
        <c:majorTickMark val="none"/>
        <c:minorTickMark val="none"/>
        <c:tickLblPos val="none"/>
        <c:crossAx val="331978000"/>
        <c:crosses val="autoZero"/>
        <c:auto val="1"/>
        <c:lblOffset val="100"/>
        <c:baseTimeUnit val="years"/>
      </c:dateAx>
      <c:valAx>
        <c:axId val="33197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1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88-4FBB-A0DB-29D98A29C433}"/>
            </c:ext>
          </c:extLst>
        </c:ser>
        <c:dLbls>
          <c:showLegendKey val="0"/>
          <c:showVal val="0"/>
          <c:showCatName val="0"/>
          <c:showSerName val="0"/>
          <c:showPercent val="0"/>
          <c:showBubbleSize val="0"/>
        </c:dLbls>
        <c:gapWidth val="150"/>
        <c:axId val="197184280"/>
        <c:axId val="19718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88-4FBB-A0DB-29D98A29C433}"/>
            </c:ext>
          </c:extLst>
        </c:ser>
        <c:dLbls>
          <c:showLegendKey val="0"/>
          <c:showVal val="0"/>
          <c:showCatName val="0"/>
          <c:showSerName val="0"/>
          <c:showPercent val="0"/>
          <c:showBubbleSize val="0"/>
        </c:dLbls>
        <c:marker val="1"/>
        <c:smooth val="0"/>
        <c:axId val="197184280"/>
        <c:axId val="197185064"/>
      </c:lineChart>
      <c:dateAx>
        <c:axId val="197184280"/>
        <c:scaling>
          <c:orientation val="minMax"/>
        </c:scaling>
        <c:delete val="1"/>
        <c:axPos val="b"/>
        <c:numFmt formatCode="ge" sourceLinked="1"/>
        <c:majorTickMark val="none"/>
        <c:minorTickMark val="none"/>
        <c:tickLblPos val="none"/>
        <c:crossAx val="197185064"/>
        <c:crosses val="autoZero"/>
        <c:auto val="1"/>
        <c:lblOffset val="100"/>
        <c:baseTimeUnit val="years"/>
      </c:dateAx>
      <c:valAx>
        <c:axId val="19718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8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85-44FC-9AD3-17DF66740CAA}"/>
            </c:ext>
          </c:extLst>
        </c:ser>
        <c:dLbls>
          <c:showLegendKey val="0"/>
          <c:showVal val="0"/>
          <c:showCatName val="0"/>
          <c:showSerName val="0"/>
          <c:showPercent val="0"/>
          <c:showBubbleSize val="0"/>
        </c:dLbls>
        <c:gapWidth val="150"/>
        <c:axId val="332404656"/>
        <c:axId val="33240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85-44FC-9AD3-17DF66740CAA}"/>
            </c:ext>
          </c:extLst>
        </c:ser>
        <c:dLbls>
          <c:showLegendKey val="0"/>
          <c:showVal val="0"/>
          <c:showCatName val="0"/>
          <c:showSerName val="0"/>
          <c:showPercent val="0"/>
          <c:showBubbleSize val="0"/>
        </c:dLbls>
        <c:marker val="1"/>
        <c:smooth val="0"/>
        <c:axId val="332404656"/>
        <c:axId val="332405048"/>
      </c:lineChart>
      <c:dateAx>
        <c:axId val="332404656"/>
        <c:scaling>
          <c:orientation val="minMax"/>
        </c:scaling>
        <c:delete val="1"/>
        <c:axPos val="b"/>
        <c:numFmt formatCode="ge" sourceLinked="1"/>
        <c:majorTickMark val="none"/>
        <c:minorTickMark val="none"/>
        <c:tickLblPos val="none"/>
        <c:crossAx val="332405048"/>
        <c:crosses val="autoZero"/>
        <c:auto val="1"/>
        <c:lblOffset val="100"/>
        <c:baseTimeUnit val="years"/>
      </c:dateAx>
      <c:valAx>
        <c:axId val="33240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0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11-4367-8B6E-8843DAE03E4F}"/>
            </c:ext>
          </c:extLst>
        </c:ser>
        <c:dLbls>
          <c:showLegendKey val="0"/>
          <c:showVal val="0"/>
          <c:showCatName val="0"/>
          <c:showSerName val="0"/>
          <c:showPercent val="0"/>
          <c:showBubbleSize val="0"/>
        </c:dLbls>
        <c:gapWidth val="150"/>
        <c:axId val="332406224"/>
        <c:axId val="33240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11-4367-8B6E-8843DAE03E4F}"/>
            </c:ext>
          </c:extLst>
        </c:ser>
        <c:dLbls>
          <c:showLegendKey val="0"/>
          <c:showVal val="0"/>
          <c:showCatName val="0"/>
          <c:showSerName val="0"/>
          <c:showPercent val="0"/>
          <c:showBubbleSize val="0"/>
        </c:dLbls>
        <c:marker val="1"/>
        <c:smooth val="0"/>
        <c:axId val="332406224"/>
        <c:axId val="332406616"/>
      </c:lineChart>
      <c:dateAx>
        <c:axId val="332406224"/>
        <c:scaling>
          <c:orientation val="minMax"/>
        </c:scaling>
        <c:delete val="1"/>
        <c:axPos val="b"/>
        <c:numFmt formatCode="ge" sourceLinked="1"/>
        <c:majorTickMark val="none"/>
        <c:minorTickMark val="none"/>
        <c:tickLblPos val="none"/>
        <c:crossAx val="332406616"/>
        <c:crosses val="autoZero"/>
        <c:auto val="1"/>
        <c:lblOffset val="100"/>
        <c:baseTimeUnit val="years"/>
      </c:dateAx>
      <c:valAx>
        <c:axId val="33240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0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A5-4324-B181-734C3D91C965}"/>
            </c:ext>
          </c:extLst>
        </c:ser>
        <c:dLbls>
          <c:showLegendKey val="0"/>
          <c:showVal val="0"/>
          <c:showCatName val="0"/>
          <c:showSerName val="0"/>
          <c:showPercent val="0"/>
          <c:showBubbleSize val="0"/>
        </c:dLbls>
        <c:gapWidth val="150"/>
        <c:axId val="332888992"/>
        <c:axId val="33288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A5-4324-B181-734C3D91C965}"/>
            </c:ext>
          </c:extLst>
        </c:ser>
        <c:dLbls>
          <c:showLegendKey val="0"/>
          <c:showVal val="0"/>
          <c:showCatName val="0"/>
          <c:showSerName val="0"/>
          <c:showPercent val="0"/>
          <c:showBubbleSize val="0"/>
        </c:dLbls>
        <c:marker val="1"/>
        <c:smooth val="0"/>
        <c:axId val="332888992"/>
        <c:axId val="332889384"/>
      </c:lineChart>
      <c:dateAx>
        <c:axId val="332888992"/>
        <c:scaling>
          <c:orientation val="minMax"/>
        </c:scaling>
        <c:delete val="1"/>
        <c:axPos val="b"/>
        <c:numFmt formatCode="ge" sourceLinked="1"/>
        <c:majorTickMark val="none"/>
        <c:minorTickMark val="none"/>
        <c:tickLblPos val="none"/>
        <c:crossAx val="332889384"/>
        <c:crosses val="autoZero"/>
        <c:auto val="1"/>
        <c:lblOffset val="100"/>
        <c:baseTimeUnit val="years"/>
      </c:dateAx>
      <c:valAx>
        <c:axId val="33288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1576.2</c:v>
                </c:pt>
                <c:pt idx="1">
                  <c:v>1550.75</c:v>
                </c:pt>
                <c:pt idx="2">
                  <c:v>1586.32</c:v>
                </c:pt>
                <c:pt idx="3">
                  <c:v>1524.42</c:v>
                </c:pt>
                <c:pt idx="4">
                  <c:v>1442.51</c:v>
                </c:pt>
              </c:numCache>
            </c:numRef>
          </c:val>
          <c:extLst xmlns:c16r2="http://schemas.microsoft.com/office/drawing/2015/06/chart">
            <c:ext xmlns:c16="http://schemas.microsoft.com/office/drawing/2014/chart" uri="{C3380CC4-5D6E-409C-BE32-E72D297353CC}">
              <c16:uniqueId val="{00000000-5D39-48A2-A501-2ED76289E956}"/>
            </c:ext>
          </c:extLst>
        </c:ser>
        <c:dLbls>
          <c:showLegendKey val="0"/>
          <c:showVal val="0"/>
          <c:showCatName val="0"/>
          <c:showSerName val="0"/>
          <c:showPercent val="0"/>
          <c:showBubbleSize val="0"/>
        </c:dLbls>
        <c:gapWidth val="150"/>
        <c:axId val="332890560"/>
        <c:axId val="33289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5D39-48A2-A501-2ED76289E956}"/>
            </c:ext>
          </c:extLst>
        </c:ser>
        <c:dLbls>
          <c:showLegendKey val="0"/>
          <c:showVal val="0"/>
          <c:showCatName val="0"/>
          <c:showSerName val="0"/>
          <c:showPercent val="0"/>
          <c:showBubbleSize val="0"/>
        </c:dLbls>
        <c:marker val="1"/>
        <c:smooth val="0"/>
        <c:axId val="332890560"/>
        <c:axId val="332890952"/>
      </c:lineChart>
      <c:dateAx>
        <c:axId val="332890560"/>
        <c:scaling>
          <c:orientation val="minMax"/>
        </c:scaling>
        <c:delete val="1"/>
        <c:axPos val="b"/>
        <c:numFmt formatCode="ge" sourceLinked="1"/>
        <c:majorTickMark val="none"/>
        <c:minorTickMark val="none"/>
        <c:tickLblPos val="none"/>
        <c:crossAx val="332890952"/>
        <c:crosses val="autoZero"/>
        <c:auto val="1"/>
        <c:lblOffset val="100"/>
        <c:baseTimeUnit val="years"/>
      </c:dateAx>
      <c:valAx>
        <c:axId val="33289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51.04</c:v>
                </c:pt>
                <c:pt idx="1">
                  <c:v>47.22</c:v>
                </c:pt>
                <c:pt idx="2">
                  <c:v>43.34</c:v>
                </c:pt>
                <c:pt idx="3">
                  <c:v>43.5</c:v>
                </c:pt>
                <c:pt idx="4">
                  <c:v>45.26</c:v>
                </c:pt>
              </c:numCache>
            </c:numRef>
          </c:val>
          <c:extLst xmlns:c16r2="http://schemas.microsoft.com/office/drawing/2015/06/chart">
            <c:ext xmlns:c16="http://schemas.microsoft.com/office/drawing/2014/chart" uri="{C3380CC4-5D6E-409C-BE32-E72D297353CC}">
              <c16:uniqueId val="{00000000-8FE6-4E4B-B2CD-969DA73736E3}"/>
            </c:ext>
          </c:extLst>
        </c:ser>
        <c:dLbls>
          <c:showLegendKey val="0"/>
          <c:showVal val="0"/>
          <c:showCatName val="0"/>
          <c:showSerName val="0"/>
          <c:showPercent val="0"/>
          <c:showBubbleSize val="0"/>
        </c:dLbls>
        <c:gapWidth val="150"/>
        <c:axId val="332892128"/>
        <c:axId val="33289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8FE6-4E4B-B2CD-969DA73736E3}"/>
            </c:ext>
          </c:extLst>
        </c:ser>
        <c:dLbls>
          <c:showLegendKey val="0"/>
          <c:showVal val="0"/>
          <c:showCatName val="0"/>
          <c:showSerName val="0"/>
          <c:showPercent val="0"/>
          <c:showBubbleSize val="0"/>
        </c:dLbls>
        <c:marker val="1"/>
        <c:smooth val="0"/>
        <c:axId val="332892128"/>
        <c:axId val="332892520"/>
      </c:lineChart>
      <c:dateAx>
        <c:axId val="332892128"/>
        <c:scaling>
          <c:orientation val="minMax"/>
        </c:scaling>
        <c:delete val="1"/>
        <c:axPos val="b"/>
        <c:numFmt formatCode="ge" sourceLinked="1"/>
        <c:majorTickMark val="none"/>
        <c:minorTickMark val="none"/>
        <c:tickLblPos val="none"/>
        <c:crossAx val="332892520"/>
        <c:crosses val="autoZero"/>
        <c:auto val="1"/>
        <c:lblOffset val="100"/>
        <c:baseTimeUnit val="years"/>
      </c:dateAx>
      <c:valAx>
        <c:axId val="33289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348.6</c:v>
                </c:pt>
                <c:pt idx="1">
                  <c:v>384.17</c:v>
                </c:pt>
                <c:pt idx="2">
                  <c:v>412.55</c:v>
                </c:pt>
                <c:pt idx="3">
                  <c:v>439.67</c:v>
                </c:pt>
                <c:pt idx="4">
                  <c:v>417.3</c:v>
                </c:pt>
              </c:numCache>
            </c:numRef>
          </c:val>
          <c:extLst xmlns:c16r2="http://schemas.microsoft.com/office/drawing/2015/06/chart">
            <c:ext xmlns:c16="http://schemas.microsoft.com/office/drawing/2014/chart" uri="{C3380CC4-5D6E-409C-BE32-E72D297353CC}">
              <c16:uniqueId val="{00000000-7655-4636-B1E2-556FD303A879}"/>
            </c:ext>
          </c:extLst>
        </c:ser>
        <c:dLbls>
          <c:showLegendKey val="0"/>
          <c:showVal val="0"/>
          <c:showCatName val="0"/>
          <c:showSerName val="0"/>
          <c:showPercent val="0"/>
          <c:showBubbleSize val="0"/>
        </c:dLbls>
        <c:gapWidth val="150"/>
        <c:axId val="332715624"/>
        <c:axId val="33271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7655-4636-B1E2-556FD303A879}"/>
            </c:ext>
          </c:extLst>
        </c:ser>
        <c:dLbls>
          <c:showLegendKey val="0"/>
          <c:showVal val="0"/>
          <c:showCatName val="0"/>
          <c:showSerName val="0"/>
          <c:showPercent val="0"/>
          <c:showBubbleSize val="0"/>
        </c:dLbls>
        <c:marker val="1"/>
        <c:smooth val="0"/>
        <c:axId val="332715624"/>
        <c:axId val="332716016"/>
      </c:lineChart>
      <c:dateAx>
        <c:axId val="332715624"/>
        <c:scaling>
          <c:orientation val="minMax"/>
        </c:scaling>
        <c:delete val="1"/>
        <c:axPos val="b"/>
        <c:numFmt formatCode="ge" sourceLinked="1"/>
        <c:majorTickMark val="none"/>
        <c:minorTickMark val="none"/>
        <c:tickLblPos val="none"/>
        <c:crossAx val="332716016"/>
        <c:crosses val="autoZero"/>
        <c:auto val="1"/>
        <c:lblOffset val="100"/>
        <c:baseTimeUnit val="years"/>
      </c:dateAx>
      <c:valAx>
        <c:axId val="33271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1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31" zoomScale="90" zoomScaleNormal="9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本別町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7254</v>
      </c>
      <c r="AM8" s="49"/>
      <c r="AN8" s="49"/>
      <c r="AO8" s="49"/>
      <c r="AP8" s="49"/>
      <c r="AQ8" s="49"/>
      <c r="AR8" s="49"/>
      <c r="AS8" s="49"/>
      <c r="AT8" s="45">
        <f>データ!$S$6</f>
        <v>391.91</v>
      </c>
      <c r="AU8" s="45"/>
      <c r="AV8" s="45"/>
      <c r="AW8" s="45"/>
      <c r="AX8" s="45"/>
      <c r="AY8" s="45"/>
      <c r="AZ8" s="45"/>
      <c r="BA8" s="45"/>
      <c r="BB8" s="45">
        <f>データ!$T$6</f>
        <v>18.510000000000002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17.43</v>
      </c>
      <c r="Q10" s="45"/>
      <c r="R10" s="45"/>
      <c r="S10" s="45"/>
      <c r="T10" s="45"/>
      <c r="U10" s="45"/>
      <c r="V10" s="45"/>
      <c r="W10" s="49">
        <f>データ!$Q$6</f>
        <v>4767</v>
      </c>
      <c r="X10" s="49"/>
      <c r="Y10" s="49"/>
      <c r="Z10" s="49"/>
      <c r="AA10" s="49"/>
      <c r="AB10" s="49"/>
      <c r="AC10" s="49"/>
      <c r="AD10" s="2"/>
      <c r="AE10" s="2"/>
      <c r="AF10" s="2"/>
      <c r="AG10" s="2"/>
      <c r="AH10" s="2"/>
      <c r="AI10" s="2"/>
      <c r="AJ10" s="2"/>
      <c r="AK10" s="2"/>
      <c r="AL10" s="49">
        <f>データ!$U$6</f>
        <v>1257</v>
      </c>
      <c r="AM10" s="49"/>
      <c r="AN10" s="49"/>
      <c r="AO10" s="49"/>
      <c r="AP10" s="49"/>
      <c r="AQ10" s="49"/>
      <c r="AR10" s="49"/>
      <c r="AS10" s="49"/>
      <c r="AT10" s="45">
        <f>データ!$V$6</f>
        <v>95.31</v>
      </c>
      <c r="AU10" s="45"/>
      <c r="AV10" s="45"/>
      <c r="AW10" s="45"/>
      <c r="AX10" s="45"/>
      <c r="AY10" s="45"/>
      <c r="AZ10" s="45"/>
      <c r="BA10" s="45"/>
      <c r="BB10" s="45">
        <f>データ!$W$6</f>
        <v>13.19</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55</v>
      </c>
      <c r="N85" s="26" t="s">
        <v>55</v>
      </c>
      <c r="O85" s="26" t="str">
        <f>データ!EN6</f>
        <v>【0.72】</v>
      </c>
    </row>
  </sheetData>
  <sheetProtection algorithmName="SHA-512" hashValue="mPtM4jrjqfMLd5JtXO95UuSVik8JZvD563if2WAr4AM85g7oDw84Woec0jdhDQxpIIO65ilHnn8frACit5vcBw==" saltValue="MbkKglOZRHDGU5MVG3Y+S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16462</v>
      </c>
      <c r="D6" s="33">
        <f t="shared" si="3"/>
        <v>47</v>
      </c>
      <c r="E6" s="33">
        <f t="shared" si="3"/>
        <v>1</v>
      </c>
      <c r="F6" s="33">
        <f t="shared" si="3"/>
        <v>0</v>
      </c>
      <c r="G6" s="33">
        <f t="shared" si="3"/>
        <v>0</v>
      </c>
      <c r="H6" s="33" t="str">
        <f t="shared" si="3"/>
        <v>北海道　本別町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17.43</v>
      </c>
      <c r="Q6" s="34">
        <f t="shared" si="3"/>
        <v>4767</v>
      </c>
      <c r="R6" s="34">
        <f t="shared" si="3"/>
        <v>7254</v>
      </c>
      <c r="S6" s="34">
        <f t="shared" si="3"/>
        <v>391.91</v>
      </c>
      <c r="T6" s="34">
        <f t="shared" si="3"/>
        <v>18.510000000000002</v>
      </c>
      <c r="U6" s="34">
        <f t="shared" si="3"/>
        <v>1257</v>
      </c>
      <c r="V6" s="34">
        <f t="shared" si="3"/>
        <v>95.31</v>
      </c>
      <c r="W6" s="34">
        <f t="shared" si="3"/>
        <v>13.19</v>
      </c>
      <c r="X6" s="35">
        <f>IF(X7="",NA(),X7)</f>
        <v>72.27</v>
      </c>
      <c r="Y6" s="35">
        <f t="shared" ref="Y6:AG6" si="4">IF(Y7="",NA(),Y7)</f>
        <v>68.790000000000006</v>
      </c>
      <c r="Z6" s="35">
        <f t="shared" si="4"/>
        <v>63.51</v>
      </c>
      <c r="AA6" s="35">
        <f t="shared" si="4"/>
        <v>64.489999999999995</v>
      </c>
      <c r="AB6" s="35">
        <f t="shared" si="4"/>
        <v>65.510000000000005</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1576.2</v>
      </c>
      <c r="BF6" s="35">
        <f t="shared" ref="BF6:BN6" si="7">IF(BF7="",NA(),BF7)</f>
        <v>1550.75</v>
      </c>
      <c r="BG6" s="35">
        <f t="shared" si="7"/>
        <v>1586.32</v>
      </c>
      <c r="BH6" s="35">
        <f t="shared" si="7"/>
        <v>1524.42</v>
      </c>
      <c r="BI6" s="35">
        <f t="shared" si="7"/>
        <v>1442.51</v>
      </c>
      <c r="BJ6" s="35">
        <f t="shared" si="7"/>
        <v>1462.56</v>
      </c>
      <c r="BK6" s="35">
        <f t="shared" si="7"/>
        <v>1486.62</v>
      </c>
      <c r="BL6" s="35">
        <f t="shared" si="7"/>
        <v>1510.14</v>
      </c>
      <c r="BM6" s="35">
        <f t="shared" si="7"/>
        <v>1595.62</v>
      </c>
      <c r="BN6" s="35">
        <f t="shared" si="7"/>
        <v>1302.33</v>
      </c>
      <c r="BO6" s="34" t="str">
        <f>IF(BO7="","",IF(BO7="-","【-】","【"&amp;SUBSTITUTE(TEXT(BO7,"#,##0.00"),"-","△")&amp;"】"))</f>
        <v>【1,141.75】</v>
      </c>
      <c r="BP6" s="35">
        <f>IF(BP7="",NA(),BP7)</f>
        <v>51.04</v>
      </c>
      <c r="BQ6" s="35">
        <f t="shared" ref="BQ6:BY6" si="8">IF(BQ7="",NA(),BQ7)</f>
        <v>47.22</v>
      </c>
      <c r="BR6" s="35">
        <f t="shared" si="8"/>
        <v>43.34</v>
      </c>
      <c r="BS6" s="35">
        <f t="shared" si="8"/>
        <v>43.5</v>
      </c>
      <c r="BT6" s="35">
        <f t="shared" si="8"/>
        <v>45.26</v>
      </c>
      <c r="BU6" s="35">
        <f t="shared" si="8"/>
        <v>32.39</v>
      </c>
      <c r="BV6" s="35">
        <f t="shared" si="8"/>
        <v>24.39</v>
      </c>
      <c r="BW6" s="35">
        <f t="shared" si="8"/>
        <v>22.67</v>
      </c>
      <c r="BX6" s="35">
        <f t="shared" si="8"/>
        <v>37.92</v>
      </c>
      <c r="BY6" s="35">
        <f t="shared" si="8"/>
        <v>40.89</v>
      </c>
      <c r="BZ6" s="34" t="str">
        <f>IF(BZ7="","",IF(BZ7="-","【-】","【"&amp;SUBSTITUTE(TEXT(BZ7,"#,##0.00"),"-","△")&amp;"】"))</f>
        <v>【54.93】</v>
      </c>
      <c r="CA6" s="35">
        <f>IF(CA7="",NA(),CA7)</f>
        <v>348.6</v>
      </c>
      <c r="CB6" s="35">
        <f t="shared" ref="CB6:CJ6" si="9">IF(CB7="",NA(),CB7)</f>
        <v>384.17</v>
      </c>
      <c r="CC6" s="35">
        <f t="shared" si="9"/>
        <v>412.55</v>
      </c>
      <c r="CD6" s="35">
        <f t="shared" si="9"/>
        <v>439.67</v>
      </c>
      <c r="CE6" s="35">
        <f t="shared" si="9"/>
        <v>417.3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22.41</v>
      </c>
      <c r="CM6" s="35">
        <f t="shared" ref="CM6:CU6" si="10">IF(CM7="",NA(),CM7)</f>
        <v>21.54</v>
      </c>
      <c r="CN6" s="35">
        <f t="shared" si="10"/>
        <v>21.41</v>
      </c>
      <c r="CO6" s="35">
        <f t="shared" si="10"/>
        <v>21.09</v>
      </c>
      <c r="CP6" s="35">
        <f t="shared" si="10"/>
        <v>21.95</v>
      </c>
      <c r="CQ6" s="35">
        <f t="shared" si="10"/>
        <v>50.49</v>
      </c>
      <c r="CR6" s="35">
        <f t="shared" si="10"/>
        <v>48.36</v>
      </c>
      <c r="CS6" s="35">
        <f t="shared" si="10"/>
        <v>48.7</v>
      </c>
      <c r="CT6" s="35">
        <f t="shared" si="10"/>
        <v>46.9</v>
      </c>
      <c r="CU6" s="35">
        <f t="shared" si="10"/>
        <v>47.95</v>
      </c>
      <c r="CV6" s="34" t="str">
        <f>IF(CV7="","",IF(CV7="-","【-】","【"&amp;SUBSTITUTE(TEXT(CV7,"#,##0.00"),"-","△")&amp;"】"))</f>
        <v>【56.91】</v>
      </c>
      <c r="CW6" s="35">
        <f>IF(CW7="",NA(),CW7)</f>
        <v>90.07</v>
      </c>
      <c r="CX6" s="35">
        <f t="shared" ref="CX6:DF6" si="11">IF(CX7="",NA(),CX7)</f>
        <v>91.42</v>
      </c>
      <c r="CY6" s="35">
        <f t="shared" si="11"/>
        <v>90.8</v>
      </c>
      <c r="CZ6" s="35">
        <f t="shared" si="11"/>
        <v>89.42</v>
      </c>
      <c r="DA6" s="35">
        <f t="shared" si="11"/>
        <v>90.47</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0.26</v>
      </c>
      <c r="EH6" s="35">
        <f t="shared" si="14"/>
        <v>0.22</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16462</v>
      </c>
      <c r="D7" s="37">
        <v>47</v>
      </c>
      <c r="E7" s="37">
        <v>1</v>
      </c>
      <c r="F7" s="37">
        <v>0</v>
      </c>
      <c r="G7" s="37">
        <v>0</v>
      </c>
      <c r="H7" s="37" t="s">
        <v>109</v>
      </c>
      <c r="I7" s="37" t="s">
        <v>110</v>
      </c>
      <c r="J7" s="37" t="s">
        <v>111</v>
      </c>
      <c r="K7" s="37" t="s">
        <v>112</v>
      </c>
      <c r="L7" s="37" t="s">
        <v>113</v>
      </c>
      <c r="M7" s="37" t="s">
        <v>114</v>
      </c>
      <c r="N7" s="38" t="s">
        <v>115</v>
      </c>
      <c r="O7" s="38" t="s">
        <v>116</v>
      </c>
      <c r="P7" s="38">
        <v>17.43</v>
      </c>
      <c r="Q7" s="38">
        <v>4767</v>
      </c>
      <c r="R7" s="38">
        <v>7254</v>
      </c>
      <c r="S7" s="38">
        <v>391.91</v>
      </c>
      <c r="T7" s="38">
        <v>18.510000000000002</v>
      </c>
      <c r="U7" s="38">
        <v>1257</v>
      </c>
      <c r="V7" s="38">
        <v>95.31</v>
      </c>
      <c r="W7" s="38">
        <v>13.19</v>
      </c>
      <c r="X7" s="38">
        <v>72.27</v>
      </c>
      <c r="Y7" s="38">
        <v>68.790000000000006</v>
      </c>
      <c r="Z7" s="38">
        <v>63.51</v>
      </c>
      <c r="AA7" s="38">
        <v>64.489999999999995</v>
      </c>
      <c r="AB7" s="38">
        <v>65.510000000000005</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1576.2</v>
      </c>
      <c r="BF7" s="38">
        <v>1550.75</v>
      </c>
      <c r="BG7" s="38">
        <v>1586.32</v>
      </c>
      <c r="BH7" s="38">
        <v>1524.42</v>
      </c>
      <c r="BI7" s="38">
        <v>1442.51</v>
      </c>
      <c r="BJ7" s="38">
        <v>1462.56</v>
      </c>
      <c r="BK7" s="38">
        <v>1486.62</v>
      </c>
      <c r="BL7" s="38">
        <v>1510.14</v>
      </c>
      <c r="BM7" s="38">
        <v>1595.62</v>
      </c>
      <c r="BN7" s="38">
        <v>1302.33</v>
      </c>
      <c r="BO7" s="38">
        <v>1141.75</v>
      </c>
      <c r="BP7" s="38">
        <v>51.04</v>
      </c>
      <c r="BQ7" s="38">
        <v>47.22</v>
      </c>
      <c r="BR7" s="38">
        <v>43.34</v>
      </c>
      <c r="BS7" s="38">
        <v>43.5</v>
      </c>
      <c r="BT7" s="38">
        <v>45.26</v>
      </c>
      <c r="BU7" s="38">
        <v>32.39</v>
      </c>
      <c r="BV7" s="38">
        <v>24.39</v>
      </c>
      <c r="BW7" s="38">
        <v>22.67</v>
      </c>
      <c r="BX7" s="38">
        <v>37.92</v>
      </c>
      <c r="BY7" s="38">
        <v>40.89</v>
      </c>
      <c r="BZ7" s="38">
        <v>54.93</v>
      </c>
      <c r="CA7" s="38">
        <v>348.6</v>
      </c>
      <c r="CB7" s="38">
        <v>384.17</v>
      </c>
      <c r="CC7" s="38">
        <v>412.55</v>
      </c>
      <c r="CD7" s="38">
        <v>439.67</v>
      </c>
      <c r="CE7" s="38">
        <v>417.3</v>
      </c>
      <c r="CF7" s="38">
        <v>530.83000000000004</v>
      </c>
      <c r="CG7" s="38">
        <v>734.18</v>
      </c>
      <c r="CH7" s="38">
        <v>789.62</v>
      </c>
      <c r="CI7" s="38">
        <v>423.18</v>
      </c>
      <c r="CJ7" s="38">
        <v>383.2</v>
      </c>
      <c r="CK7" s="38">
        <v>292.18</v>
      </c>
      <c r="CL7" s="38">
        <v>22.41</v>
      </c>
      <c r="CM7" s="38">
        <v>21.54</v>
      </c>
      <c r="CN7" s="38">
        <v>21.41</v>
      </c>
      <c r="CO7" s="38">
        <v>21.09</v>
      </c>
      <c r="CP7" s="38">
        <v>21.95</v>
      </c>
      <c r="CQ7" s="38">
        <v>50.49</v>
      </c>
      <c r="CR7" s="38">
        <v>48.36</v>
      </c>
      <c r="CS7" s="38">
        <v>48.7</v>
      </c>
      <c r="CT7" s="38">
        <v>46.9</v>
      </c>
      <c r="CU7" s="38">
        <v>47.95</v>
      </c>
      <c r="CV7" s="38">
        <v>56.91</v>
      </c>
      <c r="CW7" s="38">
        <v>90.07</v>
      </c>
      <c r="CX7" s="38">
        <v>91.42</v>
      </c>
      <c r="CY7" s="38">
        <v>90.8</v>
      </c>
      <c r="CZ7" s="38">
        <v>89.42</v>
      </c>
      <c r="DA7" s="38">
        <v>90.47</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0.26</v>
      </c>
      <c r="EH7" s="38">
        <v>0.22</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2019-01-21T00:14:36Z</cp:lastPrinted>
  <dcterms:created xsi:type="dcterms:W3CDTF">2018-12-03T08:41:22Z</dcterms:created>
  <dcterms:modified xsi:type="dcterms:W3CDTF">2019-01-23T00:50:55Z</dcterms:modified>
  <cp:category/>
</cp:coreProperties>
</file>