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H30\31.1.16公営企業に係る「経営比較分析表」（平成29年度決算）の分析\"/>
    </mc:Choice>
  </mc:AlternateContent>
  <workbookProtection workbookAlgorithmName="SHA-512" workbookHashValue="E3MNk01q2Nm0VMSnN8XYPV/lc6J+tv0dcRkXkfAGgHsakNnVFp7p6WD8tN7K768buf2q0kPKm0GruzQgxpgRWA==" workbookSaltValue="ruUrSlbDNKv8fU3eXtaMC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<sst xmlns="http://schemas.openxmlformats.org/spreadsheetml/2006/main" count="240" uniqueCount="126">
  <si>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</si>
  <si>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</si>
  <si>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</si>
  <si>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</si>
  <si>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</si>
  <si>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</si>
  <si>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</si>
  <si>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</si>
  <si>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</si>
  <si>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</si>
  <si>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</si>
  <si>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</si>
  <si>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</si>
  <si>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</si>
  <si>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</si>
  <si>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</si>
  <si>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</si>
  <si>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</si>
  <si>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</si>
  <si>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</si>
  <si>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</si>
  <si>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</si>
  <si>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</si>
  <si>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</si>
  <si>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</si>
  <si>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</si>
  <si>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</si>
  <si>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</si>
  <si>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</si>
  <si>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</si>
  <si>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</si>
  <si>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</si>
  <si>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</si>
  <si>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</si>
  <si>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</si>
  <si>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</si>
  <si>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</si>
  <si>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</si>
  <si>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</si>
  <si>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</si>
  <si>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</si>
  <si>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</si>
  <si>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</si>
  <si>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</si>
  <si>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</si>
  <si>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</si>
  <si>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</si>
  <si>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</si>
  <si>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</si>
  <si>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</si>
  <si>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</si>
  <si>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</si>
  <si>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</si>
  <si>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</si>
  <si>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</si>
  <si>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</si>
  <si>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</si>
  <si>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</si>
  <si>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</si>
  <si>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</si>
  <si>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</si>
  <si>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</si>
  <si>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</si>
  <si>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</si>
  <si>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</si>
  <si>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</si>
  <si>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</si>
  <si>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</si>
  <si>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</si>
  <si>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</si>
  <si>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</si>
  <si>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</si>
  <si>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</si>
  <si>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</si>
  <si>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</si>
  <si>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</si>
  <si>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</si>
  <si>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</si>
  <si>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</si>
  <si>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</si>
  <si>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</si>
  <si>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</si>
  <si>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</si>
  <si>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</si>
  <si>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</si>
  <si>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</si>
  <si>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</si>
  <si>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</si>
  <si>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</si>
  <si>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</si>
  <si>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</si>
  <si>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</si>
  <si>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</si>
  <si>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</si>
  <si>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</si>
  <si>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</si>
  <si>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</si>
  <si>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</si>
  <si>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</si>
  <si>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</si>
  <si>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</si>
  <si>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</si>
  <si>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</si>
  <si>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</si>
  <si>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</si>
  <si>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</si>
  <si>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</si>
  <si>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</si>
  <si>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</si>
  <si>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</si>
  <si>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</si>
  <si>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</si>
  <si>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</si>
  <si>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</si>
  <si>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</si>
  <si>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</si>
  <si>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</si>
  <si>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</si>
  <si>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</si>
  <si>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</si>
  <si>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</si>
  <si>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</si>
  <si>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</si>
  <si>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収益的収支比率は50％程で推移、企業債残高は類似団体に比べ高く推移しているが、償還のピークが過ぎた事により、今後は緩やかに減少していくものと見込んでいる。
　また、汚水処理原価は人口減による収益の減少により年々数値が上昇してきており、施設利用も低下傾向にある。
　今後も大幅な利用増（収入）は見込めないため、規模に見合った投資、維持管理費削減、料金見直しによる収入の確保、未接続者の解消による普及率向上に努める。</t>
    <rPh sb="1" eb="4">
      <t>シュウエキテキ</t>
    </rPh>
    <rPh sb="4" eb="6">
      <t>シュウシ</t>
    </rPh>
    <rPh sb="6" eb="8">
      <t>ヒリツ</t>
    </rPh>
    <rPh sb="12" eb="13">
      <t>ホド</t>
    </rPh>
    <rPh sb="14" eb="16">
      <t>スイイ</t>
    </rPh>
    <rPh sb="40" eb="42">
      <t>ショウカン</t>
    </rPh>
    <rPh sb="47" eb="48">
      <t>ス</t>
    </rPh>
    <rPh sb="50" eb="51">
      <t>コト</t>
    </rPh>
    <rPh sb="55" eb="57">
      <t>コンゴ</t>
    </rPh>
    <rPh sb="58" eb="59">
      <t>ユル</t>
    </rPh>
    <rPh sb="62" eb="64">
      <t>ゲンショウ</t>
    </rPh>
    <rPh sb="71" eb="73">
      <t>ミコ</t>
    </rPh>
    <rPh sb="85" eb="87">
      <t>ショリ</t>
    </rPh>
    <rPh sb="90" eb="92">
      <t>ジンコウ</t>
    </rPh>
    <rPh sb="92" eb="93">
      <t>ゲン</t>
    </rPh>
    <rPh sb="96" eb="98">
      <t>シュウエキ</t>
    </rPh>
    <rPh sb="99" eb="101">
      <t>ゲンショウ</t>
    </rPh>
    <rPh sb="104" eb="106">
      <t>ネンネン</t>
    </rPh>
    <rPh sb="106" eb="108">
      <t>スウチ</t>
    </rPh>
    <rPh sb="109" eb="111">
      <t>ジョウショウ</t>
    </rPh>
    <rPh sb="123" eb="125">
      <t>テイカ</t>
    </rPh>
    <rPh sb="125" eb="127">
      <t>ケイコウ</t>
    </rPh>
    <rPh sb="173" eb="175">
      <t>リョウキン</t>
    </rPh>
    <rPh sb="175" eb="177">
      <t>ミナオ</t>
    </rPh>
    <phoneticPr fontId="4"/>
  </si>
  <si>
    <t>　施設稼動より30年近くが経過し、施設・管路の老朽化が現れてくる時期となる。
　平成27年度までは機器更新工事を長寿命化計画等により進めていたが、今後は新たに策定したストックマネジメントにより、下水道事業全体を人口規模に見合った計画的な更新工事を行い、より一層の施設の長寿命化に努めていく。</t>
    <rPh sb="1" eb="3">
      <t>シセツ</t>
    </rPh>
    <rPh sb="3" eb="5">
      <t>カドウ</t>
    </rPh>
    <rPh sb="9" eb="10">
      <t>ネン</t>
    </rPh>
    <rPh sb="10" eb="11">
      <t>チカ</t>
    </rPh>
    <rPh sb="13" eb="15">
      <t>ケイカ</t>
    </rPh>
    <rPh sb="17" eb="19">
      <t>シセツ</t>
    </rPh>
    <rPh sb="20" eb="22">
      <t>カンロ</t>
    </rPh>
    <rPh sb="23" eb="26">
      <t>ロウキュウカ</t>
    </rPh>
    <rPh sb="27" eb="28">
      <t>アラワ</t>
    </rPh>
    <rPh sb="32" eb="34">
      <t>ジキ</t>
    </rPh>
    <rPh sb="40" eb="42">
      <t>ヘイセイ</t>
    </rPh>
    <rPh sb="76" eb="77">
      <t>アラ</t>
    </rPh>
    <rPh sb="79" eb="81">
      <t>サクテイ</t>
    </rPh>
    <rPh sb="123" eb="124">
      <t>オコナ</t>
    </rPh>
    <rPh sb="128" eb="130">
      <t>イッソウ</t>
    </rPh>
    <rPh sb="131" eb="133">
      <t>シセツ</t>
    </rPh>
    <rPh sb="134" eb="135">
      <t>ナガ</t>
    </rPh>
    <rPh sb="135" eb="138">
      <t>ジュミョウカ</t>
    </rPh>
    <rPh sb="139" eb="140">
      <t>ツト</t>
    </rPh>
    <phoneticPr fontId="4"/>
  </si>
  <si>
    <t>　急激な人口減少、高齢化による有収率の低下に対し、規模に見合った運営と効率化、維持管理費削減を目指し、経営戦略等に沿った適正な将来設計による安定した経営を目指していきたい。</t>
    <rPh sb="57" eb="58">
      <t>ソ</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</si>
</sst>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E0-404D-8070-547341D5EA5B}"/>
            </c:ext>
          </c:extLst>
        </c:ser>
        <c:dLbls>
          <c:showLegendKey val="0"/>
          <c:showVal val="0"/>
          <c:showCatName val="0"/>
          <c:showSerName val="0"/>
          <c:showPercent val="0"/>
          <c:showBubbleSize val="0"/>
        </c:dLbls>
        <c:gapWidth val="150"/>
        <c:axId val="717766488"/>
        <c:axId val="7177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48E0-404D-8070-547341D5EA5B}"/>
            </c:ext>
          </c:extLst>
        </c:ser>
        <c:dLbls>
          <c:showLegendKey val="0"/>
          <c:showVal val="0"/>
          <c:showCatName val="0"/>
          <c:showSerName val="0"/>
          <c:showPercent val="0"/>
          <c:showBubbleSize val="0"/>
        </c:dLbls>
        <c:marker val="1"/>
        <c:smooth val="0"/>
        <c:axId val="717766488"/>
        <c:axId val="717766880"/>
      </c:lineChart>
      <c:dateAx>
        <c:axId val="717766488"/>
        <c:scaling>
          <c:orientation val="minMax"/>
        </c:scaling>
        <c:delete val="1"/>
        <c:axPos val="b"/>
        <c:numFmt formatCode="ge" sourceLinked="1"/>
        <c:majorTickMark val="none"/>
        <c:minorTickMark val="none"/>
        <c:tickLblPos val="none"/>
        <c:crossAx val="717766880"/>
        <c:crosses val="autoZero"/>
        <c:auto val="1"/>
        <c:lblOffset val="100"/>
        <c:baseTimeUnit val="years"/>
      </c:dateAx>
      <c:valAx>
        <c:axId val="7177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7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44.54</c:v>
                </c:pt>
                <c:pt idx="1">
                  <c:v>45.63</c:v>
                </c:pt>
                <c:pt idx="2">
                  <c:v>43.83</c:v>
                </c:pt>
                <c:pt idx="3">
                  <c:v>43.42</c:v>
                </c:pt>
                <c:pt idx="4">
                  <c:v>39.83</c:v>
                </c:pt>
              </c:numCache>
            </c:numRef>
          </c:val>
          <c:extLst xmlns:c16r2="http://schemas.microsoft.com/office/drawing/2015/06/chart">
            <c:ext xmlns:c16="http://schemas.microsoft.com/office/drawing/2014/chart" uri="{C3380CC4-5D6E-409C-BE32-E72D297353CC}">
              <c16:uniqueId val="{00000000-77C0-4DF6-BF92-8D60B6D8743E}"/>
            </c:ext>
          </c:extLst>
        </c:ser>
        <c:dLbls>
          <c:showLegendKey val="0"/>
          <c:showVal val="0"/>
          <c:showCatName val="0"/>
          <c:showSerName val="0"/>
          <c:showPercent val="0"/>
          <c:showBubbleSize val="0"/>
        </c:dLbls>
        <c:gapWidth val="150"/>
        <c:axId val="536476480"/>
        <c:axId val="53647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77C0-4DF6-BF92-8D60B6D8743E}"/>
            </c:ext>
          </c:extLst>
        </c:ser>
        <c:dLbls>
          <c:showLegendKey val="0"/>
          <c:showVal val="0"/>
          <c:showCatName val="0"/>
          <c:showSerName val="0"/>
          <c:showPercent val="0"/>
          <c:showBubbleSize val="0"/>
        </c:dLbls>
        <c:marker val="1"/>
        <c:smooth val="0"/>
        <c:axId val="536476480"/>
        <c:axId val="536476872"/>
      </c:lineChart>
      <c:dateAx>
        <c:axId val="536476480"/>
        <c:scaling>
          <c:orientation val="minMax"/>
        </c:scaling>
        <c:delete val="1"/>
        <c:axPos val="b"/>
        <c:numFmt formatCode="ge" sourceLinked="1"/>
        <c:majorTickMark val="none"/>
        <c:minorTickMark val="none"/>
        <c:tickLblPos val="none"/>
        <c:crossAx val="536476872"/>
        <c:crosses val="autoZero"/>
        <c:auto val="1"/>
        <c:lblOffset val="100"/>
        <c:baseTimeUnit val="years"/>
      </c:dateAx>
      <c:valAx>
        <c:axId val="53647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4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89.26</c:v>
                </c:pt>
                <c:pt idx="1">
                  <c:v>90.05</c:v>
                </c:pt>
                <c:pt idx="2">
                  <c:v>90.16</c:v>
                </c:pt>
                <c:pt idx="3">
                  <c:v>90.75</c:v>
                </c:pt>
                <c:pt idx="4">
                  <c:v>91.31</c:v>
                </c:pt>
              </c:numCache>
            </c:numRef>
          </c:val>
          <c:extLst xmlns:c16r2="http://schemas.microsoft.com/office/drawing/2015/06/chart">
            <c:ext xmlns:c16="http://schemas.microsoft.com/office/drawing/2014/chart" uri="{C3380CC4-5D6E-409C-BE32-E72D297353CC}">
              <c16:uniqueId val="{00000000-CDBB-4352-A2D5-F97F2305A320}"/>
            </c:ext>
          </c:extLst>
        </c:ser>
        <c:dLbls>
          <c:showLegendKey val="0"/>
          <c:showVal val="0"/>
          <c:showCatName val="0"/>
          <c:showSerName val="0"/>
          <c:showPercent val="0"/>
          <c:showBubbleSize val="0"/>
        </c:dLbls>
        <c:gapWidth val="150"/>
        <c:axId val="536478048"/>
        <c:axId val="53647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CDBB-4352-A2D5-F97F2305A320}"/>
            </c:ext>
          </c:extLst>
        </c:ser>
        <c:dLbls>
          <c:showLegendKey val="0"/>
          <c:showVal val="0"/>
          <c:showCatName val="0"/>
          <c:showSerName val="0"/>
          <c:showPercent val="0"/>
          <c:showBubbleSize val="0"/>
        </c:dLbls>
        <c:marker val="1"/>
        <c:smooth val="0"/>
        <c:axId val="536478048"/>
        <c:axId val="536478440"/>
      </c:lineChart>
      <c:dateAx>
        <c:axId val="536478048"/>
        <c:scaling>
          <c:orientation val="minMax"/>
        </c:scaling>
        <c:delete val="1"/>
        <c:axPos val="b"/>
        <c:numFmt formatCode="ge" sourceLinked="1"/>
        <c:majorTickMark val="none"/>
        <c:minorTickMark val="none"/>
        <c:tickLblPos val="none"/>
        <c:crossAx val="536478440"/>
        <c:crosses val="autoZero"/>
        <c:auto val="1"/>
        <c:lblOffset val="100"/>
        <c:baseTimeUnit val="years"/>
      </c:dateAx>
      <c:valAx>
        <c:axId val="53647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4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56.86</c:v>
                </c:pt>
                <c:pt idx="1">
                  <c:v>57.83</c:v>
                </c:pt>
                <c:pt idx="2">
                  <c:v>58.08</c:v>
                </c:pt>
                <c:pt idx="3">
                  <c:v>51.68</c:v>
                </c:pt>
                <c:pt idx="4">
                  <c:v>51.51</c:v>
                </c:pt>
              </c:numCache>
            </c:numRef>
          </c:val>
          <c:extLst xmlns:c16r2="http://schemas.microsoft.com/office/drawing/2015/06/chart">
            <c:ext xmlns:c16="http://schemas.microsoft.com/office/drawing/2014/chart" uri="{C3380CC4-5D6E-409C-BE32-E72D297353CC}">
              <c16:uniqueId val="{00000000-2706-474B-A620-DDE7628A1259}"/>
            </c:ext>
          </c:extLst>
        </c:ser>
        <c:dLbls>
          <c:showLegendKey val="0"/>
          <c:showVal val="0"/>
          <c:showCatName val="0"/>
          <c:showSerName val="0"/>
          <c:showPercent val="0"/>
          <c:showBubbleSize val="0"/>
        </c:dLbls>
        <c:gapWidth val="150"/>
        <c:axId val="448302968"/>
        <c:axId val="44831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06-474B-A620-DDE7628A1259}"/>
            </c:ext>
          </c:extLst>
        </c:ser>
        <c:dLbls>
          <c:showLegendKey val="0"/>
          <c:showVal val="0"/>
          <c:showCatName val="0"/>
          <c:showSerName val="0"/>
          <c:showPercent val="0"/>
          <c:showBubbleSize val="0"/>
        </c:dLbls>
        <c:marker val="1"/>
        <c:smooth val="0"/>
        <c:axId val="448302968"/>
        <c:axId val="448316688"/>
      </c:lineChart>
      <c:dateAx>
        <c:axId val="448302968"/>
        <c:scaling>
          <c:orientation val="minMax"/>
        </c:scaling>
        <c:delete val="1"/>
        <c:axPos val="b"/>
        <c:numFmt formatCode="ge" sourceLinked="1"/>
        <c:majorTickMark val="none"/>
        <c:minorTickMark val="none"/>
        <c:tickLblPos val="none"/>
        <c:crossAx val="448316688"/>
        <c:crosses val="autoZero"/>
        <c:auto val="1"/>
        <c:lblOffset val="100"/>
        <c:baseTimeUnit val="years"/>
      </c:dateAx>
      <c:valAx>
        <c:axId val="4483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30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62-4862-9E68-4802BC46DD77}"/>
            </c:ext>
          </c:extLst>
        </c:ser>
        <c:dLbls>
          <c:showLegendKey val="0"/>
          <c:showVal val="0"/>
          <c:showCatName val="0"/>
          <c:showSerName val="0"/>
          <c:showPercent val="0"/>
          <c:showBubbleSize val="0"/>
        </c:dLbls>
        <c:gapWidth val="150"/>
        <c:axId val="448305712"/>
        <c:axId val="45492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62-4862-9E68-4802BC46DD77}"/>
            </c:ext>
          </c:extLst>
        </c:ser>
        <c:dLbls>
          <c:showLegendKey val="0"/>
          <c:showVal val="0"/>
          <c:showCatName val="0"/>
          <c:showSerName val="0"/>
          <c:showPercent val="0"/>
          <c:showBubbleSize val="0"/>
        </c:dLbls>
        <c:marker val="1"/>
        <c:smooth val="0"/>
        <c:axId val="448305712"/>
        <c:axId val="454929232"/>
      </c:lineChart>
      <c:dateAx>
        <c:axId val="448305712"/>
        <c:scaling>
          <c:orientation val="minMax"/>
        </c:scaling>
        <c:delete val="1"/>
        <c:axPos val="b"/>
        <c:numFmt formatCode="ge" sourceLinked="1"/>
        <c:majorTickMark val="none"/>
        <c:minorTickMark val="none"/>
        <c:tickLblPos val="none"/>
        <c:crossAx val="454929232"/>
        <c:crosses val="autoZero"/>
        <c:auto val="1"/>
        <c:lblOffset val="100"/>
        <c:baseTimeUnit val="years"/>
      </c:dateAx>
      <c:valAx>
        <c:axId val="45492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30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FA-4B80-B703-F29F4F99F106}"/>
            </c:ext>
          </c:extLst>
        </c:ser>
        <c:dLbls>
          <c:showLegendKey val="0"/>
          <c:showVal val="0"/>
          <c:showCatName val="0"/>
          <c:showSerName val="0"/>
          <c:showPercent val="0"/>
          <c:showBubbleSize val="0"/>
        </c:dLbls>
        <c:gapWidth val="150"/>
        <c:axId val="454933152"/>
        <c:axId val="45493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FA-4B80-B703-F29F4F99F106}"/>
            </c:ext>
          </c:extLst>
        </c:ser>
        <c:dLbls>
          <c:showLegendKey val="0"/>
          <c:showVal val="0"/>
          <c:showCatName val="0"/>
          <c:showSerName val="0"/>
          <c:showPercent val="0"/>
          <c:showBubbleSize val="0"/>
        </c:dLbls>
        <c:marker val="1"/>
        <c:smooth val="0"/>
        <c:axId val="454933152"/>
        <c:axId val="454931192"/>
      </c:lineChart>
      <c:dateAx>
        <c:axId val="454933152"/>
        <c:scaling>
          <c:orientation val="minMax"/>
        </c:scaling>
        <c:delete val="1"/>
        <c:axPos val="b"/>
        <c:numFmt formatCode="ge" sourceLinked="1"/>
        <c:majorTickMark val="none"/>
        <c:minorTickMark val="none"/>
        <c:tickLblPos val="none"/>
        <c:crossAx val="454931192"/>
        <c:crosses val="autoZero"/>
        <c:auto val="1"/>
        <c:lblOffset val="100"/>
        <c:baseTimeUnit val="years"/>
      </c:dateAx>
      <c:valAx>
        <c:axId val="45493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9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99-4BB6-8413-BE2849B62A5F}"/>
            </c:ext>
          </c:extLst>
        </c:ser>
        <c:dLbls>
          <c:showLegendKey val="0"/>
          <c:showVal val="0"/>
          <c:showCatName val="0"/>
          <c:showSerName val="0"/>
          <c:showPercent val="0"/>
          <c:showBubbleSize val="0"/>
        </c:dLbls>
        <c:gapWidth val="150"/>
        <c:axId val="607936016"/>
        <c:axId val="6079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99-4BB6-8413-BE2849B62A5F}"/>
            </c:ext>
          </c:extLst>
        </c:ser>
        <c:dLbls>
          <c:showLegendKey val="0"/>
          <c:showVal val="0"/>
          <c:showCatName val="0"/>
          <c:showSerName val="0"/>
          <c:showPercent val="0"/>
          <c:showBubbleSize val="0"/>
        </c:dLbls>
        <c:marker val="1"/>
        <c:smooth val="0"/>
        <c:axId val="607936016"/>
        <c:axId val="607930528"/>
      </c:lineChart>
      <c:dateAx>
        <c:axId val="607936016"/>
        <c:scaling>
          <c:orientation val="minMax"/>
        </c:scaling>
        <c:delete val="1"/>
        <c:axPos val="b"/>
        <c:numFmt formatCode="ge" sourceLinked="1"/>
        <c:majorTickMark val="none"/>
        <c:minorTickMark val="none"/>
        <c:tickLblPos val="none"/>
        <c:crossAx val="607930528"/>
        <c:crosses val="autoZero"/>
        <c:auto val="1"/>
        <c:lblOffset val="100"/>
        <c:baseTimeUnit val="years"/>
      </c:dateAx>
      <c:valAx>
        <c:axId val="6079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9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28-422E-8F35-979B7B4BF663}"/>
            </c:ext>
          </c:extLst>
        </c:ser>
        <c:dLbls>
          <c:showLegendKey val="0"/>
          <c:showVal val="0"/>
          <c:showCatName val="0"/>
          <c:showSerName val="0"/>
          <c:showPercent val="0"/>
          <c:showBubbleSize val="0"/>
        </c:dLbls>
        <c:gapWidth val="150"/>
        <c:axId val="408217800"/>
        <c:axId val="40821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28-422E-8F35-979B7B4BF663}"/>
            </c:ext>
          </c:extLst>
        </c:ser>
        <c:dLbls>
          <c:showLegendKey val="0"/>
          <c:showVal val="0"/>
          <c:showCatName val="0"/>
          <c:showSerName val="0"/>
          <c:showPercent val="0"/>
          <c:showBubbleSize val="0"/>
        </c:dLbls>
        <c:marker val="1"/>
        <c:smooth val="0"/>
        <c:axId val="408217800"/>
        <c:axId val="408215056"/>
      </c:lineChart>
      <c:dateAx>
        <c:axId val="408217800"/>
        <c:scaling>
          <c:orientation val="minMax"/>
        </c:scaling>
        <c:delete val="1"/>
        <c:axPos val="b"/>
        <c:numFmt formatCode="ge" sourceLinked="1"/>
        <c:majorTickMark val="none"/>
        <c:minorTickMark val="none"/>
        <c:tickLblPos val="none"/>
        <c:crossAx val="408215056"/>
        <c:crosses val="autoZero"/>
        <c:auto val="1"/>
        <c:lblOffset val="100"/>
        <c:baseTimeUnit val="years"/>
      </c:dateAx>
      <c:valAx>
        <c:axId val="40821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1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1782.34</c:v>
                </c:pt>
                <c:pt idx="1">
                  <c:v>1917.26</c:v>
                </c:pt>
                <c:pt idx="2">
                  <c:v>3603.32</c:v>
                </c:pt>
                <c:pt idx="3">
                  <c:v>3534.93</c:v>
                </c:pt>
                <c:pt idx="4">
                  <c:v>3455.16</c:v>
                </c:pt>
              </c:numCache>
            </c:numRef>
          </c:val>
          <c:extLst xmlns:c16r2="http://schemas.microsoft.com/office/drawing/2015/06/chart">
            <c:ext xmlns:c16="http://schemas.microsoft.com/office/drawing/2014/chart" uri="{C3380CC4-5D6E-409C-BE32-E72D297353CC}">
              <c16:uniqueId val="{00000000-CDB0-4809-9AB0-0289AB387A10}"/>
            </c:ext>
          </c:extLst>
        </c:ser>
        <c:dLbls>
          <c:showLegendKey val="0"/>
          <c:showVal val="0"/>
          <c:showCatName val="0"/>
          <c:showSerName val="0"/>
          <c:showPercent val="0"/>
          <c:showBubbleSize val="0"/>
        </c:dLbls>
        <c:gapWidth val="150"/>
        <c:axId val="536471776"/>
        <c:axId val="53647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CDB0-4809-9AB0-0289AB387A10}"/>
            </c:ext>
          </c:extLst>
        </c:ser>
        <c:dLbls>
          <c:showLegendKey val="0"/>
          <c:showVal val="0"/>
          <c:showCatName val="0"/>
          <c:showSerName val="0"/>
          <c:showPercent val="0"/>
          <c:showBubbleSize val="0"/>
        </c:dLbls>
        <c:marker val="1"/>
        <c:smooth val="0"/>
        <c:axId val="536471776"/>
        <c:axId val="536472168"/>
      </c:lineChart>
      <c:dateAx>
        <c:axId val="536471776"/>
        <c:scaling>
          <c:orientation val="minMax"/>
        </c:scaling>
        <c:delete val="1"/>
        <c:axPos val="b"/>
        <c:numFmt formatCode="ge" sourceLinked="1"/>
        <c:majorTickMark val="none"/>
        <c:minorTickMark val="none"/>
        <c:tickLblPos val="none"/>
        <c:crossAx val="536472168"/>
        <c:crosses val="autoZero"/>
        <c:auto val="1"/>
        <c:lblOffset val="100"/>
        <c:baseTimeUnit val="years"/>
      </c:dateAx>
      <c:valAx>
        <c:axId val="53647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4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59.2</c:v>
                </c:pt>
                <c:pt idx="1">
                  <c:v>57.09</c:v>
                </c:pt>
                <c:pt idx="2">
                  <c:v>54.74</c:v>
                </c:pt>
                <c:pt idx="3">
                  <c:v>46.18</c:v>
                </c:pt>
                <c:pt idx="4">
                  <c:v>46.6</c:v>
                </c:pt>
              </c:numCache>
            </c:numRef>
          </c:val>
          <c:extLst xmlns:c16r2="http://schemas.microsoft.com/office/drawing/2015/06/chart">
            <c:ext xmlns:c16="http://schemas.microsoft.com/office/drawing/2014/chart" uri="{C3380CC4-5D6E-409C-BE32-E72D297353CC}">
              <c16:uniqueId val="{00000000-2EC3-484C-A199-466B4590EF42}"/>
            </c:ext>
          </c:extLst>
        </c:ser>
        <c:dLbls>
          <c:showLegendKey val="0"/>
          <c:showVal val="0"/>
          <c:showCatName val="0"/>
          <c:showSerName val="0"/>
          <c:showPercent val="0"/>
          <c:showBubbleSize val="0"/>
        </c:dLbls>
        <c:gapWidth val="150"/>
        <c:axId val="536473344"/>
        <c:axId val="53647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2EC3-484C-A199-466B4590EF42}"/>
            </c:ext>
          </c:extLst>
        </c:ser>
        <c:dLbls>
          <c:showLegendKey val="0"/>
          <c:showVal val="0"/>
          <c:showCatName val="0"/>
          <c:showSerName val="0"/>
          <c:showPercent val="0"/>
          <c:showBubbleSize val="0"/>
        </c:dLbls>
        <c:marker val="1"/>
        <c:smooth val="0"/>
        <c:axId val="536473344"/>
        <c:axId val="536473736"/>
      </c:lineChart>
      <c:dateAx>
        <c:axId val="536473344"/>
        <c:scaling>
          <c:orientation val="minMax"/>
        </c:scaling>
        <c:delete val="1"/>
        <c:axPos val="b"/>
        <c:numFmt formatCode="ge" sourceLinked="1"/>
        <c:majorTickMark val="none"/>
        <c:minorTickMark val="none"/>
        <c:tickLblPos val="none"/>
        <c:crossAx val="536473736"/>
        <c:crosses val="autoZero"/>
        <c:auto val="1"/>
        <c:lblOffset val="100"/>
        <c:baseTimeUnit val="years"/>
      </c:dateAx>
      <c:valAx>
        <c:axId val="53647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277.26</c:v>
                </c:pt>
                <c:pt idx="1">
                  <c:v>295.55</c:v>
                </c:pt>
                <c:pt idx="2">
                  <c:v>308.52</c:v>
                </c:pt>
                <c:pt idx="3">
                  <c:v>368.55</c:v>
                </c:pt>
                <c:pt idx="4">
                  <c:v>365.47</c:v>
                </c:pt>
              </c:numCache>
            </c:numRef>
          </c:val>
          <c:extLst xmlns:c16r2="http://schemas.microsoft.com/office/drawing/2015/06/chart">
            <c:ext xmlns:c16="http://schemas.microsoft.com/office/drawing/2014/chart" uri="{C3380CC4-5D6E-409C-BE32-E72D297353CC}">
              <c16:uniqueId val="{00000000-6DAB-4289-B853-8C77C9C404CA}"/>
            </c:ext>
          </c:extLst>
        </c:ser>
        <c:dLbls>
          <c:showLegendKey val="0"/>
          <c:showVal val="0"/>
          <c:showCatName val="0"/>
          <c:showSerName val="0"/>
          <c:showPercent val="0"/>
          <c:showBubbleSize val="0"/>
        </c:dLbls>
        <c:gapWidth val="150"/>
        <c:axId val="536474912"/>
        <c:axId val="53647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6DAB-4289-B853-8C77C9C404CA}"/>
            </c:ext>
          </c:extLst>
        </c:ser>
        <c:dLbls>
          <c:showLegendKey val="0"/>
          <c:showVal val="0"/>
          <c:showCatName val="0"/>
          <c:showSerName val="0"/>
          <c:showPercent val="0"/>
          <c:showBubbleSize val="0"/>
        </c:dLbls>
        <c:marker val="1"/>
        <c:smooth val="0"/>
        <c:axId val="536474912"/>
        <c:axId val="536475304"/>
      </c:lineChart>
      <c:dateAx>
        <c:axId val="536474912"/>
        <c:scaling>
          <c:orientation val="minMax"/>
        </c:scaling>
        <c:delete val="1"/>
        <c:axPos val="b"/>
        <c:numFmt formatCode="ge" sourceLinked="1"/>
        <c:majorTickMark val="none"/>
        <c:minorTickMark val="none"/>
        <c:tickLblPos val="none"/>
        <c:crossAx val="536475304"/>
        <c:crosses val="autoZero"/>
        <c:auto val="1"/>
        <c:lblOffset val="100"/>
        <c:baseTimeUnit val="years"/>
      </c:dateAx>
      <c:valAx>
        <c:axId val="53647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4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49"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本別町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7254</v>
      </c>
      <c r="AM8" s="49"/>
      <c r="AN8" s="49"/>
      <c r="AO8" s="49"/>
      <c r="AP8" s="49"/>
      <c r="AQ8" s="49"/>
      <c r="AR8" s="49"/>
      <c r="AS8" s="49"/>
      <c r="AT8" s="44">
        <f>データ!T6</f>
        <v>391.91</v>
      </c>
      <c r="AU8" s="44"/>
      <c r="AV8" s="44"/>
      <c r="AW8" s="44"/>
      <c r="AX8" s="44"/>
      <c r="AY8" s="44"/>
      <c r="AZ8" s="44"/>
      <c r="BA8" s="44"/>
      <c r="BB8" s="44">
        <f>データ!U6</f>
        <v>18.510000000000002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66.849999999999994</v>
      </c>
      <c r="Q10" s="44"/>
      <c r="R10" s="44"/>
      <c r="S10" s="44"/>
      <c r="T10" s="44"/>
      <c r="U10" s="44"/>
      <c r="V10" s="44"/>
      <c r="W10" s="44">
        <f>データ!Q6</f>
        <v>88.91</v>
      </c>
      <c r="X10" s="44"/>
      <c r="Y10" s="44"/>
      <c r="Z10" s="44"/>
      <c r="AA10" s="44"/>
      <c r="AB10" s="44"/>
      <c r="AC10" s="44"/>
      <c r="AD10" s="49">
        <f>データ!R6</f>
        <v>3226</v>
      </c>
      <c r="AE10" s="49"/>
      <c r="AF10" s="49"/>
      <c r="AG10" s="49"/>
      <c r="AH10" s="49"/>
      <c r="AI10" s="49"/>
      <c r="AJ10" s="49"/>
      <c r="AK10" s="2"/>
      <c r="AL10" s="49">
        <f>データ!V6</f>
        <v>4821</v>
      </c>
      <c r="AM10" s="49"/>
      <c r="AN10" s="49"/>
      <c r="AO10" s="49"/>
      <c r="AP10" s="49"/>
      <c r="AQ10" s="49"/>
      <c r="AR10" s="49"/>
      <c r="AS10" s="49"/>
      <c r="AT10" s="44">
        <f>データ!W6</f>
        <v>2.87</v>
      </c>
      <c r="AU10" s="44"/>
      <c r="AV10" s="44"/>
      <c r="AW10" s="44"/>
      <c r="AX10" s="44"/>
      <c r="AY10" s="44"/>
      <c r="AZ10" s="44"/>
      <c r="BA10" s="44"/>
      <c r="BB10" s="44">
        <f>データ!X6</f>
        <v>1679.79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d39n2xXnnQLwsIGr9o1C+FJpgymauajdb/QKQxfCg2XOpfEo71jMOMQP3Kg3HlNdaPaooBM6vJ1RGHwUIbE+LQ==" saltValue="+ahntvabvYC64/vdS9YuB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16462</v>
      </c>
      <c r="D6" s="32">
        <f t="shared" si="3"/>
        <v>47</v>
      </c>
      <c r="E6" s="32">
        <f t="shared" si="3"/>
        <v>17</v>
      </c>
      <c r="F6" s="32">
        <f t="shared" si="3"/>
        <v>1</v>
      </c>
      <c r="G6" s="32">
        <f t="shared" si="3"/>
        <v>0</v>
      </c>
      <c r="H6" s="32" t="str">
        <f t="shared" si="3"/>
        <v>北海道　本別町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66.849999999999994</v>
      </c>
      <c r="Q6" s="33">
        <f t="shared" si="3"/>
        <v>88.91</v>
      </c>
      <c r="R6" s="33">
        <f t="shared" si="3"/>
        <v>3226</v>
      </c>
      <c r="S6" s="33">
        <f t="shared" si="3"/>
        <v>7254</v>
      </c>
      <c r="T6" s="33">
        <f t="shared" si="3"/>
        <v>391.91</v>
      </c>
      <c r="U6" s="33">
        <f t="shared" si="3"/>
        <v>18.510000000000002</v>
      </c>
      <c r="V6" s="33">
        <f t="shared" si="3"/>
        <v>4821</v>
      </c>
      <c r="W6" s="33">
        <f t="shared" si="3"/>
        <v>2.87</v>
      </c>
      <c r="X6" s="33">
        <f t="shared" si="3"/>
        <v>1679.79</v>
      </c>
      <c r="Y6" s="34">
        <f>IF(Y7="",NA(),Y7)</f>
        <v>56.86</v>
      </c>
      <c r="Z6" s="34">
        <f t="shared" ref="Z6:AH6" si="4">IF(Z7="",NA(),Z7)</f>
        <v>57.83</v>
      </c>
      <c r="AA6" s="34">
        <f t="shared" si="4"/>
        <v>58.08</v>
      </c>
      <c r="AB6" s="34">
        <f t="shared" si="4"/>
        <v>51.68</v>
      </c>
      <c r="AC6" s="34">
        <f t="shared" si="4"/>
        <v>51.51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1782.34</v>
      </c>
      <c r="BG6" s="34">
        <f t="shared" ref="BG6:BO6" si="7">IF(BG7="",NA(),BG7)</f>
        <v>1917.26</v>
      </c>
      <c r="BH6" s="34">
        <f t="shared" si="7"/>
        <v>3603.32</v>
      </c>
      <c r="BI6" s="34">
        <f t="shared" si="7"/>
        <v>3534.93</v>
      </c>
      <c r="BJ6" s="34">
        <f t="shared" si="7"/>
        <v>3455.16</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59.2</v>
      </c>
      <c r="BR6" s="34">
        <f t="shared" ref="BR6:BZ6" si="8">IF(BR7="",NA(),BR7)</f>
        <v>57.09</v>
      </c>
      <c r="BS6" s="34">
        <f t="shared" si="8"/>
        <v>54.74</v>
      </c>
      <c r="BT6" s="34">
        <f t="shared" si="8"/>
        <v>46.18</v>
      </c>
      <c r="BU6" s="34">
        <f t="shared" si="8"/>
        <v>46.6</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277.26</v>
      </c>
      <c r="CC6" s="34">
        <f t="shared" ref="CC6:CK6" si="9">IF(CC7="",NA(),CC7)</f>
        <v>295.55</v>
      </c>
      <c r="CD6" s="34">
        <f t="shared" si="9"/>
        <v>308.52</v>
      </c>
      <c r="CE6" s="34">
        <f t="shared" si="9"/>
        <v>368.55</v>
      </c>
      <c r="CF6" s="34">
        <f t="shared" si="9"/>
        <v>365.47</v>
      </c>
      <c r="CG6" s="34">
        <f t="shared" si="9"/>
        <v>247.43</v>
      </c>
      <c r="CH6" s="34">
        <f t="shared" si="9"/>
        <v>248.89</v>
      </c>
      <c r="CI6" s="34">
        <f t="shared" si="9"/>
        <v>250.84</v>
      </c>
      <c r="CJ6" s="34">
        <f t="shared" si="9"/>
        <v>235.61</v>
      </c>
      <c r="CK6" s="34">
        <f t="shared" si="9"/>
        <v>216.21</v>
      </c>
      <c r="CL6" s="33" t="str">
        <f>IF(CL7="","",IF(CL7="-","【-】","【"&amp;SUBSTITUTE(TEXT(CL7,"#,##0.00"),"-","△")&amp;"】"))</f>
        <v>【136.39】</v>
      </c>
      <c r="CM6" s="34">
        <f>IF(CM7="",NA(),CM7)</f>
        <v>44.54</v>
      </c>
      <c r="CN6" s="34">
        <f t="shared" ref="CN6:CV6" si="10">IF(CN7="",NA(),CN7)</f>
        <v>45.63</v>
      </c>
      <c r="CO6" s="34">
        <f t="shared" si="10"/>
        <v>43.83</v>
      </c>
      <c r="CP6" s="34">
        <f t="shared" si="10"/>
        <v>43.42</v>
      </c>
      <c r="CQ6" s="34">
        <f t="shared" si="10"/>
        <v>39.83</v>
      </c>
      <c r="CR6" s="34">
        <f t="shared" si="10"/>
        <v>50.32</v>
      </c>
      <c r="CS6" s="34">
        <f t="shared" si="10"/>
        <v>49.89</v>
      </c>
      <c r="CT6" s="34">
        <f t="shared" si="10"/>
        <v>49.39</v>
      </c>
      <c r="CU6" s="34">
        <f t="shared" si="10"/>
        <v>49.25</v>
      </c>
      <c r="CV6" s="34">
        <f t="shared" si="10"/>
        <v>50.24</v>
      </c>
      <c r="CW6" s="33" t="str">
        <f>IF(CW7="","",IF(CW7="-","【-】","【"&amp;SUBSTITUTE(TEXT(CW7,"#,##0.00"),"-","△")&amp;"】"))</f>
        <v>【60.13】</v>
      </c>
      <c r="CX6" s="34">
        <f>IF(CX7="",NA(),CX7)</f>
        <v>89.26</v>
      </c>
      <c r="CY6" s="34">
        <f t="shared" ref="CY6:DG6" si="11">IF(CY7="",NA(),CY7)</f>
        <v>90.05</v>
      </c>
      <c r="CZ6" s="34">
        <f t="shared" si="11"/>
        <v>90.16</v>
      </c>
      <c r="DA6" s="34">
        <f t="shared" si="11"/>
        <v>90.75</v>
      </c>
      <c r="DB6" s="34">
        <f t="shared" si="11"/>
        <v>91.31</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16462</v>
      </c>
      <c r="D7" s="36">
        <v>47</v>
      </c>
      <c r="E7" s="36">
        <v>17</v>
      </c>
      <c r="F7" s="36">
        <v>1</v>
      </c>
      <c r="G7" s="36">
        <v>0</v>
      </c>
      <c r="H7" s="36" t="s">
        <v>110</v>
      </c>
      <c r="I7" s="36" t="s">
        <v>111</v>
      </c>
      <c r="J7" s="36" t="s">
        <v>112</v>
      </c>
      <c r="K7" s="36" t="s">
        <v>113</v>
      </c>
      <c r="L7" s="36" t="s">
        <v>114</v>
      </c>
      <c r="M7" s="36" t="s">
        <v>115</v>
      </c>
      <c r="N7" s="37" t="s">
        <v>116</v>
      </c>
      <c r="O7" s="37" t="s">
        <v>117</v>
      </c>
      <c r="P7" s="37">
        <v>66.849999999999994</v>
      </c>
      <c r="Q7" s="37">
        <v>88.91</v>
      </c>
      <c r="R7" s="37">
        <v>3226</v>
      </c>
      <c r="S7" s="37">
        <v>7254</v>
      </c>
      <c r="T7" s="37">
        <v>391.91</v>
      </c>
      <c r="U7" s="37">
        <v>18.510000000000002</v>
      </c>
      <c r="V7" s="37">
        <v>4821</v>
      </c>
      <c r="W7" s="37">
        <v>2.87</v>
      </c>
      <c r="X7" s="37">
        <v>1679.79</v>
      </c>
      <c r="Y7" s="37">
        <v>56.86</v>
      </c>
      <c r="Z7" s="37">
        <v>57.83</v>
      </c>
      <c r="AA7" s="37">
        <v>58.08</v>
      </c>
      <c r="AB7" s="37">
        <v>51.68</v>
      </c>
      <c r="AC7" s="37">
        <v>51.51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1782.34</v>
      </c>
      <c r="BG7" s="37">
        <v>1917.26</v>
      </c>
      <c r="BH7" s="37">
        <v>3603.32</v>
      </c>
      <c r="BI7" s="37">
        <v>3534.93</v>
      </c>
      <c r="BJ7" s="37">
        <v>3455.16</v>
      </c>
      <c r="BK7" s="37">
        <v>1306.92</v>
      </c>
      <c r="BL7" s="37">
        <v>1203.71</v>
      </c>
      <c r="BM7" s="37">
        <v>1162.3599999999999</v>
      </c>
      <c r="BN7" s="37">
        <v>1047.6500000000001</v>
      </c>
      <c r="BO7" s="37">
        <v>1124.26</v>
      </c>
      <c r="BP7" s="37">
        <v>707.33</v>
      </c>
      <c r="BQ7" s="37">
        <v>59.2</v>
      </c>
      <c r="BR7" s="37">
        <v>57.09</v>
      </c>
      <c r="BS7" s="37">
        <v>54.74</v>
      </c>
      <c r="BT7" s="37">
        <v>46.18</v>
      </c>
      <c r="BU7" s="37">
        <v>46.6</v>
      </c>
      <c r="BV7" s="37">
        <v>68.510000000000005</v>
      </c>
      <c r="BW7" s="37">
        <v>69.739999999999995</v>
      </c>
      <c r="BX7" s="37">
        <v>68.209999999999994</v>
      </c>
      <c r="BY7" s="37">
        <v>74.040000000000006</v>
      </c>
      <c r="BZ7" s="37">
        <v>80.58</v>
      </c>
      <c r="CA7" s="37">
        <v>101.26</v>
      </c>
      <c r="CB7" s="37">
        <v>277.26</v>
      </c>
      <c r="CC7" s="37">
        <v>295.55</v>
      </c>
      <c r="CD7" s="37">
        <v>308.52</v>
      </c>
      <c r="CE7" s="37">
        <v>368.55</v>
      </c>
      <c r="CF7" s="37">
        <v>365.47</v>
      </c>
      <c r="CG7" s="37">
        <v>247.43</v>
      </c>
      <c r="CH7" s="37">
        <v>248.89</v>
      </c>
      <c r="CI7" s="37">
        <v>250.84</v>
      </c>
      <c r="CJ7" s="37">
        <v>235.61</v>
      </c>
      <c r="CK7" s="37">
        <v>216.21</v>
      </c>
      <c r="CL7" s="37">
        <v>136.38999999999999</v>
      </c>
      <c r="CM7" s="37">
        <v>44.54</v>
      </c>
      <c r="CN7" s="37">
        <v>45.63</v>
      </c>
      <c r="CO7" s="37">
        <v>43.83</v>
      </c>
      <c r="CP7" s="37">
        <v>43.42</v>
      </c>
      <c r="CQ7" s="37">
        <v>39.83</v>
      </c>
      <c r="CR7" s="37">
        <v>50.32</v>
      </c>
      <c r="CS7" s="37">
        <v>49.89</v>
      </c>
      <c r="CT7" s="37">
        <v>49.39</v>
      </c>
      <c r="CU7" s="37">
        <v>49.25</v>
      </c>
      <c r="CV7" s="37">
        <v>50.24</v>
      </c>
      <c r="CW7" s="37">
        <v>60.13</v>
      </c>
      <c r="CX7" s="37">
        <v>89.26</v>
      </c>
      <c r="CY7" s="37">
        <v>90.05</v>
      </c>
      <c r="CZ7" s="37">
        <v>90.16</v>
      </c>
      <c r="DA7" s="37">
        <v>90.75</v>
      </c>
      <c r="DB7" s="37">
        <v>91.31</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2019-01-21T00:42:24Z</cp:lastPrinted>
  <dcterms:created xsi:type="dcterms:W3CDTF">2018-12-03T08:58:44Z</dcterms:created>
  <dcterms:modified xsi:type="dcterms:W3CDTF">2019-01-21T01:35:07Z</dcterms:modified>
  <cp:category/>
</cp:coreProperties>
</file>