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RLBA001\Desktop\"/>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AT10" i="4"/>
  <c r="W10" i="4"/>
  <c r="I10" i="4"/>
  <c r="BB8" i="4"/>
  <c r="AL8" i="4"/>
  <c r="P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<sst xmlns="http://schemas.openxmlformats.org/spreadsheetml/2006/main" count="251" uniqueCount="126">
  <si>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</si>
  <si>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</si>
  <si>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</si>
  <si>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</si>
  <si>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</si>
  <si>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</si>
  <si>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</si>
  <si>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</si>
  <si>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</si>
  <si>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</si>
  <si>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</si>
  <si>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</si>
  <si>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</si>
  <si>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</si>
  <si>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</si>
  <si>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</si>
  <si>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</si>
  <si>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</si>
  <si>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</si>
  <si>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</si>
  <si>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</si>
  <si>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</si>
  <si>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</si>
  <si>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</si>
  <si>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</si>
  <si>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</si>
  <si>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</si>
  <si>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</si>
  <si>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</si>
  <si>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</si>
  <si>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</si>
  <si>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</si>
  <si>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</si>
  <si>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</si>
  <si>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</si>
  <si>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</si>
  <si>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</si>
  <si>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</si>
  <si>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</si>
  <si>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</si>
  <si>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</si>
  <si>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</si>
  <si>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</si>
  <si>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</si>
  <si>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</si>
  <si>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</si>
  <si>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</si>
  <si>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</si>
  <si>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</si>
  <si>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</si>
  <si>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</si>
  <si>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</si>
  <si>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</si>
  <si>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</si>
  <si>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</si>
  <si>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</si>
  <si>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</si>
  <si>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</si>
  <si>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</si>
  <si>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</si>
  <si>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</si>
  <si>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</si>
  <si>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</si>
  <si>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</si>
  <si>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</si>
  <si>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</si>
  <si>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</si>
  <si>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</si>
  <si>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</si>
  <si>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</si>
  <si>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</si>
  <si>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</si>
  <si>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</si>
  <si>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</si>
  <si>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</si>
  <si>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</si>
  <si>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</si>
  <si>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</si>
  <si>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</si>
  <si>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</si>
  <si>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</si>
  <si>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</si>
  <si>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</si>
  <si>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</si>
  <si>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</si>
  <si>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</si>
  <si>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</si>
  <si>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</si>
  <si>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</si>
  <si>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</si>
  <si>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</si>
  <si>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</si>
  <si>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</si>
  <si>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</si>
  <si>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</si>
  <si>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</si>
  <si>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</si>
  <si>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</si>
  <si>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</si>
  <si>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</si>
  <si>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</si>
  <si>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</si>
  <si>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</si>
  <si>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</si>
  <si>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</si>
  <si>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</si>
  <si>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</si>
  <si>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</si>
  <si>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</si>
  <si>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</si>
  <si>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本別町</t>
  </si>
  <si>
    <t>法非適用</t>
  </si>
  <si>
    <t>下水道事業</t>
  </si>
  <si>
    <t>個別排水処理</t>
  </si>
  <si>
    <t>L2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</si>
  <si>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</si>
  <si>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</si>
  <si>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</si>
  <si>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</si>
  <si>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</si>
  <si>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</si>
  <si>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</si>
  <si>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事業開始が浅いため、更新はないが設置基数増により修繕料及び委託料等費用が嵩む傾向である。今後、維持管理に重点を置き、機器の延命を図る。</t>
    <phoneticPr fontId="4"/>
  </si>
  <si>
    <t>　28年度策定の経営戦略等に従い規模にあった運営と効率化、適正な将来設計、維持管理削減に努める。</t>
    <rPh sb="3" eb="5">
      <t>ネンド</t>
    </rPh>
    <rPh sb="5" eb="7">
      <t>サクテイ</t>
    </rPh>
    <rPh sb="8" eb="10">
      <t>ケイエイ</t>
    </rPh>
    <rPh sb="10" eb="12">
      <t>センリャク</t>
    </rPh>
    <rPh sb="12" eb="13">
      <t>トウ</t>
    </rPh>
    <rPh sb="14" eb="15">
      <t>シタガ</t>
    </rPh>
    <rPh sb="16" eb="18">
      <t>キボ</t>
    </rPh>
    <phoneticPr fontId="4"/>
  </si>
  <si>
    <t>　本事業は平成11年から開始しており、全体の設置基数は少ないが収益的収入は若干ではあるが年々上昇傾向であった。しかし、本年度は度重なる台風により新規設置が伸び悩み収益が減少。今後、速度は遅いが上昇傾向に推移していくと考える。　　　　　　　　　　　　　　　　　　　　　　　　　　　　　　　　　　　　　　　　　　　　　　　　　　地方債においては、設置基数は年10基以下のため、補助事業から単独事業になり、事業規模比率は高めである。　　　　　　　　　　　　　　　　　　　　　　　　　　　　　　　　経費回収率、汚水処理原価、水洗化率等において現在、類似団体に比べ良好であるが、今後も受益者の負担も考慮し健全化に努める。</t>
    <rPh sb="44" eb="46">
      <t>ネンネン</t>
    </rPh>
    <rPh sb="59" eb="62">
      <t>ホンネンド</t>
    </rPh>
    <rPh sb="63" eb="65">
      <t>タビカサ</t>
    </rPh>
    <rPh sb="67" eb="69">
      <t>タイフウ</t>
    </rPh>
    <rPh sb="72" eb="74">
      <t>シンキ</t>
    </rPh>
    <rPh sb="74" eb="76">
      <t>セッチ</t>
    </rPh>
    <rPh sb="77" eb="78">
      <t>ノ</t>
    </rPh>
    <rPh sb="79" eb="80">
      <t>ナヤ</t>
    </rPh>
    <rPh sb="81" eb="83">
      <t>シュウエキ</t>
    </rPh>
    <rPh sb="84" eb="86">
      <t>ゲンショウ</t>
    </rPh>
    <rPh sb="87" eb="89">
      <t>コンゴ</t>
    </rPh>
    <rPh sb="96" eb="98">
      <t>ジョウショウ</t>
    </rPh>
    <rPh sb="98" eb="100">
      <t>ケイコウ</t>
    </rPh>
    <rPh sb="251" eb="253">
      <t>オスイ</t>
    </rPh>
    <rPh sb="253" eb="255">
      <t>ショリ</t>
    </rPh>
    <rPh sb="255" eb="257">
      <t>ゲンカ</t>
    </rPh>
    <rPh sb="258" eb="260">
      <t>スイセン</t>
    </rPh>
    <rPh sb="260" eb="261">
      <t>カ</t>
    </rPh>
    <rPh sb="261" eb="262">
      <t>リツ</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</si>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</sst>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6545344"/>
        <c:axId val="23654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36545344"/>
        <c:axId val="236545728"/>
      </c:lineChart>
      <c:dateAx>
        <c:axId val="236545344"/>
        <c:scaling>
          <c:orientation val="minMax"/>
        </c:scaling>
        <c:delete val="1"/>
        <c:axPos val="b"/>
        <c:numFmt formatCode="ge" sourceLinked="1"/>
        <c:majorTickMark val="none"/>
        <c:minorTickMark val="none"/>
        <c:tickLblPos val="none"/>
        <c:crossAx val="236545728"/>
        <c:crosses val="autoZero"/>
        <c:auto val="1"/>
        <c:lblOffset val="100"/>
        <c:baseTimeUnit val="years"/>
      </c:dateAx>
      <c:valAx>
        <c:axId val="2365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4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63.02</c:v>
                </c:pt>
                <c:pt idx="1">
                  <c:v>64.13</c:v>
                </c:pt>
                <c:pt idx="2">
                  <c:v>64.459999999999994</c:v>
                </c:pt>
                <c:pt idx="3">
                  <c:v>65.22</c:v>
                </c:pt>
                <c:pt idx="4">
                  <c:v>65.45</c:v>
                </c:pt>
              </c:numCache>
            </c:numRef>
          </c:val>
        </c:ser>
        <c:dLbls>
          <c:showLegendKey val="0"/>
          <c:showVal val="0"/>
          <c:showCatName val="0"/>
          <c:showSerName val="0"/>
          <c:showPercent val="0"/>
          <c:showBubbleSize val="0"/>
        </c:dLbls>
        <c:gapWidth val="150"/>
        <c:axId val="237038136"/>
        <c:axId val="2370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58.82</c:v>
                </c:pt>
                <c:pt idx="2">
                  <c:v>52.52</c:v>
                </c:pt>
                <c:pt idx="3">
                  <c:v>54.14</c:v>
                </c:pt>
                <c:pt idx="4">
                  <c:v>132.99</c:v>
                </c:pt>
              </c:numCache>
            </c:numRef>
          </c:val>
          <c:smooth val="0"/>
        </c:ser>
        <c:dLbls>
          <c:showLegendKey val="0"/>
          <c:showVal val="0"/>
          <c:showCatName val="0"/>
          <c:showSerName val="0"/>
          <c:showPercent val="0"/>
          <c:showBubbleSize val="0"/>
        </c:dLbls>
        <c:marker val="1"/>
        <c:smooth val="0"/>
        <c:axId val="237038136"/>
        <c:axId val="237038528"/>
      </c:lineChart>
      <c:dateAx>
        <c:axId val="237038136"/>
        <c:scaling>
          <c:orientation val="minMax"/>
        </c:scaling>
        <c:delete val="1"/>
        <c:axPos val="b"/>
        <c:numFmt formatCode="ge" sourceLinked="1"/>
        <c:majorTickMark val="none"/>
        <c:minorTickMark val="none"/>
        <c:tickLblPos val="none"/>
        <c:crossAx val="237038528"/>
        <c:crosses val="autoZero"/>
        <c:auto val="1"/>
        <c:lblOffset val="100"/>
        <c:baseTimeUnit val="years"/>
      </c:dateAx>
      <c:valAx>
        <c:axId val="23703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03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37039704"/>
        <c:axId val="23704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71.760000000000005</c:v>
                </c:pt>
                <c:pt idx="2">
                  <c:v>84.94</c:v>
                </c:pt>
                <c:pt idx="3">
                  <c:v>84.69</c:v>
                </c:pt>
                <c:pt idx="4">
                  <c:v>82.94</c:v>
                </c:pt>
              </c:numCache>
            </c:numRef>
          </c:val>
          <c:smooth val="0"/>
        </c:ser>
        <c:dLbls>
          <c:showLegendKey val="0"/>
          <c:showVal val="0"/>
          <c:showCatName val="0"/>
          <c:showSerName val="0"/>
          <c:showPercent val="0"/>
          <c:showBubbleSize val="0"/>
        </c:dLbls>
        <c:marker val="1"/>
        <c:smooth val="0"/>
        <c:axId val="237039704"/>
        <c:axId val="237040096"/>
      </c:lineChart>
      <c:dateAx>
        <c:axId val="237039704"/>
        <c:scaling>
          <c:orientation val="minMax"/>
        </c:scaling>
        <c:delete val="1"/>
        <c:axPos val="b"/>
        <c:numFmt formatCode="ge" sourceLinked="1"/>
        <c:majorTickMark val="none"/>
        <c:minorTickMark val="none"/>
        <c:tickLblPos val="none"/>
        <c:crossAx val="237040096"/>
        <c:crosses val="autoZero"/>
        <c:auto val="1"/>
        <c:lblOffset val="100"/>
        <c:baseTimeUnit val="years"/>
      </c:dateAx>
      <c:valAx>
        <c:axId val="23704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03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78.430000000000007</c:v>
                </c:pt>
                <c:pt idx="1">
                  <c:v>79.61</c:v>
                </c:pt>
                <c:pt idx="2">
                  <c:v>81.209999999999994</c:v>
                </c:pt>
                <c:pt idx="3">
                  <c:v>81.66</c:v>
                </c:pt>
                <c:pt idx="4">
                  <c:v>76.400000000000006</c:v>
                </c:pt>
              </c:numCache>
            </c:numRef>
          </c:val>
        </c:ser>
        <c:dLbls>
          <c:showLegendKey val="0"/>
          <c:showVal val="0"/>
          <c:showCatName val="0"/>
          <c:showSerName val="0"/>
          <c:showPercent val="0"/>
          <c:showBubbleSize val="0"/>
        </c:dLbls>
        <c:gapWidth val="150"/>
        <c:axId val="236648008"/>
        <c:axId val="23665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648008"/>
        <c:axId val="236650440"/>
      </c:lineChart>
      <c:dateAx>
        <c:axId val="236648008"/>
        <c:scaling>
          <c:orientation val="minMax"/>
        </c:scaling>
        <c:delete val="1"/>
        <c:axPos val="b"/>
        <c:numFmt formatCode="ge" sourceLinked="1"/>
        <c:majorTickMark val="none"/>
        <c:minorTickMark val="none"/>
        <c:tickLblPos val="none"/>
        <c:crossAx val="236650440"/>
        <c:crosses val="autoZero"/>
        <c:auto val="1"/>
        <c:lblOffset val="100"/>
        <c:baseTimeUnit val="years"/>
      </c:dateAx>
      <c:valAx>
        <c:axId val="23665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64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6686136"/>
        <c:axId val="23668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686136"/>
        <c:axId val="236686520"/>
      </c:lineChart>
      <c:dateAx>
        <c:axId val="236686136"/>
        <c:scaling>
          <c:orientation val="minMax"/>
        </c:scaling>
        <c:delete val="1"/>
        <c:axPos val="b"/>
        <c:numFmt formatCode="ge" sourceLinked="1"/>
        <c:majorTickMark val="none"/>
        <c:minorTickMark val="none"/>
        <c:tickLblPos val="none"/>
        <c:crossAx val="236686520"/>
        <c:crosses val="autoZero"/>
        <c:auto val="1"/>
        <c:lblOffset val="100"/>
        <c:baseTimeUnit val="years"/>
      </c:dateAx>
      <c:valAx>
        <c:axId val="23668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68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6755616"/>
        <c:axId val="12473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755616"/>
        <c:axId val="124735680"/>
      </c:lineChart>
      <c:dateAx>
        <c:axId val="236755616"/>
        <c:scaling>
          <c:orientation val="minMax"/>
        </c:scaling>
        <c:delete val="1"/>
        <c:axPos val="b"/>
        <c:numFmt formatCode="ge" sourceLinked="1"/>
        <c:majorTickMark val="none"/>
        <c:minorTickMark val="none"/>
        <c:tickLblPos val="none"/>
        <c:crossAx val="124735680"/>
        <c:crosses val="autoZero"/>
        <c:auto val="1"/>
        <c:lblOffset val="100"/>
        <c:baseTimeUnit val="years"/>
      </c:dateAx>
      <c:valAx>
        <c:axId val="12473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7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737248"/>
        <c:axId val="124737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737248"/>
        <c:axId val="124737640"/>
      </c:lineChart>
      <c:dateAx>
        <c:axId val="124737248"/>
        <c:scaling>
          <c:orientation val="minMax"/>
        </c:scaling>
        <c:delete val="1"/>
        <c:axPos val="b"/>
        <c:numFmt formatCode="ge" sourceLinked="1"/>
        <c:majorTickMark val="none"/>
        <c:minorTickMark val="none"/>
        <c:tickLblPos val="none"/>
        <c:crossAx val="124737640"/>
        <c:crosses val="autoZero"/>
        <c:auto val="1"/>
        <c:lblOffset val="100"/>
        <c:baseTimeUnit val="years"/>
      </c:dateAx>
      <c:valAx>
        <c:axId val="12473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7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6888272"/>
        <c:axId val="236888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888272"/>
        <c:axId val="236888664"/>
      </c:lineChart>
      <c:dateAx>
        <c:axId val="236888272"/>
        <c:scaling>
          <c:orientation val="minMax"/>
        </c:scaling>
        <c:delete val="1"/>
        <c:axPos val="b"/>
        <c:numFmt formatCode="ge" sourceLinked="1"/>
        <c:majorTickMark val="none"/>
        <c:minorTickMark val="none"/>
        <c:tickLblPos val="none"/>
        <c:crossAx val="236888664"/>
        <c:crosses val="autoZero"/>
        <c:auto val="1"/>
        <c:lblOffset val="100"/>
        <c:baseTimeUnit val="years"/>
      </c:dateAx>
      <c:valAx>
        <c:axId val="23688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88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995.15</c:v>
                </c:pt>
                <c:pt idx="1">
                  <c:v>981.74</c:v>
                </c:pt>
                <c:pt idx="2">
                  <c:v>1069.92</c:v>
                </c:pt>
                <c:pt idx="3">
                  <c:v>2543.92</c:v>
                </c:pt>
                <c:pt idx="4">
                  <c:v>2487.39</c:v>
                </c:pt>
              </c:numCache>
            </c:numRef>
          </c:val>
        </c:ser>
        <c:dLbls>
          <c:showLegendKey val="0"/>
          <c:showVal val="0"/>
          <c:showCatName val="0"/>
          <c:showSerName val="0"/>
          <c:showPercent val="0"/>
          <c:showBubbleSize val="0"/>
        </c:dLbls>
        <c:gapWidth val="150"/>
        <c:axId val="124736856"/>
        <c:axId val="12473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803.29</c:v>
                </c:pt>
                <c:pt idx="2">
                  <c:v>701.33</c:v>
                </c:pt>
                <c:pt idx="3">
                  <c:v>663.76</c:v>
                </c:pt>
                <c:pt idx="4">
                  <c:v>566.35</c:v>
                </c:pt>
              </c:numCache>
            </c:numRef>
          </c:val>
          <c:smooth val="0"/>
        </c:ser>
        <c:dLbls>
          <c:showLegendKey val="0"/>
          <c:showVal val="0"/>
          <c:showCatName val="0"/>
          <c:showSerName val="0"/>
          <c:showPercent val="0"/>
          <c:showBubbleSize val="0"/>
        </c:dLbls>
        <c:marker val="1"/>
        <c:smooth val="0"/>
        <c:axId val="124736856"/>
        <c:axId val="124735288"/>
      </c:lineChart>
      <c:dateAx>
        <c:axId val="124736856"/>
        <c:scaling>
          <c:orientation val="minMax"/>
        </c:scaling>
        <c:delete val="1"/>
        <c:axPos val="b"/>
        <c:numFmt formatCode="ge" sourceLinked="1"/>
        <c:majorTickMark val="none"/>
        <c:minorTickMark val="none"/>
        <c:tickLblPos val="none"/>
        <c:crossAx val="124735288"/>
        <c:crosses val="autoZero"/>
        <c:auto val="1"/>
        <c:lblOffset val="100"/>
        <c:baseTimeUnit val="years"/>
      </c:dateAx>
      <c:valAx>
        <c:axId val="12473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73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67.39</c:v>
                </c:pt>
                <c:pt idx="1">
                  <c:v>67.290000000000006</c:v>
                </c:pt>
                <c:pt idx="2">
                  <c:v>70.17</c:v>
                </c:pt>
                <c:pt idx="3">
                  <c:v>70.7</c:v>
                </c:pt>
                <c:pt idx="4">
                  <c:v>63.55</c:v>
                </c:pt>
              </c:numCache>
            </c:numRef>
          </c:val>
        </c:ser>
        <c:dLbls>
          <c:showLegendKey val="0"/>
          <c:showVal val="0"/>
          <c:showCatName val="0"/>
          <c:showSerName val="0"/>
          <c:showPercent val="0"/>
          <c:showBubbleSize val="0"/>
        </c:dLbls>
        <c:gapWidth val="150"/>
        <c:axId val="124733720"/>
        <c:axId val="23688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56.63</c:v>
                </c:pt>
                <c:pt idx="2">
                  <c:v>53.48</c:v>
                </c:pt>
                <c:pt idx="3">
                  <c:v>53.76</c:v>
                </c:pt>
                <c:pt idx="4">
                  <c:v>52.27</c:v>
                </c:pt>
              </c:numCache>
            </c:numRef>
          </c:val>
          <c:smooth val="0"/>
        </c:ser>
        <c:dLbls>
          <c:showLegendKey val="0"/>
          <c:showVal val="0"/>
          <c:showCatName val="0"/>
          <c:showSerName val="0"/>
          <c:showPercent val="0"/>
          <c:showBubbleSize val="0"/>
        </c:dLbls>
        <c:marker val="1"/>
        <c:smooth val="0"/>
        <c:axId val="124733720"/>
        <c:axId val="236889840"/>
      </c:lineChart>
      <c:dateAx>
        <c:axId val="124733720"/>
        <c:scaling>
          <c:orientation val="minMax"/>
        </c:scaling>
        <c:delete val="1"/>
        <c:axPos val="b"/>
        <c:numFmt formatCode="ge" sourceLinked="1"/>
        <c:majorTickMark val="none"/>
        <c:minorTickMark val="none"/>
        <c:tickLblPos val="none"/>
        <c:crossAx val="236889840"/>
        <c:crosses val="autoZero"/>
        <c:auto val="1"/>
        <c:lblOffset val="100"/>
        <c:baseTimeUnit val="years"/>
      </c:dateAx>
      <c:valAx>
        <c:axId val="23688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73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231.15</c:v>
                </c:pt>
                <c:pt idx="1">
                  <c:v>232.27</c:v>
                </c:pt>
                <c:pt idx="2">
                  <c:v>227.17</c:v>
                </c:pt>
                <c:pt idx="3">
                  <c:v>221.36</c:v>
                </c:pt>
                <c:pt idx="4">
                  <c:v>246.11</c:v>
                </c:pt>
              </c:numCache>
            </c:numRef>
          </c:val>
        </c:ser>
        <c:dLbls>
          <c:showLegendKey val="0"/>
          <c:showVal val="0"/>
          <c:showCatName val="0"/>
          <c:showSerName val="0"/>
          <c:showPercent val="0"/>
          <c:showBubbleSize val="0"/>
        </c:dLbls>
        <c:gapWidth val="150"/>
        <c:axId val="236891016"/>
        <c:axId val="23689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272.66000000000003</c:v>
                </c:pt>
                <c:pt idx="2">
                  <c:v>277.29000000000002</c:v>
                </c:pt>
                <c:pt idx="3">
                  <c:v>275.25</c:v>
                </c:pt>
                <c:pt idx="4">
                  <c:v>291.01</c:v>
                </c:pt>
              </c:numCache>
            </c:numRef>
          </c:val>
          <c:smooth val="0"/>
        </c:ser>
        <c:dLbls>
          <c:showLegendKey val="0"/>
          <c:showVal val="0"/>
          <c:showCatName val="0"/>
          <c:showSerName val="0"/>
          <c:showPercent val="0"/>
          <c:showBubbleSize val="0"/>
        </c:dLbls>
        <c:marker val="1"/>
        <c:smooth val="0"/>
        <c:axId val="236891016"/>
        <c:axId val="236891408"/>
      </c:lineChart>
      <c:dateAx>
        <c:axId val="236891016"/>
        <c:scaling>
          <c:orientation val="minMax"/>
        </c:scaling>
        <c:delete val="1"/>
        <c:axPos val="b"/>
        <c:numFmt formatCode="ge" sourceLinked="1"/>
        <c:majorTickMark val="none"/>
        <c:minorTickMark val="none"/>
        <c:tickLblPos val="none"/>
        <c:crossAx val="236891408"/>
        <c:crosses val="autoZero"/>
        <c:auto val="1"/>
        <c:lblOffset val="100"/>
        <c:baseTimeUnit val="years"/>
      </c:dateAx>
      <c:valAx>
        <c:axId val="23689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89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K8" sqref="AK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北海道　本別町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
        <v>125</v>
      </c>
      <c r="AE8" s="73"/>
      <c r="AF8" s="73"/>
      <c r="AG8" s="73"/>
      <c r="AH8" s="73"/>
      <c r="AI8" s="73"/>
      <c r="AJ8" s="73"/>
      <c r="AK8" s="4"/>
      <c r="AL8" s="67">
        <f>データ!S6</f>
        <v>7406</v>
      </c>
      <c r="AM8" s="67"/>
      <c r="AN8" s="67"/>
      <c r="AO8" s="67"/>
      <c r="AP8" s="67"/>
      <c r="AQ8" s="67"/>
      <c r="AR8" s="67"/>
      <c r="AS8" s="67"/>
      <c r="AT8" s="66">
        <f>データ!T6</f>
        <v>391.91</v>
      </c>
      <c r="AU8" s="66"/>
      <c r="AV8" s="66"/>
      <c r="AW8" s="66"/>
      <c r="AX8" s="66"/>
      <c r="AY8" s="66"/>
      <c r="AZ8" s="66"/>
      <c r="BA8" s="66"/>
      <c r="BB8" s="66">
        <f>データ!U6</f>
        <v>18.899999999999999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11.41</v>
      </c>
      <c r="Q10" s="66"/>
      <c r="R10" s="66"/>
      <c r="S10" s="66"/>
      <c r="T10" s="66"/>
      <c r="U10" s="66"/>
      <c r="V10" s="66"/>
      <c r="W10" s="66">
        <f>データ!Q6</f>
        <v>100</v>
      </c>
      <c r="X10" s="66"/>
      <c r="Y10" s="66"/>
      <c r="Z10" s="66"/>
      <c r="AA10" s="66"/>
      <c r="AB10" s="66"/>
      <c r="AC10" s="66"/>
      <c r="AD10" s="67">
        <f>データ!R6</f>
        <v>3195</v>
      </c>
      <c r="AE10" s="67"/>
      <c r="AF10" s="67"/>
      <c r="AG10" s="67"/>
      <c r="AH10" s="67"/>
      <c r="AI10" s="67"/>
      <c r="AJ10" s="67"/>
      <c r="AK10" s="2"/>
      <c r="AL10" s="67">
        <f>データ!V6</f>
        <v>843</v>
      </c>
      <c r="AM10" s="67"/>
      <c r="AN10" s="67"/>
      <c r="AO10" s="67"/>
      <c r="AP10" s="67"/>
      <c r="AQ10" s="67"/>
      <c r="AR10" s="67"/>
      <c r="AS10" s="67"/>
      <c r="AT10" s="66">
        <f>データ!W6</f>
        <v>0.53</v>
      </c>
      <c r="AU10" s="66"/>
      <c r="AV10" s="66"/>
      <c r="AW10" s="66"/>
      <c r="AX10" s="66"/>
      <c r="AY10" s="66"/>
      <c r="AZ10" s="66"/>
      <c r="BA10" s="66"/>
      <c r="BB10" s="66">
        <f>データ!X6</f>
        <v>1590.57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16462</v>
      </c>
      <c r="D6" s="33">
        <f t="shared" si="3"/>
        <v>47</v>
      </c>
      <c r="E6" s="33">
        <f t="shared" si="3"/>
        <v>18</v>
      </c>
      <c r="F6" s="33">
        <f t="shared" si="3"/>
        <v>1</v>
      </c>
      <c r="G6" s="33">
        <f t="shared" si="3"/>
        <v>0</v>
      </c>
      <c r="H6" s="33" t="str">
        <f t="shared" si="3"/>
        <v>北海道　本別町</v>
      </c>
      <c r="I6" s="33" t="str">
        <f t="shared" si="3"/>
        <v>法非適用</v>
      </c>
      <c r="J6" s="33" t="str">
        <f t="shared" si="3"/>
        <v>下水道事業</v>
      </c>
      <c r="K6" s="33" t="str">
        <f t="shared" si="3"/>
        <v>個別排水処理</v>
      </c>
      <c r="L6" s="33" t="str">
        <f t="shared" si="3"/>
        <v>L2</v>
      </c>
      <c r="M6" s="33">
        <f t="shared" si="3"/>
        <v>0</v>
      </c>
      <c r="N6" s="34" t="str">
        <f t="shared" si="3"/>
        <v>-</v>
      </c>
      <c r="O6" s="34" t="str">
        <f t="shared" si="3"/>
        <v>該当数値なし</v>
      </c>
      <c r="P6" s="34">
        <f t="shared" si="3"/>
        <v>11.41</v>
      </c>
      <c r="Q6" s="34">
        <f t="shared" si="3"/>
        <v>100</v>
      </c>
      <c r="R6" s="34">
        <f t="shared" si="3"/>
        <v>3195</v>
      </c>
      <c r="S6" s="34">
        <f t="shared" si="3"/>
        <v>7406</v>
      </c>
      <c r="T6" s="34">
        <f t="shared" si="3"/>
        <v>391.91</v>
      </c>
      <c r="U6" s="34">
        <f t="shared" si="3"/>
        <v>18.899999999999999</v>
      </c>
      <c r="V6" s="34">
        <f t="shared" si="3"/>
        <v>843</v>
      </c>
      <c r="W6" s="34">
        <f t="shared" si="3"/>
        <v>0.53</v>
      </c>
      <c r="X6" s="34">
        <f t="shared" si="3"/>
        <v>1590.57</v>
      </c>
      <c r="Y6" s="35">
        <f>IF(Y7="",NA(),Y7)</f>
        <v>78.430000000000007</v>
      </c>
      <c r="Z6" s="35">
        <f t="shared" ref="Z6:AH6" si="4">IF(Z7="",NA(),Z7)</f>
        <v>79.61</v>
      </c>
      <c r="AA6" s="35">
        <f t="shared" si="4"/>
        <v>81.209999999999994</v>
      </c>
      <c r="AB6" s="35">
        <f t="shared" si="4"/>
        <v>81.66</v>
      </c>
      <c r="AC6" s="35">
        <f t="shared" si="4"/>
        <v>76.400000000000006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995.15</v>
      </c>
      <c r="BG6" s="35">
        <f t="shared" ref="BG6:BO6" si="7">IF(BG7="",NA(),BG7)</f>
        <v>981.74</v>
      </c>
      <c r="BH6" s="35">
        <f t="shared" si="7"/>
        <v>1069.92</v>
      </c>
      <c r="BI6" s="35">
        <f t="shared" si="7"/>
        <v>2543.92</v>
      </c>
      <c r="BJ6" s="35">
        <f t="shared" si="7"/>
        <v>2487.39</v>
      </c>
      <c r="BK6" s="35">
        <f t="shared" si="7"/>
        <v>862.78</v>
      </c>
      <c r="BL6" s="35">
        <f t="shared" si="7"/>
        <v>803.29</v>
      </c>
      <c r="BM6" s="35">
        <f t="shared" si="7"/>
        <v>701.33</v>
      </c>
      <c r="BN6" s="35">
        <f t="shared" si="7"/>
        <v>663.76</v>
      </c>
      <c r="BO6" s="35">
        <f t="shared" si="7"/>
        <v>566.35</v>
      </c>
      <c r="BP6" s="34" t="str">
        <f>IF(BP7="","",IF(BP7="-","【-】","【"&amp;SUBSTITUTE(TEXT(BP7,"#,##0.00"),"-","△")&amp;"】"))</f>
        <v>【559.52】</v>
      </c>
      <c r="BQ6" s="35">
        <f>IF(BQ7="",NA(),BQ7)</f>
        <v>67.39</v>
      </c>
      <c r="BR6" s="35">
        <f t="shared" ref="BR6:BZ6" si="8">IF(BR7="",NA(),BR7)</f>
        <v>67.290000000000006</v>
      </c>
      <c r="BS6" s="35">
        <f t="shared" si="8"/>
        <v>70.17</v>
      </c>
      <c r="BT6" s="35">
        <f t="shared" si="8"/>
        <v>70.7</v>
      </c>
      <c r="BU6" s="35">
        <f t="shared" si="8"/>
        <v>63.55</v>
      </c>
      <c r="BV6" s="35">
        <f t="shared" si="8"/>
        <v>54.55</v>
      </c>
      <c r="BW6" s="35">
        <f t="shared" si="8"/>
        <v>56.63</v>
      </c>
      <c r="BX6" s="35">
        <f t="shared" si="8"/>
        <v>53.48</v>
      </c>
      <c r="BY6" s="35">
        <f t="shared" si="8"/>
        <v>53.76</v>
      </c>
      <c r="BZ6" s="35">
        <f t="shared" si="8"/>
        <v>52.27</v>
      </c>
      <c r="CA6" s="34" t="str">
        <f>IF(CA7="","",IF(CA7="-","【-】","【"&amp;SUBSTITUTE(TEXT(CA7,"#,##0.00"),"-","△")&amp;"】"))</f>
        <v>【52.20】</v>
      </c>
      <c r="CB6" s="35">
        <f>IF(CB7="",NA(),CB7)</f>
        <v>231.15</v>
      </c>
      <c r="CC6" s="35">
        <f t="shared" ref="CC6:CK6" si="9">IF(CC7="",NA(),CC7)</f>
        <v>232.27</v>
      </c>
      <c r="CD6" s="35">
        <f t="shared" si="9"/>
        <v>227.17</v>
      </c>
      <c r="CE6" s="35">
        <f t="shared" si="9"/>
        <v>221.36</v>
      </c>
      <c r="CF6" s="35">
        <f t="shared" si="9"/>
        <v>246.11</v>
      </c>
      <c r="CG6" s="35">
        <f t="shared" si="9"/>
        <v>275.64999999999998</v>
      </c>
      <c r="CH6" s="35">
        <f t="shared" si="9"/>
        <v>272.66000000000003</v>
      </c>
      <c r="CI6" s="35">
        <f t="shared" si="9"/>
        <v>277.29000000000002</v>
      </c>
      <c r="CJ6" s="35">
        <f t="shared" si="9"/>
        <v>275.25</v>
      </c>
      <c r="CK6" s="35">
        <f t="shared" si="9"/>
        <v>291.01</v>
      </c>
      <c r="CL6" s="34" t="str">
        <f>IF(CL7="","",IF(CL7="-","【-】","【"&amp;SUBSTITUTE(TEXT(CL7,"#,##0.00"),"-","△")&amp;"】"))</f>
        <v>【295.20】</v>
      </c>
      <c r="CM6" s="35">
        <f>IF(CM7="",NA(),CM7)</f>
        <v>63.02</v>
      </c>
      <c r="CN6" s="35">
        <f t="shared" ref="CN6:CV6" si="10">IF(CN7="",NA(),CN7)</f>
        <v>64.13</v>
      </c>
      <c r="CO6" s="35">
        <f t="shared" si="10"/>
        <v>64.459999999999994</v>
      </c>
      <c r="CP6" s="35">
        <f t="shared" si="10"/>
        <v>65.22</v>
      </c>
      <c r="CQ6" s="35">
        <f t="shared" si="10"/>
        <v>65.45</v>
      </c>
      <c r="CR6" s="35">
        <f t="shared" si="10"/>
        <v>58.58</v>
      </c>
      <c r="CS6" s="35">
        <f t="shared" si="10"/>
        <v>58.82</v>
      </c>
      <c r="CT6" s="35">
        <f t="shared" si="10"/>
        <v>52.52</v>
      </c>
      <c r="CU6" s="35">
        <f t="shared" si="10"/>
        <v>54.14</v>
      </c>
      <c r="CV6" s="35">
        <f t="shared" si="10"/>
        <v>132.99</v>
      </c>
      <c r="CW6" s="34" t="str">
        <f>IF(CW7="","",IF(CW7="-","【-】","【"&amp;SUBSTITUTE(TEXT(CW7,"#,##0.00"),"-","△")&amp;"】"))</f>
        <v>【122.90】</v>
      </c>
      <c r="CX6" s="35">
        <f>IF(CX7="",NA(),CX7)</f>
        <v>100</v>
      </c>
      <c r="CY6" s="35">
        <f t="shared" ref="CY6:DG6" si="11">IF(CY7="",NA(),CY7)</f>
        <v>100</v>
      </c>
      <c r="CZ6" s="35">
        <f t="shared" si="11"/>
        <v>100</v>
      </c>
      <c r="DA6" s="35">
        <f t="shared" si="11"/>
        <v>100</v>
      </c>
      <c r="DB6" s="35">
        <f t="shared" si="11"/>
        <v>100</v>
      </c>
      <c r="DC6" s="35">
        <f t="shared" si="11"/>
        <v>72.31</v>
      </c>
      <c r="DD6" s="35">
        <f t="shared" si="11"/>
        <v>71.760000000000005</v>
      </c>
      <c r="DE6" s="35">
        <f t="shared" si="11"/>
        <v>84.94</v>
      </c>
      <c r="DF6" s="35">
        <f t="shared" si="11"/>
        <v>84.69</v>
      </c>
      <c r="DG6" s="35">
        <f t="shared" si="11"/>
        <v>82.94</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16462</v>
      </c>
      <c r="D7" s="37">
        <v>47</v>
      </c>
      <c r="E7" s="37">
        <v>18</v>
      </c>
      <c r="F7" s="37">
        <v>1</v>
      </c>
      <c r="G7" s="37">
        <v>0</v>
      </c>
      <c r="H7" s="37" t="s">
        <v>110</v>
      </c>
      <c r="I7" s="37" t="s">
        <v>111</v>
      </c>
      <c r="J7" s="37" t="s">
        <v>112</v>
      </c>
      <c r="K7" s="37" t="s">
        <v>113</v>
      </c>
      <c r="L7" s="37" t="s">
        <v>114</v>
      </c>
      <c r="M7" s="37"/>
      <c r="N7" s="38" t="s">
        <v>115</v>
      </c>
      <c r="O7" s="38" t="s">
        <v>116</v>
      </c>
      <c r="P7" s="38">
        <v>11.41</v>
      </c>
      <c r="Q7" s="38">
        <v>100</v>
      </c>
      <c r="R7" s="38">
        <v>3195</v>
      </c>
      <c r="S7" s="38">
        <v>7406</v>
      </c>
      <c r="T7" s="38">
        <v>391.91</v>
      </c>
      <c r="U7" s="38">
        <v>18.899999999999999</v>
      </c>
      <c r="V7" s="38">
        <v>843</v>
      </c>
      <c r="W7" s="38">
        <v>0.53</v>
      </c>
      <c r="X7" s="38">
        <v>1590.57</v>
      </c>
      <c r="Y7" s="38">
        <v>78.430000000000007</v>
      </c>
      <c r="Z7" s="38">
        <v>79.61</v>
      </c>
      <c r="AA7" s="38">
        <v>81.209999999999994</v>
      </c>
      <c r="AB7" s="38">
        <v>81.66</v>
      </c>
      <c r="AC7" s="38">
        <v>76.400000000000006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995.15</v>
      </c>
      <c r="BG7" s="38">
        <v>981.74</v>
      </c>
      <c r="BH7" s="38">
        <v>1069.92</v>
      </c>
      <c r="BI7" s="38">
        <v>2543.92</v>
      </c>
      <c r="BJ7" s="38">
        <v>2487.39</v>
      </c>
      <c r="BK7" s="38">
        <v>862.78</v>
      </c>
      <c r="BL7" s="38">
        <v>803.29</v>
      </c>
      <c r="BM7" s="38">
        <v>701.33</v>
      </c>
      <c r="BN7" s="38">
        <v>663.76</v>
      </c>
      <c r="BO7" s="38">
        <v>566.35</v>
      </c>
      <c r="BP7" s="38">
        <v>559.52</v>
      </c>
      <c r="BQ7" s="38">
        <v>67.39</v>
      </c>
      <c r="BR7" s="38">
        <v>67.290000000000006</v>
      </c>
      <c r="BS7" s="38">
        <v>70.17</v>
      </c>
      <c r="BT7" s="38">
        <v>70.7</v>
      </c>
      <c r="BU7" s="38">
        <v>63.55</v>
      </c>
      <c r="BV7" s="38">
        <v>54.55</v>
      </c>
      <c r="BW7" s="38">
        <v>56.63</v>
      </c>
      <c r="BX7" s="38">
        <v>53.48</v>
      </c>
      <c r="BY7" s="38">
        <v>53.76</v>
      </c>
      <c r="BZ7" s="38">
        <v>52.27</v>
      </c>
      <c r="CA7" s="38">
        <v>52.2</v>
      </c>
      <c r="CB7" s="38">
        <v>231.15</v>
      </c>
      <c r="CC7" s="38">
        <v>232.27</v>
      </c>
      <c r="CD7" s="38">
        <v>227.17</v>
      </c>
      <c r="CE7" s="38">
        <v>221.36</v>
      </c>
      <c r="CF7" s="38">
        <v>246.11</v>
      </c>
      <c r="CG7" s="38">
        <v>275.64999999999998</v>
      </c>
      <c r="CH7" s="38">
        <v>272.66000000000003</v>
      </c>
      <c r="CI7" s="38">
        <v>277.29000000000002</v>
      </c>
      <c r="CJ7" s="38">
        <v>275.25</v>
      </c>
      <c r="CK7" s="38">
        <v>291.01</v>
      </c>
      <c r="CL7" s="38">
        <v>295.2</v>
      </c>
      <c r="CM7" s="38">
        <v>63.02</v>
      </c>
      <c r="CN7" s="38">
        <v>64.13</v>
      </c>
      <c r="CO7" s="38">
        <v>64.459999999999994</v>
      </c>
      <c r="CP7" s="38">
        <v>65.22</v>
      </c>
      <c r="CQ7" s="38">
        <v>65.45</v>
      </c>
      <c r="CR7" s="38">
        <v>58.58</v>
      </c>
      <c r="CS7" s="38">
        <v>58.82</v>
      </c>
      <c r="CT7" s="38">
        <v>52.52</v>
      </c>
      <c r="CU7" s="38">
        <v>54.14</v>
      </c>
      <c r="CV7" s="38">
        <v>132.99</v>
      </c>
      <c r="CW7" s="38">
        <v>122.9</v>
      </c>
      <c r="CX7" s="38">
        <v>100</v>
      </c>
      <c r="CY7" s="38">
        <v>100</v>
      </c>
      <c r="CZ7" s="38">
        <v>100</v>
      </c>
      <c r="DA7" s="38">
        <v>100</v>
      </c>
      <c r="DB7" s="38">
        <v>100</v>
      </c>
      <c r="DC7" s="38">
        <v>72.31</v>
      </c>
      <c r="DD7" s="38">
        <v>71.760000000000005</v>
      </c>
      <c r="DE7" s="38">
        <v>84.94</v>
      </c>
      <c r="DF7" s="38">
        <v>84.69</v>
      </c>
      <c r="DG7" s="38">
        <v>82.94</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USRLBA001</cp:lastModifiedBy>
  <cp:lastPrinted>2018-01-31T04:04:35Z</cp:lastPrinted>
  <dcterms:created xsi:type="dcterms:W3CDTF">2017-12-25T02:43:00Z</dcterms:created>
  <dcterms:modified xsi:type="dcterms:W3CDTF">2018-03-07T00:13:20Z</dcterms:modified>
  <cp:category/>
</cp:coreProperties>
</file>