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RLBA001\Desktop\"/>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N6" i="5"/>
  <c r="M6" i="5"/>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I10" i="4"/>
  <c r="B10" i="4"/>
  <c r="I8" i="4"/>
  <c r="D10" i="5" l="1"/>
  <c r="C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<sst xmlns="http://schemas.openxmlformats.org/spreadsheetml/2006/main" count="240" uniqueCount="125">
  <si>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</si>
  <si>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</si>
  <si>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</si>
  <si>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</si>
  <si>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</si>
  <si>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</si>
  <si>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</si>
  <si>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</si>
  <si>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</si>
  <si>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</si>
  <si>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</si>
  <si>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</si>
  <si>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</si>
  <si>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</si>
  <si>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</si>
  <si>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</si>
  <si>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</si>
  <si>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</si>
  <si>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</si>
  <si>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</si>
  <si>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</si>
  <si>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</si>
  <si>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</si>
  <si>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</si>
  <si>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</si>
  <si>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</si>
  <si>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</si>
  <si>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</si>
  <si>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</si>
  <si>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</si>
  <si>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</si>
  <si>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</si>
  <si>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</si>
  <si>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</si>
  <si>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</si>
  <si>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</si>
  <si>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</si>
  <si>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</si>
  <si>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</si>
  <si>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</si>
  <si>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</si>
  <si>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</si>
  <si>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</si>
  <si>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</si>
  <si>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</si>
  <si>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</si>
  <si>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</si>
  <si>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</si>
  <si>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</si>
  <si>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</si>
  <si>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</si>
  <si>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</si>
  <si>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</si>
  <si>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</si>
  <si>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</si>
  <si>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</si>
  <si>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</si>
  <si>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</si>
  <si>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</si>
  <si>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</si>
  <si>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</si>
  <si>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</si>
  <si>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</si>
  <si>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</si>
  <si>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</si>
  <si>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</si>
  <si>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</si>
  <si>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</si>
  <si>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</si>
  <si>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</si>
  <si>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</si>
  <si>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</si>
  <si>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</si>
  <si>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</si>
  <si>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</si>
  <si>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</si>
  <si>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</si>
  <si>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</si>
  <si>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</si>
  <si>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</si>
  <si>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</si>
  <si>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</si>
  <si>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</si>
  <si>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</si>
  <si>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</si>
  <si>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</si>
  <si>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</si>
  <si>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</si>
  <si>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</si>
  <si>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</si>
  <si>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</si>
  <si>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</si>
  <si>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</si>
  <si>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</si>
  <si>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</si>
  <si>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</si>
  <si>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</si>
  <si>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</si>
  <si>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</si>
  <si>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</si>
  <si>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</si>
  <si>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</si>
  <si>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</si>
  <si>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</si>
  <si>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</si>
  <si>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</si>
  <si>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</si>
  <si>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</si>
  <si>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</si>
  <si>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北海道　本別町</t>
  </si>
  <si>
    <t>法非適用</t>
  </si>
  <si>
    <t>下水道事業</t>
  </si>
  <si>
    <t>公共下水道</t>
  </si>
  <si>
    <t>Cd2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</si>
  <si>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</si>
  <si>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</si>
  <si>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</si>
  <si>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</si>
  <si>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</si>
  <si>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</si>
  <si>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</si>
  <si>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H27年度までは機器更新工事を長寿命化計画等により進めていたが、今後、ストックマネジメントにより下水道事業全体を人口規模に見合った計画的な更新工事、延命を図る修繕が必要と考える。</t>
    <rPh sb="4" eb="6">
      <t>ネンド</t>
    </rPh>
    <rPh sb="52" eb="54">
      <t>ジギョウ</t>
    </rPh>
    <rPh sb="78" eb="79">
      <t>ハカ</t>
    </rPh>
    <phoneticPr fontId="4"/>
  </si>
  <si>
    <t>　急激な人口減少、高齢化による有収率の低下に対し、規模に見合った運営と効率化、適正な将来設計維持管理費削減を目指し、28年度策定した経営戦略等に従い健全化に努めていく。</t>
    <rPh sb="45" eb="46">
      <t>ケイ</t>
    </rPh>
    <rPh sb="62" eb="64">
      <t>サクテイ</t>
    </rPh>
    <rPh sb="70" eb="71">
      <t>トウ</t>
    </rPh>
    <rPh sb="72" eb="73">
      <t>シタガ</t>
    </rPh>
    <rPh sb="74" eb="76">
      <t>ケンゼン</t>
    </rPh>
    <phoneticPr fontId="4"/>
  </si>
  <si>
    <t xml:space="preserve"> 収益的収支比率においては、若干ではあるが年々上昇傾向で推移していたが、H28年度における異常気象（長雨及び度重なる台風）の影響により有収率及び収益も減少。企業債残高は類似団体に比べ高く推移している。下水道事業が先行投資型でるため投資の回収に時間がかかり、人口減少がそれに拍車をかけていると考えるがH27年度をピークに減少傾向にある。また、汚水原価も高く、施設利用も低い状況のままである。今後も大幅な利用増（収入）は見込めないため、規模に見合った投資、維持管理費削減、受益者負担による収入の確保、未接続者の解消による普及率向上に努める。</t>
    <rPh sb="28" eb="30">
      <t>スイイ</t>
    </rPh>
    <rPh sb="39" eb="41">
      <t>ネンド</t>
    </rPh>
    <rPh sb="45" eb="47">
      <t>イジョウ</t>
    </rPh>
    <rPh sb="47" eb="49">
      <t>キショウ</t>
    </rPh>
    <rPh sb="50" eb="51">
      <t>チョウ</t>
    </rPh>
    <rPh sb="52" eb="53">
      <t>オヨ</t>
    </rPh>
    <rPh sb="54" eb="56">
      <t>タビカサ</t>
    </rPh>
    <rPh sb="58" eb="60">
      <t>タイフウ</t>
    </rPh>
    <rPh sb="62" eb="64">
      <t>エイキョウ</t>
    </rPh>
    <rPh sb="69" eb="70">
      <t>リツ</t>
    </rPh>
    <rPh sb="70" eb="71">
      <t>オヨ</t>
    </rPh>
    <rPh sb="75" eb="77">
      <t>ゲンショウ</t>
    </rPh>
    <rPh sb="78" eb="80">
      <t>キギョウ</t>
    </rPh>
    <rPh sb="80" eb="81">
      <t>サイ</t>
    </rPh>
    <rPh sb="81" eb="83">
      <t>ザンダカ</t>
    </rPh>
    <rPh sb="84" eb="86">
      <t>ルイジ</t>
    </rPh>
    <rPh sb="86" eb="88">
      <t>ダンタイ</t>
    </rPh>
    <rPh sb="89" eb="90">
      <t>クラ</t>
    </rPh>
    <rPh sb="91" eb="92">
      <t>タカ</t>
    </rPh>
    <rPh sb="93" eb="95">
      <t>スイイ</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</si>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</sst>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8545352"/>
        <c:axId val="23875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0.14000000000000001</c:v>
                </c:pt>
                <c:pt idx="2">
                  <c:v>0.03</c:v>
                </c:pt>
                <c:pt idx="3">
                  <c:v>0.15</c:v>
                </c:pt>
                <c:pt idx="4">
                  <c:v>0.1</c:v>
                </c:pt>
              </c:numCache>
            </c:numRef>
          </c:val>
          <c:smooth val="0"/>
        </c:ser>
        <c:dLbls>
          <c:showLegendKey val="0"/>
          <c:showVal val="0"/>
          <c:showCatName val="0"/>
          <c:showSerName val="0"/>
          <c:showPercent val="0"/>
          <c:showBubbleSize val="0"/>
        </c:dLbls>
        <c:marker val="1"/>
        <c:smooth val="0"/>
        <c:axId val="238545352"/>
        <c:axId val="238754992"/>
      </c:lineChart>
      <c:dateAx>
        <c:axId val="238545352"/>
        <c:scaling>
          <c:orientation val="minMax"/>
        </c:scaling>
        <c:delete val="1"/>
        <c:axPos val="b"/>
        <c:numFmt formatCode="ge" sourceLinked="1"/>
        <c:majorTickMark val="none"/>
        <c:minorTickMark val="none"/>
        <c:tickLblPos val="none"/>
        <c:crossAx val="238754992"/>
        <c:crosses val="autoZero"/>
        <c:auto val="1"/>
        <c:lblOffset val="100"/>
        <c:baseTimeUnit val="years"/>
      </c:dateAx>
      <c:valAx>
        <c:axId val="23875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545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45.22</c:v>
                </c:pt>
                <c:pt idx="1">
                  <c:v>44.54</c:v>
                </c:pt>
                <c:pt idx="2">
                  <c:v>45.63</c:v>
                </c:pt>
                <c:pt idx="3">
                  <c:v>43.83</c:v>
                </c:pt>
                <c:pt idx="4">
                  <c:v>43.42</c:v>
                </c:pt>
              </c:numCache>
            </c:numRef>
          </c:val>
        </c:ser>
        <c:dLbls>
          <c:showLegendKey val="0"/>
          <c:showVal val="0"/>
          <c:showCatName val="0"/>
          <c:showSerName val="0"/>
          <c:showPercent val="0"/>
          <c:showBubbleSize val="0"/>
        </c:dLbls>
        <c:gapWidth val="150"/>
        <c:axId val="239769512"/>
        <c:axId val="23976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49.29</c:v>
                </c:pt>
                <c:pt idx="1">
                  <c:v>50.32</c:v>
                </c:pt>
                <c:pt idx="2">
                  <c:v>49.89</c:v>
                </c:pt>
                <c:pt idx="3">
                  <c:v>49.39</c:v>
                </c:pt>
                <c:pt idx="4">
                  <c:v>49.25</c:v>
                </c:pt>
              </c:numCache>
            </c:numRef>
          </c:val>
          <c:smooth val="0"/>
        </c:ser>
        <c:dLbls>
          <c:showLegendKey val="0"/>
          <c:showVal val="0"/>
          <c:showCatName val="0"/>
          <c:showSerName val="0"/>
          <c:showPercent val="0"/>
          <c:showBubbleSize val="0"/>
        </c:dLbls>
        <c:marker val="1"/>
        <c:smooth val="0"/>
        <c:axId val="239769512"/>
        <c:axId val="239769904"/>
      </c:lineChart>
      <c:dateAx>
        <c:axId val="239769512"/>
        <c:scaling>
          <c:orientation val="minMax"/>
        </c:scaling>
        <c:delete val="1"/>
        <c:axPos val="b"/>
        <c:numFmt formatCode="ge" sourceLinked="1"/>
        <c:majorTickMark val="none"/>
        <c:minorTickMark val="none"/>
        <c:tickLblPos val="none"/>
        <c:crossAx val="239769904"/>
        <c:crosses val="autoZero"/>
        <c:auto val="1"/>
        <c:lblOffset val="100"/>
        <c:baseTimeUnit val="years"/>
      </c:dateAx>
      <c:valAx>
        <c:axId val="23976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769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88.71</c:v>
                </c:pt>
                <c:pt idx="1">
                  <c:v>89.26</c:v>
                </c:pt>
                <c:pt idx="2">
                  <c:v>90.05</c:v>
                </c:pt>
                <c:pt idx="3">
                  <c:v>90.16</c:v>
                </c:pt>
                <c:pt idx="4">
                  <c:v>90.75</c:v>
                </c:pt>
              </c:numCache>
            </c:numRef>
          </c:val>
        </c:ser>
        <c:dLbls>
          <c:showLegendKey val="0"/>
          <c:showVal val="0"/>
          <c:showCatName val="0"/>
          <c:showSerName val="0"/>
          <c:showPercent val="0"/>
          <c:showBubbleSize val="0"/>
        </c:dLbls>
        <c:gapWidth val="150"/>
        <c:axId val="239771472"/>
        <c:axId val="239771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84.31</c:v>
                </c:pt>
                <c:pt idx="1">
                  <c:v>84.57</c:v>
                </c:pt>
                <c:pt idx="2">
                  <c:v>84.73</c:v>
                </c:pt>
                <c:pt idx="3">
                  <c:v>83.96</c:v>
                </c:pt>
                <c:pt idx="4">
                  <c:v>84.12</c:v>
                </c:pt>
              </c:numCache>
            </c:numRef>
          </c:val>
          <c:smooth val="0"/>
        </c:ser>
        <c:dLbls>
          <c:showLegendKey val="0"/>
          <c:showVal val="0"/>
          <c:showCatName val="0"/>
          <c:showSerName val="0"/>
          <c:showPercent val="0"/>
          <c:showBubbleSize val="0"/>
        </c:dLbls>
        <c:marker val="1"/>
        <c:smooth val="0"/>
        <c:axId val="239771472"/>
        <c:axId val="239771864"/>
      </c:lineChart>
      <c:dateAx>
        <c:axId val="239771472"/>
        <c:scaling>
          <c:orientation val="minMax"/>
        </c:scaling>
        <c:delete val="1"/>
        <c:axPos val="b"/>
        <c:numFmt formatCode="ge" sourceLinked="1"/>
        <c:majorTickMark val="none"/>
        <c:minorTickMark val="none"/>
        <c:tickLblPos val="none"/>
        <c:crossAx val="239771864"/>
        <c:crosses val="autoZero"/>
        <c:auto val="1"/>
        <c:lblOffset val="100"/>
        <c:baseTimeUnit val="years"/>
      </c:dateAx>
      <c:valAx>
        <c:axId val="239771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77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56.08</c:v>
                </c:pt>
                <c:pt idx="1">
                  <c:v>56.86</c:v>
                </c:pt>
                <c:pt idx="2">
                  <c:v>57.83</c:v>
                </c:pt>
                <c:pt idx="3">
                  <c:v>58.08</c:v>
                </c:pt>
                <c:pt idx="4">
                  <c:v>51.68</c:v>
                </c:pt>
              </c:numCache>
            </c:numRef>
          </c:val>
        </c:ser>
        <c:dLbls>
          <c:showLegendKey val="0"/>
          <c:showVal val="0"/>
          <c:showCatName val="0"/>
          <c:showSerName val="0"/>
          <c:showPercent val="0"/>
          <c:showBubbleSize val="0"/>
        </c:dLbls>
        <c:gapWidth val="150"/>
        <c:axId val="239350184"/>
        <c:axId val="239350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9350184"/>
        <c:axId val="239350568"/>
      </c:lineChart>
      <c:dateAx>
        <c:axId val="239350184"/>
        <c:scaling>
          <c:orientation val="minMax"/>
        </c:scaling>
        <c:delete val="1"/>
        <c:axPos val="b"/>
        <c:numFmt formatCode="ge" sourceLinked="1"/>
        <c:majorTickMark val="none"/>
        <c:minorTickMark val="none"/>
        <c:tickLblPos val="none"/>
        <c:crossAx val="239350568"/>
        <c:crosses val="autoZero"/>
        <c:auto val="1"/>
        <c:lblOffset val="100"/>
        <c:baseTimeUnit val="years"/>
      </c:dateAx>
      <c:valAx>
        <c:axId val="239350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350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9393488"/>
        <c:axId val="23939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9393488"/>
        <c:axId val="239393872"/>
      </c:lineChart>
      <c:dateAx>
        <c:axId val="239393488"/>
        <c:scaling>
          <c:orientation val="minMax"/>
        </c:scaling>
        <c:delete val="1"/>
        <c:axPos val="b"/>
        <c:numFmt formatCode="ge" sourceLinked="1"/>
        <c:majorTickMark val="none"/>
        <c:minorTickMark val="none"/>
        <c:tickLblPos val="none"/>
        <c:crossAx val="239393872"/>
        <c:crosses val="autoZero"/>
        <c:auto val="1"/>
        <c:lblOffset val="100"/>
        <c:baseTimeUnit val="years"/>
      </c:dateAx>
      <c:valAx>
        <c:axId val="23939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39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9446968"/>
        <c:axId val="236038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9446968"/>
        <c:axId val="236038760"/>
      </c:lineChart>
      <c:dateAx>
        <c:axId val="239446968"/>
        <c:scaling>
          <c:orientation val="minMax"/>
        </c:scaling>
        <c:delete val="1"/>
        <c:axPos val="b"/>
        <c:numFmt formatCode="ge" sourceLinked="1"/>
        <c:majorTickMark val="none"/>
        <c:minorTickMark val="none"/>
        <c:tickLblPos val="none"/>
        <c:crossAx val="236038760"/>
        <c:crosses val="autoZero"/>
        <c:auto val="1"/>
        <c:lblOffset val="100"/>
        <c:baseTimeUnit val="years"/>
      </c:dateAx>
      <c:valAx>
        <c:axId val="236038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446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6041896"/>
        <c:axId val="23604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6041896"/>
        <c:axId val="236042288"/>
      </c:lineChart>
      <c:dateAx>
        <c:axId val="236041896"/>
        <c:scaling>
          <c:orientation val="minMax"/>
        </c:scaling>
        <c:delete val="1"/>
        <c:axPos val="b"/>
        <c:numFmt formatCode="ge" sourceLinked="1"/>
        <c:majorTickMark val="none"/>
        <c:minorTickMark val="none"/>
        <c:tickLblPos val="none"/>
        <c:crossAx val="236042288"/>
        <c:crosses val="autoZero"/>
        <c:auto val="1"/>
        <c:lblOffset val="100"/>
        <c:baseTimeUnit val="years"/>
      </c:dateAx>
      <c:valAx>
        <c:axId val="23604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041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6041504"/>
        <c:axId val="236041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6041504"/>
        <c:axId val="236041112"/>
      </c:lineChart>
      <c:dateAx>
        <c:axId val="236041504"/>
        <c:scaling>
          <c:orientation val="minMax"/>
        </c:scaling>
        <c:delete val="1"/>
        <c:axPos val="b"/>
        <c:numFmt formatCode="ge" sourceLinked="1"/>
        <c:majorTickMark val="none"/>
        <c:minorTickMark val="none"/>
        <c:tickLblPos val="none"/>
        <c:crossAx val="236041112"/>
        <c:crosses val="autoZero"/>
        <c:auto val="1"/>
        <c:lblOffset val="100"/>
        <c:baseTimeUnit val="years"/>
      </c:dateAx>
      <c:valAx>
        <c:axId val="236041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04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1770.73</c:v>
                </c:pt>
                <c:pt idx="1">
                  <c:v>1782.34</c:v>
                </c:pt>
                <c:pt idx="2">
                  <c:v>1917.26</c:v>
                </c:pt>
                <c:pt idx="3">
                  <c:v>3603.32</c:v>
                </c:pt>
                <c:pt idx="4">
                  <c:v>3534.93</c:v>
                </c:pt>
              </c:numCache>
            </c:numRef>
          </c:val>
        </c:ser>
        <c:dLbls>
          <c:showLegendKey val="0"/>
          <c:showVal val="0"/>
          <c:showCatName val="0"/>
          <c:showSerName val="0"/>
          <c:showPercent val="0"/>
          <c:showBubbleSize val="0"/>
        </c:dLbls>
        <c:gapWidth val="150"/>
        <c:axId val="236043464"/>
        <c:axId val="23963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1309.43</c:v>
                </c:pt>
                <c:pt idx="1">
                  <c:v>1306.92</c:v>
                </c:pt>
                <c:pt idx="2">
                  <c:v>1203.71</c:v>
                </c:pt>
                <c:pt idx="3">
                  <c:v>1162.3599999999999</c:v>
                </c:pt>
                <c:pt idx="4">
                  <c:v>1047.6500000000001</c:v>
                </c:pt>
              </c:numCache>
            </c:numRef>
          </c:val>
          <c:smooth val="0"/>
        </c:ser>
        <c:dLbls>
          <c:showLegendKey val="0"/>
          <c:showVal val="0"/>
          <c:showCatName val="0"/>
          <c:showSerName val="0"/>
          <c:showPercent val="0"/>
          <c:showBubbleSize val="0"/>
        </c:dLbls>
        <c:marker val="1"/>
        <c:smooth val="0"/>
        <c:axId val="236043464"/>
        <c:axId val="239630576"/>
      </c:lineChart>
      <c:dateAx>
        <c:axId val="236043464"/>
        <c:scaling>
          <c:orientation val="minMax"/>
        </c:scaling>
        <c:delete val="1"/>
        <c:axPos val="b"/>
        <c:numFmt formatCode="ge" sourceLinked="1"/>
        <c:majorTickMark val="none"/>
        <c:minorTickMark val="none"/>
        <c:tickLblPos val="none"/>
        <c:crossAx val="239630576"/>
        <c:crosses val="autoZero"/>
        <c:auto val="1"/>
        <c:lblOffset val="100"/>
        <c:baseTimeUnit val="years"/>
      </c:dateAx>
      <c:valAx>
        <c:axId val="23963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043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61.71</c:v>
                </c:pt>
                <c:pt idx="1">
                  <c:v>59.2</c:v>
                </c:pt>
                <c:pt idx="2">
                  <c:v>57.09</c:v>
                </c:pt>
                <c:pt idx="3">
                  <c:v>54.74</c:v>
                </c:pt>
                <c:pt idx="4">
                  <c:v>46.18</c:v>
                </c:pt>
              </c:numCache>
            </c:numRef>
          </c:val>
        </c:ser>
        <c:dLbls>
          <c:showLegendKey val="0"/>
          <c:showVal val="0"/>
          <c:showCatName val="0"/>
          <c:showSerName val="0"/>
          <c:showPercent val="0"/>
          <c:showBubbleSize val="0"/>
        </c:dLbls>
        <c:gapWidth val="150"/>
        <c:axId val="239631752"/>
        <c:axId val="23963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67.59</c:v>
                </c:pt>
                <c:pt idx="1">
                  <c:v>68.510000000000005</c:v>
                </c:pt>
                <c:pt idx="2">
                  <c:v>69.739999999999995</c:v>
                </c:pt>
                <c:pt idx="3">
                  <c:v>68.209999999999994</c:v>
                </c:pt>
                <c:pt idx="4">
                  <c:v>74.040000000000006</c:v>
                </c:pt>
              </c:numCache>
            </c:numRef>
          </c:val>
          <c:smooth val="0"/>
        </c:ser>
        <c:dLbls>
          <c:showLegendKey val="0"/>
          <c:showVal val="0"/>
          <c:showCatName val="0"/>
          <c:showSerName val="0"/>
          <c:showPercent val="0"/>
          <c:showBubbleSize val="0"/>
        </c:dLbls>
        <c:marker val="1"/>
        <c:smooth val="0"/>
        <c:axId val="239631752"/>
        <c:axId val="239632144"/>
      </c:lineChart>
      <c:dateAx>
        <c:axId val="239631752"/>
        <c:scaling>
          <c:orientation val="minMax"/>
        </c:scaling>
        <c:delete val="1"/>
        <c:axPos val="b"/>
        <c:numFmt formatCode="ge" sourceLinked="1"/>
        <c:majorTickMark val="none"/>
        <c:minorTickMark val="none"/>
        <c:tickLblPos val="none"/>
        <c:crossAx val="239632144"/>
        <c:crosses val="autoZero"/>
        <c:auto val="1"/>
        <c:lblOffset val="100"/>
        <c:baseTimeUnit val="years"/>
      </c:dateAx>
      <c:valAx>
        <c:axId val="23963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631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265.05</c:v>
                </c:pt>
                <c:pt idx="1">
                  <c:v>277.26</c:v>
                </c:pt>
                <c:pt idx="2">
                  <c:v>295.55</c:v>
                </c:pt>
                <c:pt idx="3">
                  <c:v>308.52</c:v>
                </c:pt>
                <c:pt idx="4">
                  <c:v>368.55</c:v>
                </c:pt>
              </c:numCache>
            </c:numRef>
          </c:val>
        </c:ser>
        <c:dLbls>
          <c:showLegendKey val="0"/>
          <c:showVal val="0"/>
          <c:showCatName val="0"/>
          <c:showSerName val="0"/>
          <c:showPercent val="0"/>
          <c:showBubbleSize val="0"/>
        </c:dLbls>
        <c:gapWidth val="150"/>
        <c:axId val="239633320"/>
        <c:axId val="23963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251.88</c:v>
                </c:pt>
                <c:pt idx="1">
                  <c:v>247.43</c:v>
                </c:pt>
                <c:pt idx="2">
                  <c:v>248.89</c:v>
                </c:pt>
                <c:pt idx="3">
                  <c:v>250.84</c:v>
                </c:pt>
                <c:pt idx="4">
                  <c:v>235.61</c:v>
                </c:pt>
              </c:numCache>
            </c:numRef>
          </c:val>
          <c:smooth val="0"/>
        </c:ser>
        <c:dLbls>
          <c:showLegendKey val="0"/>
          <c:showVal val="0"/>
          <c:showCatName val="0"/>
          <c:showSerName val="0"/>
          <c:showPercent val="0"/>
          <c:showBubbleSize val="0"/>
        </c:dLbls>
        <c:marker val="1"/>
        <c:smooth val="0"/>
        <c:axId val="239633320"/>
        <c:axId val="239633712"/>
      </c:lineChart>
      <c:dateAx>
        <c:axId val="239633320"/>
        <c:scaling>
          <c:orientation val="minMax"/>
        </c:scaling>
        <c:delete val="1"/>
        <c:axPos val="b"/>
        <c:numFmt formatCode="ge" sourceLinked="1"/>
        <c:majorTickMark val="none"/>
        <c:minorTickMark val="none"/>
        <c:tickLblPos val="none"/>
        <c:crossAx val="239633712"/>
        <c:crosses val="autoZero"/>
        <c:auto val="1"/>
        <c:lblOffset val="100"/>
        <c:baseTimeUnit val="years"/>
      </c:dateAx>
      <c:valAx>
        <c:axId val="23963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633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P1" zoomScaleNormal="100" workbookViewId="0">
      <selection activeCell="AK8" sqref="AK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北海道　本別町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
        <v>124</v>
      </c>
      <c r="AE8" s="73"/>
      <c r="AF8" s="73"/>
      <c r="AG8" s="73"/>
      <c r="AH8" s="73"/>
      <c r="AI8" s="73"/>
      <c r="AJ8" s="73"/>
      <c r="AK8" s="4"/>
      <c r="AL8" s="67">
        <f>データ!S6</f>
        <v>7406</v>
      </c>
      <c r="AM8" s="67"/>
      <c r="AN8" s="67"/>
      <c r="AO8" s="67"/>
      <c r="AP8" s="67"/>
      <c r="AQ8" s="67"/>
      <c r="AR8" s="67"/>
      <c r="AS8" s="67"/>
      <c r="AT8" s="66">
        <f>データ!T6</f>
        <v>391.91</v>
      </c>
      <c r="AU8" s="66"/>
      <c r="AV8" s="66"/>
      <c r="AW8" s="66"/>
      <c r="AX8" s="66"/>
      <c r="AY8" s="66"/>
      <c r="AZ8" s="66"/>
      <c r="BA8" s="66"/>
      <c r="BB8" s="66">
        <f>データ!U6</f>
        <v>18.899999999999999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66.84</v>
      </c>
      <c r="Q10" s="66"/>
      <c r="R10" s="66"/>
      <c r="S10" s="66"/>
      <c r="T10" s="66"/>
      <c r="U10" s="66"/>
      <c r="V10" s="66"/>
      <c r="W10" s="66">
        <f>データ!Q6</f>
        <v>77.180000000000007</v>
      </c>
      <c r="X10" s="66"/>
      <c r="Y10" s="66"/>
      <c r="Z10" s="66"/>
      <c r="AA10" s="66"/>
      <c r="AB10" s="66"/>
      <c r="AC10" s="66"/>
      <c r="AD10" s="67">
        <f>データ!R6</f>
        <v>3226</v>
      </c>
      <c r="AE10" s="67"/>
      <c r="AF10" s="67"/>
      <c r="AG10" s="67"/>
      <c r="AH10" s="67"/>
      <c r="AI10" s="67"/>
      <c r="AJ10" s="67"/>
      <c r="AK10" s="2"/>
      <c r="AL10" s="67">
        <f>データ!V6</f>
        <v>4938</v>
      </c>
      <c r="AM10" s="67"/>
      <c r="AN10" s="67"/>
      <c r="AO10" s="67"/>
      <c r="AP10" s="67"/>
      <c r="AQ10" s="67"/>
      <c r="AR10" s="67"/>
      <c r="AS10" s="67"/>
      <c r="AT10" s="66">
        <f>データ!W6</f>
        <v>2.86</v>
      </c>
      <c r="AU10" s="66"/>
      <c r="AV10" s="66"/>
      <c r="AW10" s="66"/>
      <c r="AX10" s="66"/>
      <c r="AY10" s="66"/>
      <c r="AZ10" s="66"/>
      <c r="BA10" s="66"/>
      <c r="BB10" s="66">
        <f>データ!X6</f>
        <v>1726.57</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16462</v>
      </c>
      <c r="D6" s="33">
        <f t="shared" si="3"/>
        <v>47</v>
      </c>
      <c r="E6" s="33">
        <f t="shared" si="3"/>
        <v>17</v>
      </c>
      <c r="F6" s="33">
        <f t="shared" si="3"/>
        <v>1</v>
      </c>
      <c r="G6" s="33">
        <f t="shared" si="3"/>
        <v>0</v>
      </c>
      <c r="H6" s="33" t="str">
        <f t="shared" si="3"/>
        <v>北海道　本別町</v>
      </c>
      <c r="I6" s="33" t="str">
        <f t="shared" si="3"/>
        <v>法非適用</v>
      </c>
      <c r="J6" s="33" t="str">
        <f t="shared" si="3"/>
        <v>下水道事業</v>
      </c>
      <c r="K6" s="33" t="str">
        <f t="shared" si="3"/>
        <v>公共下水道</v>
      </c>
      <c r="L6" s="33" t="str">
        <f t="shared" si="3"/>
        <v>Cd2</v>
      </c>
      <c r="M6" s="33">
        <f t="shared" si="3"/>
        <v>0</v>
      </c>
      <c r="N6" s="34" t="str">
        <f t="shared" si="3"/>
        <v>-</v>
      </c>
      <c r="O6" s="34" t="str">
        <f t="shared" si="3"/>
        <v>該当数値なし</v>
      </c>
      <c r="P6" s="34">
        <f t="shared" si="3"/>
        <v>66.84</v>
      </c>
      <c r="Q6" s="34">
        <f t="shared" si="3"/>
        <v>77.180000000000007</v>
      </c>
      <c r="R6" s="34">
        <f t="shared" si="3"/>
        <v>3226</v>
      </c>
      <c r="S6" s="34">
        <f t="shared" si="3"/>
        <v>7406</v>
      </c>
      <c r="T6" s="34">
        <f t="shared" si="3"/>
        <v>391.91</v>
      </c>
      <c r="U6" s="34">
        <f t="shared" si="3"/>
        <v>18.899999999999999</v>
      </c>
      <c r="V6" s="34">
        <f t="shared" si="3"/>
        <v>4938</v>
      </c>
      <c r="W6" s="34">
        <f t="shared" si="3"/>
        <v>2.86</v>
      </c>
      <c r="X6" s="34">
        <f t="shared" si="3"/>
        <v>1726.57</v>
      </c>
      <c r="Y6" s="35">
        <f>IF(Y7="",NA(),Y7)</f>
        <v>56.08</v>
      </c>
      <c r="Z6" s="35">
        <f t="shared" ref="Z6:AH6" si="4">IF(Z7="",NA(),Z7)</f>
        <v>56.86</v>
      </c>
      <c r="AA6" s="35">
        <f t="shared" si="4"/>
        <v>57.83</v>
      </c>
      <c r="AB6" s="35">
        <f t="shared" si="4"/>
        <v>58.08</v>
      </c>
      <c r="AC6" s="35">
        <f t="shared" si="4"/>
        <v>51.68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1770.73</v>
      </c>
      <c r="BG6" s="35">
        <f t="shared" ref="BG6:BO6" si="7">IF(BG7="",NA(),BG7)</f>
        <v>1782.34</v>
      </c>
      <c r="BH6" s="35">
        <f t="shared" si="7"/>
        <v>1917.26</v>
      </c>
      <c r="BI6" s="35">
        <f t="shared" si="7"/>
        <v>3603.32</v>
      </c>
      <c r="BJ6" s="35">
        <f t="shared" si="7"/>
        <v>3534.93</v>
      </c>
      <c r="BK6" s="35">
        <f t="shared" si="7"/>
        <v>1309.43</v>
      </c>
      <c r="BL6" s="35">
        <f t="shared" si="7"/>
        <v>1306.92</v>
      </c>
      <c r="BM6" s="35">
        <f t="shared" si="7"/>
        <v>1203.71</v>
      </c>
      <c r="BN6" s="35">
        <f t="shared" si="7"/>
        <v>1162.3599999999999</v>
      </c>
      <c r="BO6" s="35">
        <f t="shared" si="7"/>
        <v>1047.6500000000001</v>
      </c>
      <c r="BP6" s="34" t="str">
        <f>IF(BP7="","",IF(BP7="-","【-】","【"&amp;SUBSTITUTE(TEXT(BP7,"#,##0.00"),"-","△")&amp;"】"))</f>
        <v>【728.30】</v>
      </c>
      <c r="BQ6" s="35">
        <f>IF(BQ7="",NA(),BQ7)</f>
        <v>61.71</v>
      </c>
      <c r="BR6" s="35">
        <f t="shared" ref="BR6:BZ6" si="8">IF(BR7="",NA(),BR7)</f>
        <v>59.2</v>
      </c>
      <c r="BS6" s="35">
        <f t="shared" si="8"/>
        <v>57.09</v>
      </c>
      <c r="BT6" s="35">
        <f t="shared" si="8"/>
        <v>54.74</v>
      </c>
      <c r="BU6" s="35">
        <f t="shared" si="8"/>
        <v>46.18</v>
      </c>
      <c r="BV6" s="35">
        <f t="shared" si="8"/>
        <v>67.59</v>
      </c>
      <c r="BW6" s="35">
        <f t="shared" si="8"/>
        <v>68.510000000000005</v>
      </c>
      <c r="BX6" s="35">
        <f t="shared" si="8"/>
        <v>69.739999999999995</v>
      </c>
      <c r="BY6" s="35">
        <f t="shared" si="8"/>
        <v>68.209999999999994</v>
      </c>
      <c r="BZ6" s="35">
        <f t="shared" si="8"/>
        <v>74.040000000000006</v>
      </c>
      <c r="CA6" s="34" t="str">
        <f>IF(CA7="","",IF(CA7="-","【-】","【"&amp;SUBSTITUTE(TEXT(CA7,"#,##0.00"),"-","△")&amp;"】"))</f>
        <v>【100.04】</v>
      </c>
      <c r="CB6" s="35">
        <f>IF(CB7="",NA(),CB7)</f>
        <v>265.05</v>
      </c>
      <c r="CC6" s="35">
        <f t="shared" ref="CC6:CK6" si="9">IF(CC7="",NA(),CC7)</f>
        <v>277.26</v>
      </c>
      <c r="CD6" s="35">
        <f t="shared" si="9"/>
        <v>295.55</v>
      </c>
      <c r="CE6" s="35">
        <f t="shared" si="9"/>
        <v>308.52</v>
      </c>
      <c r="CF6" s="35">
        <f t="shared" si="9"/>
        <v>368.55</v>
      </c>
      <c r="CG6" s="35">
        <f t="shared" si="9"/>
        <v>251.88</v>
      </c>
      <c r="CH6" s="35">
        <f t="shared" si="9"/>
        <v>247.43</v>
      </c>
      <c r="CI6" s="35">
        <f t="shared" si="9"/>
        <v>248.89</v>
      </c>
      <c r="CJ6" s="35">
        <f t="shared" si="9"/>
        <v>250.84</v>
      </c>
      <c r="CK6" s="35">
        <f t="shared" si="9"/>
        <v>235.61</v>
      </c>
      <c r="CL6" s="34" t="str">
        <f>IF(CL7="","",IF(CL7="-","【-】","【"&amp;SUBSTITUTE(TEXT(CL7,"#,##0.00"),"-","△")&amp;"】"))</f>
        <v>【137.82】</v>
      </c>
      <c r="CM6" s="35">
        <f>IF(CM7="",NA(),CM7)</f>
        <v>45.22</v>
      </c>
      <c r="CN6" s="35">
        <f t="shared" ref="CN6:CV6" si="10">IF(CN7="",NA(),CN7)</f>
        <v>44.54</v>
      </c>
      <c r="CO6" s="35">
        <f t="shared" si="10"/>
        <v>45.63</v>
      </c>
      <c r="CP6" s="35">
        <f t="shared" si="10"/>
        <v>43.83</v>
      </c>
      <c r="CQ6" s="35">
        <f t="shared" si="10"/>
        <v>43.42</v>
      </c>
      <c r="CR6" s="35">
        <f t="shared" si="10"/>
        <v>49.29</v>
      </c>
      <c r="CS6" s="35">
        <f t="shared" si="10"/>
        <v>50.32</v>
      </c>
      <c r="CT6" s="35">
        <f t="shared" si="10"/>
        <v>49.89</v>
      </c>
      <c r="CU6" s="35">
        <f t="shared" si="10"/>
        <v>49.39</v>
      </c>
      <c r="CV6" s="35">
        <f t="shared" si="10"/>
        <v>49.25</v>
      </c>
      <c r="CW6" s="34" t="str">
        <f>IF(CW7="","",IF(CW7="-","【-】","【"&amp;SUBSTITUTE(TEXT(CW7,"#,##0.00"),"-","△")&amp;"】"))</f>
        <v>【60.09】</v>
      </c>
      <c r="CX6" s="35">
        <f>IF(CX7="",NA(),CX7)</f>
        <v>88.71</v>
      </c>
      <c r="CY6" s="35">
        <f t="shared" ref="CY6:DG6" si="11">IF(CY7="",NA(),CY7)</f>
        <v>89.26</v>
      </c>
      <c r="CZ6" s="35">
        <f t="shared" si="11"/>
        <v>90.05</v>
      </c>
      <c r="DA6" s="35">
        <f t="shared" si="11"/>
        <v>90.16</v>
      </c>
      <c r="DB6" s="35">
        <f t="shared" si="11"/>
        <v>90.75</v>
      </c>
      <c r="DC6" s="35">
        <f t="shared" si="11"/>
        <v>84.31</v>
      </c>
      <c r="DD6" s="35">
        <f t="shared" si="11"/>
        <v>84.57</v>
      </c>
      <c r="DE6" s="35">
        <f t="shared" si="11"/>
        <v>84.73</v>
      </c>
      <c r="DF6" s="35">
        <f t="shared" si="11"/>
        <v>83.96</v>
      </c>
      <c r="DG6" s="35">
        <f t="shared" si="11"/>
        <v>84.12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0.14000000000000001</v>
      </c>
      <c r="EL6" s="35">
        <f t="shared" si="14"/>
        <v>0.03</v>
      </c>
      <c r="EM6" s="35">
        <f t="shared" si="14"/>
        <v>0.15</v>
      </c>
      <c r="EN6" s="35">
        <f t="shared" si="14"/>
        <v>0.1</v>
      </c>
      <c r="EO6" s="34" t="str">
        <f>IF(EO7="","",IF(EO7="-","【-】","【"&amp;SUBSTITUTE(TEXT(EO7,"#,##0.00"),"-","△")&amp;"】"))</f>
        <v>【0.27】</v>
      </c>
    </row>
    <row r="7" spans="1:145" s="36" customFormat="1">
      <c r="A7" s="28"/>
      <c r="B7" s="37">
        <v>2016</v>
      </c>
      <c r="C7" s="37">
        <v>16462</v>
      </c>
      <c r="D7" s="37">
        <v>47</v>
      </c>
      <c r="E7" s="37">
        <v>17</v>
      </c>
      <c r="F7" s="37">
        <v>1</v>
      </c>
      <c r="G7" s="37">
        <v>0</v>
      </c>
      <c r="H7" s="37" t="s">
        <v>109</v>
      </c>
      <c r="I7" s="37" t="s">
        <v>110</v>
      </c>
      <c r="J7" s="37" t="s">
        <v>111</v>
      </c>
      <c r="K7" s="37" t="s">
        <v>112</v>
      </c>
      <c r="L7" s="37" t="s">
        <v>113</v>
      </c>
      <c r="M7" s="37"/>
      <c r="N7" s="38" t="s">
        <v>114</v>
      </c>
      <c r="O7" s="38" t="s">
        <v>115</v>
      </c>
      <c r="P7" s="38">
        <v>66.84</v>
      </c>
      <c r="Q7" s="38">
        <v>77.180000000000007</v>
      </c>
      <c r="R7" s="38">
        <v>3226</v>
      </c>
      <c r="S7" s="38">
        <v>7406</v>
      </c>
      <c r="T7" s="38">
        <v>391.91</v>
      </c>
      <c r="U7" s="38">
        <v>18.899999999999999</v>
      </c>
      <c r="V7" s="38">
        <v>4938</v>
      </c>
      <c r="W7" s="38">
        <v>2.86</v>
      </c>
      <c r="X7" s="38">
        <v>1726.57</v>
      </c>
      <c r="Y7" s="38">
        <v>56.08</v>
      </c>
      <c r="Z7" s="38">
        <v>56.86</v>
      </c>
      <c r="AA7" s="38">
        <v>57.83</v>
      </c>
      <c r="AB7" s="38">
        <v>58.08</v>
      </c>
      <c r="AC7" s="38">
        <v>51.68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1770.73</v>
      </c>
      <c r="BG7" s="38">
        <v>1782.34</v>
      </c>
      <c r="BH7" s="38">
        <v>1917.26</v>
      </c>
      <c r="BI7" s="38">
        <v>3603.32</v>
      </c>
      <c r="BJ7" s="38">
        <v>3534.93</v>
      </c>
      <c r="BK7" s="38">
        <v>1309.43</v>
      </c>
      <c r="BL7" s="38">
        <v>1306.92</v>
      </c>
      <c r="BM7" s="38">
        <v>1203.71</v>
      </c>
      <c r="BN7" s="38">
        <v>1162.3599999999999</v>
      </c>
      <c r="BO7" s="38">
        <v>1047.6500000000001</v>
      </c>
      <c r="BP7" s="38">
        <v>728.3</v>
      </c>
      <c r="BQ7" s="38">
        <v>61.71</v>
      </c>
      <c r="BR7" s="38">
        <v>59.2</v>
      </c>
      <c r="BS7" s="38">
        <v>57.09</v>
      </c>
      <c r="BT7" s="38">
        <v>54.74</v>
      </c>
      <c r="BU7" s="38">
        <v>46.18</v>
      </c>
      <c r="BV7" s="38">
        <v>67.59</v>
      </c>
      <c r="BW7" s="38">
        <v>68.510000000000005</v>
      </c>
      <c r="BX7" s="38">
        <v>69.739999999999995</v>
      </c>
      <c r="BY7" s="38">
        <v>68.209999999999994</v>
      </c>
      <c r="BZ7" s="38">
        <v>74.040000000000006</v>
      </c>
      <c r="CA7" s="38">
        <v>100.04</v>
      </c>
      <c r="CB7" s="38">
        <v>265.05</v>
      </c>
      <c r="CC7" s="38">
        <v>277.26</v>
      </c>
      <c r="CD7" s="38">
        <v>295.55</v>
      </c>
      <c r="CE7" s="38">
        <v>308.52</v>
      </c>
      <c r="CF7" s="38">
        <v>368.55</v>
      </c>
      <c r="CG7" s="38">
        <v>251.88</v>
      </c>
      <c r="CH7" s="38">
        <v>247.43</v>
      </c>
      <c r="CI7" s="38">
        <v>248.89</v>
      </c>
      <c r="CJ7" s="38">
        <v>250.84</v>
      </c>
      <c r="CK7" s="38">
        <v>235.61</v>
      </c>
      <c r="CL7" s="38">
        <v>137.82</v>
      </c>
      <c r="CM7" s="38">
        <v>45.22</v>
      </c>
      <c r="CN7" s="38">
        <v>44.54</v>
      </c>
      <c r="CO7" s="38">
        <v>45.63</v>
      </c>
      <c r="CP7" s="38">
        <v>43.83</v>
      </c>
      <c r="CQ7" s="38">
        <v>43.42</v>
      </c>
      <c r="CR7" s="38">
        <v>49.29</v>
      </c>
      <c r="CS7" s="38">
        <v>50.32</v>
      </c>
      <c r="CT7" s="38">
        <v>49.89</v>
      </c>
      <c r="CU7" s="38">
        <v>49.39</v>
      </c>
      <c r="CV7" s="38">
        <v>49.25</v>
      </c>
      <c r="CW7" s="38">
        <v>60.09</v>
      </c>
      <c r="CX7" s="38">
        <v>88.71</v>
      </c>
      <c r="CY7" s="38">
        <v>89.26</v>
      </c>
      <c r="CZ7" s="38">
        <v>90.05</v>
      </c>
      <c r="DA7" s="38">
        <v>90.16</v>
      </c>
      <c r="DB7" s="38">
        <v>90.75</v>
      </c>
      <c r="DC7" s="38">
        <v>84.31</v>
      </c>
      <c r="DD7" s="38">
        <v>84.57</v>
      </c>
      <c r="DE7" s="38">
        <v>84.73</v>
      </c>
      <c r="DF7" s="38">
        <v>83.96</v>
      </c>
      <c r="DG7" s="38">
        <v>84.12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0.14000000000000001</v>
      </c>
      <c r="EL7" s="38">
        <v>0.03</v>
      </c>
      <c r="EM7" s="38">
        <v>0.15</v>
      </c>
      <c r="EN7" s="38">
        <v>0.1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USRLBA001</cp:lastModifiedBy>
  <cp:lastPrinted>2018-01-31T04:04:05Z</cp:lastPrinted>
  <dcterms:created xsi:type="dcterms:W3CDTF">2017-12-25T02:01:41Z</dcterms:created>
  <dcterms:modified xsi:type="dcterms:W3CDTF">2018-03-07T00:12:27Z</dcterms:modified>
  <cp:category/>
</cp:coreProperties>
</file>