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RLBA001\Desktop\"/>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<sst xmlns="http://schemas.openxmlformats.org/spreadsheetml/2006/main" count="217" uniqueCount="107">
  <si>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</si>
  <si>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</si>
  <si>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</si>
  <si>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</si>
  <si>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</si>
  <si>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</si>
  <si>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</si>
  <si>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</si>
  <si>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</si>
  <si>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</si>
  <si>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</si>
  <si>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</si>
  <si>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</si>
  <si>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</si>
  <si>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</si>
  <si>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</si>
  <si>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</si>
  <si>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</si>
  <si>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</si>
  <si>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</si>
  <si>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</si>
  <si>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</si>
  <si>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</si>
  <si>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</si>
  <si>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</si>
  <si>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</si>
  <si>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</si>
  <si>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</si>
  <si>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</si>
  <si>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</si>
  <si>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</si>
  <si>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</si>
  <si>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</si>
  <si>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</si>
  <si>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</si>
  <si>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</si>
  <si>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</si>
  <si>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</si>
  <si>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</si>
  <si>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</si>
  <si>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</si>
  <si>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</si>
  <si>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</si>
  <si>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</si>
  <si>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</si>
  <si>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</si>
  <si>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</si>
  <si>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</si>
  <si>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</si>
  <si>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</si>
  <si>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</si>
  <si>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</si>
  <si>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</si>
  <si>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</si>
  <si>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</si>
  <si>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</si>
  <si>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</si>
  <si>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</si>
  <si>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</si>
  <si>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</si>
  <si>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</si>
  <si>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</si>
  <si>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</si>
  <si>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</si>
  <si>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</si>
  <si>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</si>
  <si>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</si>
  <si>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</si>
  <si>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</si>
  <si>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</si>
  <si>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</si>
  <si>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</si>
  <si>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</si>
  <si>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</si>
  <si>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</si>
  <si>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</si>
  <si>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</si>
  <si>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</si>
  <si>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</si>
  <si>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</si>
  <si>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</si>
  <si>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</si>
  <si>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</si>
  <si>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</si>
  <si>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</si>
  <si>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</si>
  <si>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</si>
  <si>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</si>
  <si>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</si>
  <si>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</si>
  <si>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</si>
  <si>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</si>
  <si>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</si>
  <si>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本別町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</si>
  <si>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</si>
  <si>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</si>
  <si>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</si>
  <si>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</si>
  <si>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</si>
  <si>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</si>
  <si>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</si>
  <si>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</si>
  <si>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</si>
  <si>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</si>
  <si>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概ね100％で推移しており、累積欠損金比率・流動比率も健全な数値ではあるが、人口減等の影響による給水収益の減の影響が企業債残高対給水収益比率の増加と料金回収率・施設利用率の低下となって表れており、給水人口の規模に見合った経営計画・設備投資計画が今後必要であると考えている。
　また、給水原価が類似団体と比較して高い状態であり、料金の見直しの際は慎重な判断が求められるので、前述の適正規模での経営はもちろんのこと、管路・機械設備の計画的な更新など、経営の効率化を徹底して行い、給水原価の引き下げに努めたい。</t>
    <rPh sb="214" eb="216">
      <t>カンロ</t>
    </rPh>
    <rPh sb="217" eb="219">
      <t>キカイ</t>
    </rPh>
    <rPh sb="219" eb="221">
      <t>セツビ</t>
    </rPh>
    <phoneticPr fontId="4"/>
  </si>
  <si>
    <t>　急激に進む人口減に対して、水道事業の経営も適正な規模に見合った運営が求められると考える。
　安全・安心な水道水を供給するという水道事業の目的は果たしつつ、現在と同程度の経常費用・設備投資を求めるのではなく、経営戦略に沿った適正な将来計画による安定した経営を目指していきたい。</t>
    <rPh sb="104" eb="106">
      <t>ケイエイ</t>
    </rPh>
    <rPh sb="106" eb="108">
      <t>センリャク</t>
    </rPh>
    <rPh sb="109" eb="110">
      <t>ソ</t>
    </rPh>
    <phoneticPr fontId="4"/>
  </si>
  <si>
    <t>　有形固定資産減価償却率・管路経年化率は年々上昇しているが、有収率は類似団体と比較し比較的高い数値で推移している。
　有収率の上昇に老朽管の適宜更新が不可欠であるが、過大な投資は急激な企業債償還・減価償却費の増による経営圧迫を招くので、有収率を注視しつつ、経営規模に見合った適正な更新計画が必要と考える。
　また、機械等設備費用に比して耐用年数が短い資産に関しては、償却完了即更新ではなく、実情に見合った更新、将来の給水人口見込みに見合った規模の設備など、効率的な運用を行いたい。</t>
    <rPh sb="7" eb="9">
      <t>ゲンカ</t>
    </rPh>
    <rPh sb="20" eb="22">
      <t>ネンネン</t>
    </rPh>
    <rPh sb="30" eb="31">
      <t>ユウ</t>
    </rPh>
    <rPh sb="31" eb="32">
      <t>シュウ</t>
    </rPh>
    <rPh sb="32" eb="33">
      <t>リツ</t>
    </rPh>
    <rPh sb="34" eb="36">
      <t>ルイジ</t>
    </rPh>
    <rPh sb="36" eb="38">
      <t>ダンタイ</t>
    </rPh>
    <rPh sb="39" eb="41">
      <t>ヒカク</t>
    </rPh>
    <rPh sb="42" eb="45">
      <t>ヒカクテキ</t>
    </rPh>
    <rPh sb="45" eb="46">
      <t>タカ</t>
    </rPh>
    <rPh sb="47" eb="49">
      <t>スウチ</t>
    </rPh>
    <rPh sb="50" eb="52">
      <t>スイイ</t>
    </rPh>
    <rPh sb="59" eb="60">
      <t>ユウ</t>
    </rPh>
    <rPh sb="60" eb="61">
      <t>シュウ</t>
    </rPh>
    <rPh sb="61" eb="62">
      <t>リツ</t>
    </rPh>
    <rPh sb="63" eb="65">
      <t>ジョウショウ</t>
    </rPh>
    <rPh sb="70" eb="72">
      <t>テキギ</t>
    </rPh>
    <rPh sb="75" eb="78">
      <t>フカケツ</t>
    </rPh>
    <rPh sb="83" eb="85">
      <t>カダイ</t>
    </rPh>
    <rPh sb="86" eb="88">
      <t>トウシ</t>
    </rPh>
    <rPh sb="95" eb="97">
      <t>ショウカン</t>
    </rPh>
    <rPh sb="108" eb="110">
      <t>ケイエイ</t>
    </rPh>
    <rPh sb="118" eb="119">
      <t>ユウ</t>
    </rPh>
    <rPh sb="119" eb="120">
      <t>シュウ</t>
    </rPh>
    <rPh sb="120" eb="121">
      <t>リツ</t>
    </rPh>
    <rPh sb="122" eb="124">
      <t>チュウシ</t>
    </rPh>
    <rPh sb="165" eb="166">
      <t>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</si>
</sst>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1.06</c:v>
                </c:pt>
                <c:pt idx="1">
                  <c:v>0.52</c:v>
                </c:pt>
                <c:pt idx="2">
                  <c:v>0.49</c:v>
                </c:pt>
                <c:pt idx="3">
                  <c:v>1.17</c:v>
                </c:pt>
                <c:pt idx="4" formatCode="#,##0.00;&quot;△&quot;#,##0.00">
                  <c:v>0.94</c:v>
                </c:pt>
              </c:numCache>
            </c:numRef>
          </c:val>
        </c:ser>
        <c:dLbls>
          <c:showLegendKey val="0"/>
          <c:showVal val="0"/>
          <c:showCatName val="0"/>
          <c:showSerName val="0"/>
          <c:showPercent val="0"/>
          <c:showBubbleSize val="0"/>
        </c:dLbls>
        <c:gapWidth val="150"/>
        <c:axId val="228796784"/>
        <c:axId val="22879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228796784"/>
        <c:axId val="228797176"/>
      </c:lineChart>
      <c:dateAx>
        <c:axId val="228796784"/>
        <c:scaling>
          <c:orientation val="minMax"/>
        </c:scaling>
        <c:delete val="1"/>
        <c:axPos val="b"/>
        <c:numFmt formatCode="ge" sourceLinked="1"/>
        <c:majorTickMark val="none"/>
        <c:minorTickMark val="none"/>
        <c:tickLblPos val="none"/>
        <c:crossAx val="228797176"/>
        <c:crosses val="autoZero"/>
        <c:auto val="1"/>
        <c:lblOffset val="100"/>
        <c:baseTimeUnit val="years"/>
      </c:dateAx>
      <c:valAx>
        <c:axId val="22879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9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43.18</c:v>
                </c:pt>
                <c:pt idx="1">
                  <c:v>41.6</c:v>
                </c:pt>
                <c:pt idx="2">
                  <c:v>41</c:v>
                </c:pt>
                <c:pt idx="3">
                  <c:v>39.36</c:v>
                </c:pt>
                <c:pt idx="4">
                  <c:v>40.36</c:v>
                </c:pt>
              </c:numCache>
            </c:numRef>
          </c:val>
        </c:ser>
        <c:dLbls>
          <c:showLegendKey val="0"/>
          <c:showVal val="0"/>
          <c:showCatName val="0"/>
          <c:showSerName val="0"/>
          <c:showPercent val="0"/>
          <c:showBubbleSize val="0"/>
        </c:dLbls>
        <c:gapWidth val="150"/>
        <c:axId val="232110824"/>
        <c:axId val="23183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232110824"/>
        <c:axId val="231834904"/>
      </c:lineChart>
      <c:dateAx>
        <c:axId val="232110824"/>
        <c:scaling>
          <c:orientation val="minMax"/>
        </c:scaling>
        <c:delete val="1"/>
        <c:axPos val="b"/>
        <c:numFmt formatCode="ge" sourceLinked="1"/>
        <c:majorTickMark val="none"/>
        <c:minorTickMark val="none"/>
        <c:tickLblPos val="none"/>
        <c:crossAx val="231834904"/>
        <c:crosses val="autoZero"/>
        <c:auto val="1"/>
        <c:lblOffset val="100"/>
        <c:baseTimeUnit val="years"/>
      </c:dateAx>
      <c:valAx>
        <c:axId val="23183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1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85.78</c:v>
                </c:pt>
                <c:pt idx="1">
                  <c:v>88.26</c:v>
                </c:pt>
                <c:pt idx="2">
                  <c:v>87.27</c:v>
                </c:pt>
                <c:pt idx="3">
                  <c:v>88.04</c:v>
                </c:pt>
                <c:pt idx="4">
                  <c:v>83.57</c:v>
                </c:pt>
              </c:numCache>
            </c:numRef>
          </c:val>
        </c:ser>
        <c:dLbls>
          <c:showLegendKey val="0"/>
          <c:showVal val="0"/>
          <c:showCatName val="0"/>
          <c:showSerName val="0"/>
          <c:showPercent val="0"/>
          <c:showBubbleSize val="0"/>
        </c:dLbls>
        <c:gapWidth val="150"/>
        <c:axId val="231759456"/>
        <c:axId val="23175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231759456"/>
        <c:axId val="231759064"/>
      </c:lineChart>
      <c:dateAx>
        <c:axId val="231759456"/>
        <c:scaling>
          <c:orientation val="minMax"/>
        </c:scaling>
        <c:delete val="1"/>
        <c:axPos val="b"/>
        <c:numFmt formatCode="ge" sourceLinked="1"/>
        <c:majorTickMark val="none"/>
        <c:minorTickMark val="none"/>
        <c:tickLblPos val="none"/>
        <c:crossAx val="231759064"/>
        <c:crosses val="autoZero"/>
        <c:auto val="1"/>
        <c:lblOffset val="100"/>
        <c:baseTimeUnit val="years"/>
      </c:dateAx>
      <c:valAx>
        <c:axId val="23175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c:v>
                </c:pt>
                <c:pt idx="1">
                  <c:v>101.17</c:v>
                </c:pt>
                <c:pt idx="2">
                  <c:v>100.65</c:v>
                </c:pt>
                <c:pt idx="3">
                  <c:v>100.32</c:v>
                </c:pt>
                <c:pt idx="4">
                  <c:v>96.81</c:v>
                </c:pt>
              </c:numCache>
            </c:numRef>
          </c:val>
        </c:ser>
        <c:dLbls>
          <c:showLegendKey val="0"/>
          <c:showVal val="0"/>
          <c:showCatName val="0"/>
          <c:showSerName val="0"/>
          <c:showPercent val="0"/>
          <c:showBubbleSize val="0"/>
        </c:dLbls>
        <c:gapWidth val="150"/>
        <c:axId val="228798352"/>
        <c:axId val="22879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228798352"/>
        <c:axId val="228798744"/>
      </c:lineChart>
      <c:dateAx>
        <c:axId val="228798352"/>
        <c:scaling>
          <c:orientation val="minMax"/>
        </c:scaling>
        <c:delete val="1"/>
        <c:axPos val="b"/>
        <c:numFmt formatCode="ge" sourceLinked="1"/>
        <c:majorTickMark val="none"/>
        <c:minorTickMark val="none"/>
        <c:tickLblPos val="none"/>
        <c:crossAx val="228798744"/>
        <c:crosses val="autoZero"/>
        <c:auto val="1"/>
        <c:lblOffset val="100"/>
        <c:baseTimeUnit val="years"/>
      </c:dateAx>
      <c:valAx>
        <c:axId val="228798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79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37.369999999999997</c:v>
                </c:pt>
                <c:pt idx="1">
                  <c:v>38.51</c:v>
                </c:pt>
                <c:pt idx="2">
                  <c:v>39.78</c:v>
                </c:pt>
                <c:pt idx="3">
                  <c:v>57</c:v>
                </c:pt>
                <c:pt idx="4">
                  <c:v>57.42</c:v>
                </c:pt>
              </c:numCache>
            </c:numRef>
          </c:val>
        </c:ser>
        <c:dLbls>
          <c:showLegendKey val="0"/>
          <c:showVal val="0"/>
          <c:showCatName val="0"/>
          <c:showSerName val="0"/>
          <c:showPercent val="0"/>
          <c:showBubbleSize val="0"/>
        </c:dLbls>
        <c:gapWidth val="150"/>
        <c:axId val="228799920"/>
        <c:axId val="22880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228799920"/>
        <c:axId val="228800312"/>
      </c:lineChart>
      <c:dateAx>
        <c:axId val="228799920"/>
        <c:scaling>
          <c:orientation val="minMax"/>
        </c:scaling>
        <c:delete val="1"/>
        <c:axPos val="b"/>
        <c:numFmt formatCode="ge" sourceLinked="1"/>
        <c:majorTickMark val="none"/>
        <c:minorTickMark val="none"/>
        <c:tickLblPos val="none"/>
        <c:crossAx val="228800312"/>
        <c:crosses val="autoZero"/>
        <c:auto val="1"/>
        <c:lblOffset val="100"/>
        <c:baseTimeUnit val="years"/>
      </c:dateAx>
      <c:valAx>
        <c:axId val="22880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9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20.02</c:v>
                </c:pt>
                <c:pt idx="1">
                  <c:v>20.65</c:v>
                </c:pt>
                <c:pt idx="2">
                  <c:v>21.58</c:v>
                </c:pt>
                <c:pt idx="3">
                  <c:v>22.24</c:v>
                </c:pt>
                <c:pt idx="4" formatCode="#,##0.00;&quot;△&quot;#,##0.00">
                  <c:v>18.760000000000002</c:v>
                </c:pt>
              </c:numCache>
            </c:numRef>
          </c:val>
        </c:ser>
        <c:dLbls>
          <c:showLegendKey val="0"/>
          <c:showVal val="0"/>
          <c:showCatName val="0"/>
          <c:showSerName val="0"/>
          <c:showPercent val="0"/>
          <c:showBubbleSize val="0"/>
        </c:dLbls>
        <c:gapWidth val="150"/>
        <c:axId val="231757496"/>
        <c:axId val="2317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231757496"/>
        <c:axId val="231757888"/>
      </c:lineChart>
      <c:dateAx>
        <c:axId val="231757496"/>
        <c:scaling>
          <c:orientation val="minMax"/>
        </c:scaling>
        <c:delete val="1"/>
        <c:axPos val="b"/>
        <c:numFmt formatCode="ge" sourceLinked="1"/>
        <c:majorTickMark val="none"/>
        <c:minorTickMark val="none"/>
        <c:tickLblPos val="none"/>
        <c:crossAx val="231757888"/>
        <c:crosses val="autoZero"/>
        <c:auto val="1"/>
        <c:lblOffset val="100"/>
        <c:baseTimeUnit val="years"/>
      </c:dateAx>
      <c:valAx>
        <c:axId val="2317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5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1760632"/>
        <c:axId val="2317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231760632"/>
        <c:axId val="231761024"/>
      </c:lineChart>
      <c:dateAx>
        <c:axId val="231760632"/>
        <c:scaling>
          <c:orientation val="minMax"/>
        </c:scaling>
        <c:delete val="1"/>
        <c:axPos val="b"/>
        <c:numFmt formatCode="ge" sourceLinked="1"/>
        <c:majorTickMark val="none"/>
        <c:minorTickMark val="none"/>
        <c:tickLblPos val="none"/>
        <c:crossAx val="231761024"/>
        <c:crosses val="autoZero"/>
        <c:auto val="1"/>
        <c:lblOffset val="100"/>
        <c:baseTimeUnit val="years"/>
      </c:dateAx>
      <c:valAx>
        <c:axId val="23176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76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2604.48</c:v>
                </c:pt>
                <c:pt idx="1">
                  <c:v>538.80999999999995</c:v>
                </c:pt>
                <c:pt idx="2">
                  <c:v>462.98</c:v>
                </c:pt>
                <c:pt idx="3">
                  <c:v>253.42</c:v>
                </c:pt>
                <c:pt idx="4">
                  <c:v>395.53</c:v>
                </c:pt>
              </c:numCache>
            </c:numRef>
          </c:val>
        </c:ser>
        <c:dLbls>
          <c:showLegendKey val="0"/>
          <c:showVal val="0"/>
          <c:showCatName val="0"/>
          <c:showSerName val="0"/>
          <c:showPercent val="0"/>
          <c:showBubbleSize val="0"/>
        </c:dLbls>
        <c:gapWidth val="150"/>
        <c:axId val="232111216"/>
        <c:axId val="23211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232111216"/>
        <c:axId val="232111608"/>
      </c:lineChart>
      <c:dateAx>
        <c:axId val="232111216"/>
        <c:scaling>
          <c:orientation val="minMax"/>
        </c:scaling>
        <c:delete val="1"/>
        <c:axPos val="b"/>
        <c:numFmt formatCode="ge" sourceLinked="1"/>
        <c:majorTickMark val="none"/>
        <c:minorTickMark val="none"/>
        <c:tickLblPos val="none"/>
        <c:crossAx val="232111608"/>
        <c:crosses val="autoZero"/>
        <c:auto val="1"/>
        <c:lblOffset val="100"/>
        <c:baseTimeUnit val="years"/>
      </c:dateAx>
      <c:valAx>
        <c:axId val="232111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11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621.26</c:v>
                </c:pt>
                <c:pt idx="1">
                  <c:v>634.97</c:v>
                </c:pt>
                <c:pt idx="2">
                  <c:v>655.21</c:v>
                </c:pt>
                <c:pt idx="3">
                  <c:v>713.99</c:v>
                </c:pt>
                <c:pt idx="4">
                  <c:v>778.8</c:v>
                </c:pt>
              </c:numCache>
            </c:numRef>
          </c:val>
        </c:ser>
        <c:dLbls>
          <c:showLegendKey val="0"/>
          <c:showVal val="0"/>
          <c:showCatName val="0"/>
          <c:showSerName val="0"/>
          <c:showPercent val="0"/>
          <c:showBubbleSize val="0"/>
        </c:dLbls>
        <c:gapWidth val="150"/>
        <c:axId val="232112784"/>
        <c:axId val="23211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232112784"/>
        <c:axId val="232113176"/>
      </c:lineChart>
      <c:dateAx>
        <c:axId val="232112784"/>
        <c:scaling>
          <c:orientation val="minMax"/>
        </c:scaling>
        <c:delete val="1"/>
        <c:axPos val="b"/>
        <c:numFmt formatCode="ge" sourceLinked="1"/>
        <c:majorTickMark val="none"/>
        <c:minorTickMark val="none"/>
        <c:tickLblPos val="none"/>
        <c:crossAx val="232113176"/>
        <c:crosses val="autoZero"/>
        <c:auto val="1"/>
        <c:lblOffset val="100"/>
        <c:baseTimeUnit val="years"/>
      </c:dateAx>
      <c:valAx>
        <c:axId val="232113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11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93.1</c:v>
                </c:pt>
                <c:pt idx="1">
                  <c:v>90.85</c:v>
                </c:pt>
                <c:pt idx="2">
                  <c:v>91.29</c:v>
                </c:pt>
                <c:pt idx="3">
                  <c:v>86.93</c:v>
                </c:pt>
                <c:pt idx="4">
                  <c:v>84.01</c:v>
                </c:pt>
              </c:numCache>
            </c:numRef>
          </c:val>
        </c:ser>
        <c:dLbls>
          <c:showLegendKey val="0"/>
          <c:showVal val="0"/>
          <c:showCatName val="0"/>
          <c:showSerName val="0"/>
          <c:showPercent val="0"/>
          <c:showBubbleSize val="0"/>
        </c:dLbls>
        <c:gapWidth val="150"/>
        <c:axId val="231831768"/>
        <c:axId val="2318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231831768"/>
        <c:axId val="231832160"/>
      </c:lineChart>
      <c:dateAx>
        <c:axId val="231831768"/>
        <c:scaling>
          <c:orientation val="minMax"/>
        </c:scaling>
        <c:delete val="1"/>
        <c:axPos val="b"/>
        <c:numFmt formatCode="ge" sourceLinked="1"/>
        <c:majorTickMark val="none"/>
        <c:minorTickMark val="none"/>
        <c:tickLblPos val="none"/>
        <c:crossAx val="231832160"/>
        <c:crosses val="autoZero"/>
        <c:auto val="1"/>
        <c:lblOffset val="100"/>
        <c:baseTimeUnit val="years"/>
      </c:dateAx>
      <c:valAx>
        <c:axId val="2318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3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270.8</c:v>
                </c:pt>
                <c:pt idx="1">
                  <c:v>277.54000000000002</c:v>
                </c:pt>
                <c:pt idx="2">
                  <c:v>277.11</c:v>
                </c:pt>
                <c:pt idx="3">
                  <c:v>291.66000000000003</c:v>
                </c:pt>
                <c:pt idx="4">
                  <c:v>301.67</c:v>
                </c:pt>
              </c:numCache>
            </c:numRef>
          </c:val>
        </c:ser>
        <c:dLbls>
          <c:showLegendKey val="0"/>
          <c:showVal val="0"/>
          <c:showCatName val="0"/>
          <c:showSerName val="0"/>
          <c:showPercent val="0"/>
          <c:showBubbleSize val="0"/>
        </c:dLbls>
        <c:gapWidth val="150"/>
        <c:axId val="231833336"/>
        <c:axId val="2318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231833336"/>
        <c:axId val="231833728"/>
      </c:lineChart>
      <c:dateAx>
        <c:axId val="231833336"/>
        <c:scaling>
          <c:orientation val="minMax"/>
        </c:scaling>
        <c:delete val="1"/>
        <c:axPos val="b"/>
        <c:numFmt formatCode="ge" sourceLinked="1"/>
        <c:majorTickMark val="none"/>
        <c:minorTickMark val="none"/>
        <c:tickLblPos val="none"/>
        <c:crossAx val="231833728"/>
        <c:crosses val="autoZero"/>
        <c:auto val="1"/>
        <c:lblOffset val="100"/>
        <c:baseTimeUnit val="years"/>
      </c:dateAx>
      <c:valAx>
        <c:axId val="2318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3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O1" zoomScale="70" zoomScaleNormal="7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本別町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7553</v>
      </c>
      <c r="AJ8" s="56"/>
      <c r="AK8" s="56"/>
      <c r="AL8" s="56"/>
      <c r="AM8" s="56"/>
      <c r="AN8" s="56"/>
      <c r="AO8" s="56"/>
      <c r="AP8" s="57"/>
      <c r="AQ8" s="47">
        <f>データ!R6</f>
        <v>391.91</v>
      </c>
      <c r="AR8" s="47"/>
      <c r="AS8" s="47"/>
      <c r="AT8" s="47"/>
      <c r="AU8" s="47"/>
      <c r="AV8" s="47"/>
      <c r="AW8" s="47"/>
      <c r="AX8" s="47"/>
      <c r="AY8" s="47">
        <f>データ!S6</f>
        <v>19.27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32.78</v>
      </c>
      <c r="K10" s="47"/>
      <c r="L10" s="47"/>
      <c r="M10" s="47"/>
      <c r="N10" s="47"/>
      <c r="O10" s="47"/>
      <c r="P10" s="47"/>
      <c r="Q10" s="47"/>
      <c r="R10" s="47">
        <f>データ!O6</f>
        <v>68.569999999999993</v>
      </c>
      <c r="S10" s="47"/>
      <c r="T10" s="47"/>
      <c r="U10" s="47"/>
      <c r="V10" s="47"/>
      <c r="W10" s="47"/>
      <c r="X10" s="47"/>
      <c r="Y10" s="47"/>
      <c r="Z10" s="78">
        <f>データ!P6</f>
        <v>4767</v>
      </c>
      <c r="AA10" s="78"/>
      <c r="AB10" s="78"/>
      <c r="AC10" s="78"/>
      <c r="AD10" s="78"/>
      <c r="AE10" s="78"/>
      <c r="AF10" s="78"/>
      <c r="AG10" s="78"/>
      <c r="AH10" s="2"/>
      <c r="AI10" s="78">
        <f>データ!T6</f>
        <v>5155</v>
      </c>
      <c r="AJ10" s="78"/>
      <c r="AK10" s="78"/>
      <c r="AL10" s="78"/>
      <c r="AM10" s="78"/>
      <c r="AN10" s="78"/>
      <c r="AO10" s="78"/>
      <c r="AP10" s="78"/>
      <c r="AQ10" s="47">
        <f>データ!U6</f>
        <v>10.69</v>
      </c>
      <c r="AR10" s="47"/>
      <c r="AS10" s="47"/>
      <c r="AT10" s="47"/>
      <c r="AU10" s="47"/>
      <c r="AV10" s="47"/>
      <c r="AW10" s="47"/>
      <c r="AX10" s="47"/>
      <c r="AY10" s="47">
        <f>データ!V6</f>
        <v>482.23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16462</v>
      </c>
      <c r="D6" s="31">
        <f t="shared" si="3"/>
        <v>46</v>
      </c>
      <c r="E6" s="31">
        <f t="shared" si="3"/>
        <v>1</v>
      </c>
      <c r="F6" s="31">
        <f t="shared" si="3"/>
        <v>0</v>
      </c>
      <c r="G6" s="31">
        <f t="shared" si="3"/>
        <v>1</v>
      </c>
      <c r="H6" s="31" t="str">
        <f t="shared" si="3"/>
        <v>北海道　本別町</v>
      </c>
      <c r="I6" s="31" t="str">
        <f t="shared" si="3"/>
        <v>法適用</v>
      </c>
      <c r="J6" s="31" t="str">
        <f t="shared" si="3"/>
        <v>水道事業</v>
      </c>
      <c r="K6" s="31" t="str">
        <f t="shared" si="3"/>
        <v>末端給水事業</v>
      </c>
      <c r="L6" s="31" t="str">
        <f t="shared" si="3"/>
        <v>A8</v>
      </c>
      <c r="M6" s="32" t="str">
        <f t="shared" si="3"/>
        <v>-</v>
      </c>
      <c r="N6" s="32">
        <f t="shared" si="3"/>
        <v>32.78</v>
      </c>
      <c r="O6" s="32">
        <f t="shared" si="3"/>
        <v>68.569999999999993</v>
      </c>
      <c r="P6" s="32">
        <f t="shared" si="3"/>
        <v>4767</v>
      </c>
      <c r="Q6" s="32">
        <f t="shared" si="3"/>
        <v>7553</v>
      </c>
      <c r="R6" s="32">
        <f t="shared" si="3"/>
        <v>391.91</v>
      </c>
      <c r="S6" s="32">
        <f t="shared" si="3"/>
        <v>19.27</v>
      </c>
      <c r="T6" s="32">
        <f t="shared" si="3"/>
        <v>5155</v>
      </c>
      <c r="U6" s="32">
        <f t="shared" si="3"/>
        <v>10.69</v>
      </c>
      <c r="V6" s="32">
        <f t="shared" si="3"/>
        <v>482.23</v>
      </c>
      <c r="W6" s="33">
        <f>IF(W7="",NA(),W7)</f>
        <v>100</v>
      </c>
      <c r="X6" s="33">
        <f t="shared" ref="X6:AF6" si="4">IF(X7="",NA(),X7)</f>
        <v>101.17</v>
      </c>
      <c r="Y6" s="33">
        <f t="shared" si="4"/>
        <v>100.65</v>
      </c>
      <c r="Z6" s="33">
        <f t="shared" si="4"/>
        <v>100.32</v>
      </c>
      <c r="AA6" s="33">
        <f t="shared" si="4"/>
        <v>96.81</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2604.48</v>
      </c>
      <c r="AT6" s="33">
        <f t="shared" ref="AT6:BB6" si="6">IF(AT7="",NA(),AT7)</f>
        <v>538.80999999999995</v>
      </c>
      <c r="AU6" s="33">
        <f t="shared" si="6"/>
        <v>462.98</v>
      </c>
      <c r="AV6" s="33">
        <f t="shared" si="6"/>
        <v>253.42</v>
      </c>
      <c r="AW6" s="33">
        <f t="shared" si="6"/>
        <v>395.53</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621.26</v>
      </c>
      <c r="BE6" s="33">
        <f t="shared" ref="BE6:BM6" si="7">IF(BE7="",NA(),BE7)</f>
        <v>634.97</v>
      </c>
      <c r="BF6" s="33">
        <f t="shared" si="7"/>
        <v>655.21</v>
      </c>
      <c r="BG6" s="33">
        <f t="shared" si="7"/>
        <v>713.99</v>
      </c>
      <c r="BH6" s="33">
        <f t="shared" si="7"/>
        <v>778.8</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93.1</v>
      </c>
      <c r="BP6" s="33">
        <f t="shared" ref="BP6:BX6" si="8">IF(BP7="",NA(),BP7)</f>
        <v>90.85</v>
      </c>
      <c r="BQ6" s="33">
        <f t="shared" si="8"/>
        <v>91.29</v>
      </c>
      <c r="BR6" s="33">
        <f t="shared" si="8"/>
        <v>86.93</v>
      </c>
      <c r="BS6" s="33">
        <f t="shared" si="8"/>
        <v>84.01</v>
      </c>
      <c r="BT6" s="33">
        <f t="shared" si="8"/>
        <v>90.17</v>
      </c>
      <c r="BU6" s="33">
        <f t="shared" si="8"/>
        <v>90.69</v>
      </c>
      <c r="BV6" s="33">
        <f t="shared" si="8"/>
        <v>90.64</v>
      </c>
      <c r="BW6" s="33">
        <f t="shared" si="8"/>
        <v>93.66</v>
      </c>
      <c r="BX6" s="33">
        <f t="shared" si="8"/>
        <v>92.76</v>
      </c>
      <c r="BY6" s="32" t="str">
        <f>IF(BY7="","",IF(BY7="-","【-】","【"&amp;SUBSTITUTE(TEXT(BY7,"#,##0.00"),"-","△")&amp;"】"))</f>
        <v>【104.99】</v>
      </c>
      <c r="BZ6" s="33">
        <f>IF(BZ7="",NA(),BZ7)</f>
        <v>270.8</v>
      </c>
      <c r="CA6" s="33">
        <f t="shared" ref="CA6:CI6" si="9">IF(CA7="",NA(),CA7)</f>
        <v>277.54000000000002</v>
      </c>
      <c r="CB6" s="33">
        <f t="shared" si="9"/>
        <v>277.11</v>
      </c>
      <c r="CC6" s="33">
        <f t="shared" si="9"/>
        <v>291.66000000000003</v>
      </c>
      <c r="CD6" s="33">
        <f t="shared" si="9"/>
        <v>301.67</v>
      </c>
      <c r="CE6" s="33">
        <f t="shared" si="9"/>
        <v>210.28</v>
      </c>
      <c r="CF6" s="33">
        <f t="shared" si="9"/>
        <v>211.08</v>
      </c>
      <c r="CG6" s="33">
        <f t="shared" si="9"/>
        <v>213.52</v>
      </c>
      <c r="CH6" s="33">
        <f t="shared" si="9"/>
        <v>208.21</v>
      </c>
      <c r="CI6" s="33">
        <f t="shared" si="9"/>
        <v>208.67</v>
      </c>
      <c r="CJ6" s="32" t="str">
        <f>IF(CJ7="","",IF(CJ7="-","【-】","【"&amp;SUBSTITUTE(TEXT(CJ7,"#,##0.00"),"-","△")&amp;"】"))</f>
        <v>【163.72】</v>
      </c>
      <c r="CK6" s="33">
        <f>IF(CK7="",NA(),CK7)</f>
        <v>43.18</v>
      </c>
      <c r="CL6" s="33">
        <f t="shared" ref="CL6:CT6" si="10">IF(CL7="",NA(),CL7)</f>
        <v>41.6</v>
      </c>
      <c r="CM6" s="33">
        <f t="shared" si="10"/>
        <v>41</v>
      </c>
      <c r="CN6" s="33">
        <f t="shared" si="10"/>
        <v>39.36</v>
      </c>
      <c r="CO6" s="33">
        <f t="shared" si="10"/>
        <v>40.36</v>
      </c>
      <c r="CP6" s="33">
        <f t="shared" si="10"/>
        <v>50.49</v>
      </c>
      <c r="CQ6" s="33">
        <f t="shared" si="10"/>
        <v>49.69</v>
      </c>
      <c r="CR6" s="33">
        <f t="shared" si="10"/>
        <v>49.77</v>
      </c>
      <c r="CS6" s="33">
        <f t="shared" si="10"/>
        <v>49.22</v>
      </c>
      <c r="CT6" s="33">
        <f t="shared" si="10"/>
        <v>49.08</v>
      </c>
      <c r="CU6" s="32" t="str">
        <f>IF(CU7="","",IF(CU7="-","【-】","【"&amp;SUBSTITUTE(TEXT(CU7,"#,##0.00"),"-","△")&amp;"】"))</f>
        <v>【59.76】</v>
      </c>
      <c r="CV6" s="33">
        <f>IF(CV7="",NA(),CV7)</f>
        <v>85.78</v>
      </c>
      <c r="CW6" s="33">
        <f t="shared" ref="CW6:DE6" si="11">IF(CW7="",NA(),CW7)</f>
        <v>88.26</v>
      </c>
      <c r="CX6" s="33">
        <f t="shared" si="11"/>
        <v>87.27</v>
      </c>
      <c r="CY6" s="33">
        <f t="shared" si="11"/>
        <v>88.04</v>
      </c>
      <c r="CZ6" s="33">
        <f t="shared" si="11"/>
        <v>83.57</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37.369999999999997</v>
      </c>
      <c r="DH6" s="33">
        <f t="shared" ref="DH6:DP6" si="12">IF(DH7="",NA(),DH7)</f>
        <v>38.51</v>
      </c>
      <c r="DI6" s="33">
        <f t="shared" si="12"/>
        <v>39.78</v>
      </c>
      <c r="DJ6" s="33">
        <f t="shared" si="12"/>
        <v>57</v>
      </c>
      <c r="DK6" s="33">
        <f t="shared" si="12"/>
        <v>57.42</v>
      </c>
      <c r="DL6" s="33">
        <f t="shared" si="12"/>
        <v>34.24</v>
      </c>
      <c r="DM6" s="33">
        <f t="shared" si="12"/>
        <v>35.18</v>
      </c>
      <c r="DN6" s="33">
        <f t="shared" si="12"/>
        <v>36.43</v>
      </c>
      <c r="DO6" s="33">
        <f t="shared" si="12"/>
        <v>46.12</v>
      </c>
      <c r="DP6" s="33">
        <f t="shared" si="12"/>
        <v>47.44</v>
      </c>
      <c r="DQ6" s="32" t="str">
        <f>IF(DQ7="","",IF(DQ7="-","【-】","【"&amp;SUBSTITUTE(TEXT(DQ7,"#,##0.00"),"-","△")&amp;"】"))</f>
        <v>【47.18】</v>
      </c>
      <c r="DR6" s="33">
        <f>IF(DR7="",NA(),DR7)</f>
        <v>20.02</v>
      </c>
      <c r="DS6" s="33">
        <f t="shared" ref="DS6:EA6" si="13">IF(DS7="",NA(),DS7)</f>
        <v>20.65</v>
      </c>
      <c r="DT6" s="33">
        <f t="shared" si="13"/>
        <v>21.58</v>
      </c>
      <c r="DU6" s="33">
        <f t="shared" si="13"/>
        <v>22.24</v>
      </c>
      <c r="DV6" s="32">
        <f t="shared" si="13"/>
        <v>18.760000000000002</v>
      </c>
      <c r="DW6" s="33">
        <f t="shared" si="13"/>
        <v>6.81</v>
      </c>
      <c r="DX6" s="33">
        <f t="shared" si="13"/>
        <v>8.41</v>
      </c>
      <c r="DY6" s="33">
        <f t="shared" si="13"/>
        <v>8.7200000000000006</v>
      </c>
      <c r="DZ6" s="33">
        <f t="shared" si="13"/>
        <v>9.86</v>
      </c>
      <c r="EA6" s="33">
        <f t="shared" si="13"/>
        <v>11.16</v>
      </c>
      <c r="EB6" s="32" t="str">
        <f>IF(EB7="","",IF(EB7="-","【-】","【"&amp;SUBSTITUTE(TEXT(EB7,"#,##0.00"),"-","△")&amp;"】"))</f>
        <v>【13.18】</v>
      </c>
      <c r="EC6" s="33">
        <f>IF(EC7="",NA(),EC7)</f>
        <v>1.06</v>
      </c>
      <c r="ED6" s="33">
        <f t="shared" ref="ED6:EL6" si="14">IF(ED7="",NA(),ED7)</f>
        <v>0.52</v>
      </c>
      <c r="EE6" s="33">
        <f t="shared" si="14"/>
        <v>0.49</v>
      </c>
      <c r="EF6" s="33">
        <f t="shared" si="14"/>
        <v>1.17</v>
      </c>
      <c r="EG6" s="32">
        <f t="shared" si="14"/>
        <v>0.94</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16462</v>
      </c>
      <c r="D7" s="35">
        <v>46</v>
      </c>
      <c r="E7" s="35">
        <v>1</v>
      </c>
      <c r="F7" s="35">
        <v>0</v>
      </c>
      <c r="G7" s="35">
        <v>1</v>
      </c>
      <c r="H7" s="35" t="s">
        <v>93</v>
      </c>
      <c r="I7" s="35" t="s">
        <v>94</v>
      </c>
      <c r="J7" s="35" t="s">
        <v>95</v>
      </c>
      <c r="K7" s="35" t="s">
        <v>96</v>
      </c>
      <c r="L7" s="35" t="s">
        <v>97</v>
      </c>
      <c r="M7" s="36" t="s">
        <v>98</v>
      </c>
      <c r="N7" s="36">
        <v>32.78</v>
      </c>
      <c r="O7" s="36">
        <v>68.569999999999993</v>
      </c>
      <c r="P7" s="36">
        <v>4767</v>
      </c>
      <c r="Q7" s="36">
        <v>7553</v>
      </c>
      <c r="R7" s="36">
        <v>391.91</v>
      </c>
      <c r="S7" s="36">
        <v>19.27</v>
      </c>
      <c r="T7" s="36">
        <v>5155</v>
      </c>
      <c r="U7" s="36">
        <v>10.69</v>
      </c>
      <c r="V7" s="36">
        <v>482.23</v>
      </c>
      <c r="W7" s="36">
        <v>100</v>
      </c>
      <c r="X7" s="36">
        <v>101.17</v>
      </c>
      <c r="Y7" s="36">
        <v>100.65</v>
      </c>
      <c r="Z7" s="36">
        <v>100.32</v>
      </c>
      <c r="AA7" s="36">
        <v>96.81</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2604.48</v>
      </c>
      <c r="AT7" s="36">
        <v>538.80999999999995</v>
      </c>
      <c r="AU7" s="36">
        <v>462.98</v>
      </c>
      <c r="AV7" s="36">
        <v>253.42</v>
      </c>
      <c r="AW7" s="36">
        <v>395.53</v>
      </c>
      <c r="AX7" s="36">
        <v>1197.1099999999999</v>
      </c>
      <c r="AY7" s="36">
        <v>1002.64</v>
      </c>
      <c r="AZ7" s="36">
        <v>1164.51</v>
      </c>
      <c r="BA7" s="36">
        <v>434.72</v>
      </c>
      <c r="BB7" s="36">
        <v>416.14</v>
      </c>
      <c r="BC7" s="36">
        <v>262.74</v>
      </c>
      <c r="BD7" s="36">
        <v>621.26</v>
      </c>
      <c r="BE7" s="36">
        <v>634.97</v>
      </c>
      <c r="BF7" s="36">
        <v>655.21</v>
      </c>
      <c r="BG7" s="36">
        <v>713.99</v>
      </c>
      <c r="BH7" s="36">
        <v>778.8</v>
      </c>
      <c r="BI7" s="36">
        <v>532.29999999999995</v>
      </c>
      <c r="BJ7" s="36">
        <v>520.29999999999995</v>
      </c>
      <c r="BK7" s="36">
        <v>498.27</v>
      </c>
      <c r="BL7" s="36">
        <v>495.76</v>
      </c>
      <c r="BM7" s="36">
        <v>487.22</v>
      </c>
      <c r="BN7" s="36">
        <v>276.38</v>
      </c>
      <c r="BO7" s="36">
        <v>93.1</v>
      </c>
      <c r="BP7" s="36">
        <v>90.85</v>
      </c>
      <c r="BQ7" s="36">
        <v>91.29</v>
      </c>
      <c r="BR7" s="36">
        <v>86.93</v>
      </c>
      <c r="BS7" s="36">
        <v>84.01</v>
      </c>
      <c r="BT7" s="36">
        <v>90.17</v>
      </c>
      <c r="BU7" s="36">
        <v>90.69</v>
      </c>
      <c r="BV7" s="36">
        <v>90.64</v>
      </c>
      <c r="BW7" s="36">
        <v>93.66</v>
      </c>
      <c r="BX7" s="36">
        <v>92.76</v>
      </c>
      <c r="BY7" s="36">
        <v>104.99</v>
      </c>
      <c r="BZ7" s="36">
        <v>270.8</v>
      </c>
      <c r="CA7" s="36">
        <v>277.54000000000002</v>
      </c>
      <c r="CB7" s="36">
        <v>277.11</v>
      </c>
      <c r="CC7" s="36">
        <v>291.66000000000003</v>
      </c>
      <c r="CD7" s="36">
        <v>301.67</v>
      </c>
      <c r="CE7" s="36">
        <v>210.28</v>
      </c>
      <c r="CF7" s="36">
        <v>211.08</v>
      </c>
      <c r="CG7" s="36">
        <v>213.52</v>
      </c>
      <c r="CH7" s="36">
        <v>208.21</v>
      </c>
      <c r="CI7" s="36">
        <v>208.67</v>
      </c>
      <c r="CJ7" s="36">
        <v>163.72</v>
      </c>
      <c r="CK7" s="36">
        <v>43.18</v>
      </c>
      <c r="CL7" s="36">
        <v>41.6</v>
      </c>
      <c r="CM7" s="36">
        <v>41</v>
      </c>
      <c r="CN7" s="36">
        <v>39.36</v>
      </c>
      <c r="CO7" s="36">
        <v>40.36</v>
      </c>
      <c r="CP7" s="36">
        <v>50.49</v>
      </c>
      <c r="CQ7" s="36">
        <v>49.69</v>
      </c>
      <c r="CR7" s="36">
        <v>49.77</v>
      </c>
      <c r="CS7" s="36">
        <v>49.22</v>
      </c>
      <c r="CT7" s="36">
        <v>49.08</v>
      </c>
      <c r="CU7" s="36">
        <v>59.76</v>
      </c>
      <c r="CV7" s="36">
        <v>85.78</v>
      </c>
      <c r="CW7" s="36">
        <v>88.26</v>
      </c>
      <c r="CX7" s="36">
        <v>87.27</v>
      </c>
      <c r="CY7" s="36">
        <v>88.04</v>
      </c>
      <c r="CZ7" s="36">
        <v>83.57</v>
      </c>
      <c r="DA7" s="36">
        <v>78.7</v>
      </c>
      <c r="DB7" s="36">
        <v>80.010000000000005</v>
      </c>
      <c r="DC7" s="36">
        <v>79.98</v>
      </c>
      <c r="DD7" s="36">
        <v>79.48</v>
      </c>
      <c r="DE7" s="36">
        <v>79.3</v>
      </c>
      <c r="DF7" s="36">
        <v>89.95</v>
      </c>
      <c r="DG7" s="36">
        <v>37.369999999999997</v>
      </c>
      <c r="DH7" s="36">
        <v>38.51</v>
      </c>
      <c r="DI7" s="36">
        <v>39.78</v>
      </c>
      <c r="DJ7" s="36">
        <v>57</v>
      </c>
      <c r="DK7" s="36">
        <v>57.42</v>
      </c>
      <c r="DL7" s="36">
        <v>34.24</v>
      </c>
      <c r="DM7" s="36">
        <v>35.18</v>
      </c>
      <c r="DN7" s="36">
        <v>36.43</v>
      </c>
      <c r="DO7" s="36">
        <v>46.12</v>
      </c>
      <c r="DP7" s="36">
        <v>47.44</v>
      </c>
      <c r="DQ7" s="36">
        <v>47.18</v>
      </c>
      <c r="DR7" s="36">
        <v>20.02</v>
      </c>
      <c r="DS7" s="36">
        <v>20.65</v>
      </c>
      <c r="DT7" s="36">
        <v>21.58</v>
      </c>
      <c r="DU7" s="36">
        <v>22.24</v>
      </c>
      <c r="DV7" s="36">
        <v>18.760000000000002</v>
      </c>
      <c r="DW7" s="36">
        <v>6.81</v>
      </c>
      <c r="DX7" s="36">
        <v>8.41</v>
      </c>
      <c r="DY7" s="36">
        <v>8.7200000000000006</v>
      </c>
      <c r="DZ7" s="36">
        <v>9.86</v>
      </c>
      <c r="EA7" s="36">
        <v>11.16</v>
      </c>
      <c r="EB7" s="36">
        <v>13.18</v>
      </c>
      <c r="EC7" s="36">
        <v>1.06</v>
      </c>
      <c r="ED7" s="36">
        <v>0.52</v>
      </c>
      <c r="EE7" s="36">
        <v>0.49</v>
      </c>
      <c r="EF7" s="36">
        <v>1.17</v>
      </c>
      <c r="EG7" s="36">
        <v>0.94</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USRLBA001</cp:lastModifiedBy>
  <cp:lastPrinted>2017-02-09T23:40:13Z</cp:lastPrinted>
  <dcterms:created xsi:type="dcterms:W3CDTF">2017-02-01T08:33:13Z</dcterms:created>
  <dcterms:modified xsi:type="dcterms:W3CDTF">2017-03-16T04:21:58Z</dcterms:modified>
  <cp:category/>
</cp:coreProperties>
</file>