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<sst xmlns="http://schemas.openxmlformats.org/spreadsheetml/2006/main" count="221" uniqueCount="111">
  <si>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</si>
  <si>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</si>
  <si>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</si>
  <si>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</si>
  <si>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</si>
  <si>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</si>
  <si>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</si>
  <si>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</si>
  <si>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</si>
  <si>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</si>
  <si>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</si>
  <si>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</si>
  <si>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</si>
  <si>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</si>
  <si>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</si>
  <si>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</si>
  <si>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</si>
  <si>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</si>
  <si>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</si>
  <si>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</si>
  <si>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</si>
  <si>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</si>
  <si>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</si>
  <si>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</si>
  <si>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</si>
  <si>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</si>
  <si>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</si>
  <si>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</si>
  <si>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</si>
  <si>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</si>
  <si>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</si>
  <si>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</si>
  <si>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</si>
  <si>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</si>
  <si>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</si>
  <si>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</si>
  <si>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</si>
  <si>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</si>
  <si>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</si>
  <si>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</si>
  <si>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</si>
  <si>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</si>
  <si>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</si>
  <si>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</si>
  <si>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</si>
  <si>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</si>
  <si>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</si>
  <si>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</si>
  <si>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</si>
  <si>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</si>
  <si>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</si>
  <si>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</si>
  <si>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</si>
  <si>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</si>
  <si>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</si>
  <si>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</si>
  <si>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</si>
  <si>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</si>
  <si>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</si>
  <si>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</si>
  <si>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</si>
  <si>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</si>
  <si>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</si>
  <si>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</si>
  <si>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</si>
  <si>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</si>
  <si>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</si>
  <si>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</si>
  <si>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</si>
  <si>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</si>
  <si>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</si>
  <si>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</si>
  <si>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</si>
  <si>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</si>
  <si>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</si>
  <si>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</si>
  <si>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</si>
  <si>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</si>
  <si>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</si>
  <si>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</si>
  <si>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</si>
  <si>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</si>
  <si>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</si>
  <si>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</si>
  <si>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</si>
  <si>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</si>
  <si>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</si>
  <si>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</si>
  <si>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</si>
  <si>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</si>
  <si>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</si>
  <si>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</si>
  <si>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</si>
  <si>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</si>
  <si>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</si>
  <si>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</si>
  <si>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本別町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</si>
  <si>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</si>
  <si>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</si>
  <si>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</si>
  <si>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</si>
  <si>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</si>
  <si>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</si>
  <si>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</si>
  <si>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</si>
  <si>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</si>
  <si>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</si>
  <si>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</si>
  <si>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は、若干ではあるが年々上昇傾向である。しかし、企業債残高は類似団体に比べて高く推移している。下水道事業が先行投資型であり、投資の回収に時間がかかり、人口減少がそれに拍車をかけていると考える。また、汚水原価も高く、施設利用も低い状況のままである。今後は大幅な利用増（収入）は見込めない、規模に見合った投資、維持管理費削減、受益者負担による収入の確保、未接続者の解消による普及率向上に努める。</t>
    <rPh sb="1" eb="3">
      <t>シュウエキ</t>
    </rPh>
    <rPh sb="3" eb="4">
      <t>テキ</t>
    </rPh>
    <rPh sb="4" eb="6">
      <t>シュウシ</t>
    </rPh>
    <rPh sb="6" eb="8">
      <t>ヒリツ</t>
    </rPh>
    <rPh sb="14" eb="16">
      <t>ジャッカン</t>
    </rPh>
    <rPh sb="21" eb="23">
      <t>ネンネン</t>
    </rPh>
    <rPh sb="23" eb="25">
      <t>ジョウショウ</t>
    </rPh>
    <rPh sb="25" eb="27">
      <t>ケイコウ</t>
    </rPh>
    <rPh sb="35" eb="37">
      <t>キギョウ</t>
    </rPh>
    <rPh sb="37" eb="38">
      <t>サイ</t>
    </rPh>
    <rPh sb="38" eb="40">
      <t>ザンダカ</t>
    </rPh>
    <rPh sb="41" eb="43">
      <t>ルイジ</t>
    </rPh>
    <rPh sb="43" eb="45">
      <t>ダンタイ</t>
    </rPh>
    <rPh sb="46" eb="47">
      <t>クラ</t>
    </rPh>
    <rPh sb="49" eb="50">
      <t>タカ</t>
    </rPh>
    <rPh sb="51" eb="53">
      <t>スイイ</t>
    </rPh>
    <rPh sb="58" eb="61">
      <t>ゲスイドウ</t>
    </rPh>
    <rPh sb="61" eb="63">
      <t>ジギョウ</t>
    </rPh>
    <rPh sb="64" eb="66">
      <t>センコウ</t>
    </rPh>
    <rPh sb="66" eb="68">
      <t>トウシ</t>
    </rPh>
    <rPh sb="68" eb="69">
      <t>ガタ</t>
    </rPh>
    <rPh sb="73" eb="75">
      <t>トウシ</t>
    </rPh>
    <rPh sb="76" eb="78">
      <t>カイシュウ</t>
    </rPh>
    <rPh sb="79" eb="81">
      <t>ジカン</t>
    </rPh>
    <rPh sb="86" eb="88">
      <t>ジンコウ</t>
    </rPh>
    <rPh sb="88" eb="90">
      <t>ゲンショウ</t>
    </rPh>
    <rPh sb="94" eb="96">
      <t>ハクシャ</t>
    </rPh>
    <rPh sb="103" eb="104">
      <t>カンガ</t>
    </rPh>
    <rPh sb="110" eb="112">
      <t>オスイ</t>
    </rPh>
    <rPh sb="112" eb="114">
      <t>ゲンカ</t>
    </rPh>
    <rPh sb="115" eb="116">
      <t>タカ</t>
    </rPh>
    <rPh sb="118" eb="120">
      <t>シセツ</t>
    </rPh>
    <rPh sb="120" eb="122">
      <t>リヨウ</t>
    </rPh>
    <rPh sb="123" eb="124">
      <t>テイ</t>
    </rPh>
    <rPh sb="125" eb="127">
      <t>ジョウキョウ</t>
    </rPh>
    <rPh sb="134" eb="136">
      <t>コンゴ</t>
    </rPh>
    <rPh sb="137" eb="139">
      <t>オオハバ</t>
    </rPh>
    <rPh sb="140" eb="142">
      <t>リヨウ</t>
    </rPh>
    <rPh sb="142" eb="143">
      <t>ゾウ</t>
    </rPh>
    <rPh sb="144" eb="146">
      <t>シュウニュウ</t>
    </rPh>
    <rPh sb="148" eb="150">
      <t>ミコ</t>
    </rPh>
    <rPh sb="154" eb="156">
      <t>キボ</t>
    </rPh>
    <rPh sb="157" eb="159">
      <t>ミア</t>
    </rPh>
    <rPh sb="161" eb="163">
      <t>トウシ</t>
    </rPh>
    <rPh sb="164" eb="166">
      <t>イジ</t>
    </rPh>
    <rPh sb="166" eb="168">
      <t>カンリ</t>
    </rPh>
    <rPh sb="168" eb="169">
      <t>ヒ</t>
    </rPh>
    <rPh sb="169" eb="171">
      <t>サクゲン</t>
    </rPh>
    <rPh sb="172" eb="175">
      <t>ジュエキシャ</t>
    </rPh>
    <rPh sb="175" eb="177">
      <t>フタン</t>
    </rPh>
    <rPh sb="180" eb="182">
      <t>シュウニュウ</t>
    </rPh>
    <rPh sb="183" eb="185">
      <t>カクホ</t>
    </rPh>
    <rPh sb="186" eb="187">
      <t>ミ</t>
    </rPh>
    <rPh sb="187" eb="189">
      <t>セツゾク</t>
    </rPh>
    <rPh sb="189" eb="190">
      <t>シャ</t>
    </rPh>
    <rPh sb="191" eb="193">
      <t>カイショウ</t>
    </rPh>
    <rPh sb="196" eb="198">
      <t>フキュウ</t>
    </rPh>
    <rPh sb="198" eb="199">
      <t>リツ</t>
    </rPh>
    <rPh sb="199" eb="201">
      <t>コウジョウ</t>
    </rPh>
    <rPh sb="202" eb="203">
      <t>ツト</t>
    </rPh>
    <phoneticPr fontId="4"/>
  </si>
  <si>
    <t>　現在は機器更新工事を長寿命化計画等により進めている。今後、ストックマネジメントにより下水道全体の更新を考慮し進めていく。今後は人口規模に見合った計画的な更新工事、延命修繕が必要と考える。</t>
    <rPh sb="1" eb="3">
      <t>ゲンザイ</t>
    </rPh>
    <rPh sb="4" eb="6">
      <t>キキ</t>
    </rPh>
    <rPh sb="6" eb="8">
      <t>コウシン</t>
    </rPh>
    <rPh sb="8" eb="10">
      <t>コウジ</t>
    </rPh>
    <rPh sb="11" eb="13">
      <t>チョウジュ</t>
    </rPh>
    <rPh sb="13" eb="14">
      <t>イノチ</t>
    </rPh>
    <rPh sb="14" eb="15">
      <t>カ</t>
    </rPh>
    <rPh sb="15" eb="17">
      <t>ケイカク</t>
    </rPh>
    <rPh sb="17" eb="18">
      <t>トウ</t>
    </rPh>
    <rPh sb="21" eb="22">
      <t>スス</t>
    </rPh>
    <rPh sb="27" eb="29">
      <t>コンゴ</t>
    </rPh>
    <rPh sb="43" eb="46">
      <t>ゲスイドウ</t>
    </rPh>
    <rPh sb="46" eb="48">
      <t>ゼンタイ</t>
    </rPh>
    <rPh sb="49" eb="51">
      <t>コウシン</t>
    </rPh>
    <rPh sb="52" eb="54">
      <t>コウリョ</t>
    </rPh>
    <rPh sb="55" eb="56">
      <t>スス</t>
    </rPh>
    <rPh sb="61" eb="63">
      <t>コンゴ</t>
    </rPh>
    <rPh sb="64" eb="66">
      <t>ジンコウ</t>
    </rPh>
    <rPh sb="66" eb="68">
      <t>キボ</t>
    </rPh>
    <rPh sb="69" eb="71">
      <t>ミア</t>
    </rPh>
    <rPh sb="73" eb="76">
      <t>ケイカクテキ</t>
    </rPh>
    <rPh sb="77" eb="79">
      <t>コウシン</t>
    </rPh>
    <rPh sb="79" eb="81">
      <t>コウジ</t>
    </rPh>
    <rPh sb="82" eb="84">
      <t>エンメイ</t>
    </rPh>
    <rPh sb="84" eb="86">
      <t>シュウゼン</t>
    </rPh>
    <rPh sb="87" eb="89">
      <t>ヒツヨウ</t>
    </rPh>
    <rPh sb="90" eb="91">
      <t>カンガ</t>
    </rPh>
    <phoneticPr fontId="4"/>
  </si>
  <si>
    <t>　急激な人口減少、高齢化による有収率の低下に対し、規模に見合った運営と効率化、適正な将来設計、維持管理費削減を目指し、28年度経営戦略を策定し、健全化に努めていく。</t>
    <rPh sb="1" eb="3">
      <t>キュウゲキ</t>
    </rPh>
    <rPh sb="4" eb="6">
      <t>ジンコウ</t>
    </rPh>
    <rPh sb="6" eb="8">
      <t>ゲンショウ</t>
    </rPh>
    <rPh sb="9" eb="12">
      <t>コウレイカ</t>
    </rPh>
    <rPh sb="15" eb="16">
      <t>ユウ</t>
    </rPh>
    <rPh sb="16" eb="18">
      <t>シュウリツ</t>
    </rPh>
    <rPh sb="19" eb="21">
      <t>テイカ</t>
    </rPh>
    <rPh sb="22" eb="23">
      <t>タイ</t>
    </rPh>
    <rPh sb="25" eb="27">
      <t>キボ</t>
    </rPh>
    <rPh sb="28" eb="30">
      <t>ミア</t>
    </rPh>
    <rPh sb="32" eb="34">
      <t>ウンエイ</t>
    </rPh>
    <rPh sb="35" eb="38">
      <t>コウリツカ</t>
    </rPh>
    <rPh sb="39" eb="41">
      <t>テキセイ</t>
    </rPh>
    <rPh sb="42" eb="44">
      <t>ショウライ</t>
    </rPh>
    <rPh sb="44" eb="46">
      <t>セッケイ</t>
    </rPh>
    <rPh sb="47" eb="49">
      <t>イジ</t>
    </rPh>
    <rPh sb="49" eb="52">
      <t>カンリヒ</t>
    </rPh>
    <rPh sb="52" eb="54">
      <t>サクゲン</t>
    </rPh>
    <rPh sb="55" eb="57">
      <t>メザ</t>
    </rPh>
    <rPh sb="61" eb="63">
      <t>ネンド</t>
    </rPh>
    <rPh sb="63" eb="65">
      <t>ケイエイ</t>
    </rPh>
    <rPh sb="65" eb="67">
      <t>センリャク</t>
    </rPh>
    <rPh sb="68" eb="70">
      <t>サクテイ</t>
    </rPh>
    <rPh sb="72" eb="75">
      <t>ケンゼンカ</t>
    </rPh>
    <rPh sb="76" eb="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</si>
</sst>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618448"/>
        <c:axId val="2339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233618448"/>
        <c:axId val="233907224"/>
      </c:lineChart>
      <c:dateAx>
        <c:axId val="233618448"/>
        <c:scaling>
          <c:orientation val="minMax"/>
        </c:scaling>
        <c:delete val="1"/>
        <c:axPos val="b"/>
        <c:numFmt formatCode="ge" sourceLinked="1"/>
        <c:majorTickMark val="none"/>
        <c:minorTickMark val="none"/>
        <c:tickLblPos val="none"/>
        <c:crossAx val="233907224"/>
        <c:crosses val="autoZero"/>
        <c:auto val="1"/>
        <c:lblOffset val="100"/>
        <c:baseTimeUnit val="years"/>
      </c:dateAx>
      <c:valAx>
        <c:axId val="2339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44.24</c:v>
                </c:pt>
                <c:pt idx="1">
                  <c:v>45.22</c:v>
                </c:pt>
                <c:pt idx="2">
                  <c:v>44.54</c:v>
                </c:pt>
                <c:pt idx="3">
                  <c:v>45.63</c:v>
                </c:pt>
                <c:pt idx="4">
                  <c:v>43.83</c:v>
                </c:pt>
              </c:numCache>
            </c:numRef>
          </c:val>
        </c:ser>
        <c:dLbls>
          <c:showLegendKey val="0"/>
          <c:showVal val="0"/>
          <c:showCatName val="0"/>
          <c:showSerName val="0"/>
          <c:showPercent val="0"/>
          <c:showBubbleSize val="0"/>
        </c:dLbls>
        <c:gapWidth val="150"/>
        <c:axId val="234782624"/>
        <c:axId val="23478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234782624"/>
        <c:axId val="234783016"/>
      </c:lineChart>
      <c:dateAx>
        <c:axId val="234782624"/>
        <c:scaling>
          <c:orientation val="minMax"/>
        </c:scaling>
        <c:delete val="1"/>
        <c:axPos val="b"/>
        <c:numFmt formatCode="ge" sourceLinked="1"/>
        <c:majorTickMark val="none"/>
        <c:minorTickMark val="none"/>
        <c:tickLblPos val="none"/>
        <c:crossAx val="234783016"/>
        <c:crosses val="autoZero"/>
        <c:auto val="1"/>
        <c:lblOffset val="100"/>
        <c:baseTimeUnit val="years"/>
      </c:dateAx>
      <c:valAx>
        <c:axId val="23478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88.13</c:v>
                </c:pt>
                <c:pt idx="1">
                  <c:v>88.71</c:v>
                </c:pt>
                <c:pt idx="2">
                  <c:v>89.26</c:v>
                </c:pt>
                <c:pt idx="3">
                  <c:v>90.05</c:v>
                </c:pt>
                <c:pt idx="4">
                  <c:v>90.16</c:v>
                </c:pt>
              </c:numCache>
            </c:numRef>
          </c:val>
        </c:ser>
        <c:dLbls>
          <c:showLegendKey val="0"/>
          <c:showVal val="0"/>
          <c:showCatName val="0"/>
          <c:showSerName val="0"/>
          <c:showPercent val="0"/>
          <c:showBubbleSize val="0"/>
        </c:dLbls>
        <c:gapWidth val="150"/>
        <c:axId val="234784192"/>
        <c:axId val="23478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234784192"/>
        <c:axId val="234784584"/>
      </c:lineChart>
      <c:dateAx>
        <c:axId val="234784192"/>
        <c:scaling>
          <c:orientation val="minMax"/>
        </c:scaling>
        <c:delete val="1"/>
        <c:axPos val="b"/>
        <c:numFmt formatCode="ge" sourceLinked="1"/>
        <c:majorTickMark val="none"/>
        <c:minorTickMark val="none"/>
        <c:tickLblPos val="none"/>
        <c:crossAx val="234784584"/>
        <c:crosses val="autoZero"/>
        <c:auto val="1"/>
        <c:lblOffset val="100"/>
        <c:baseTimeUnit val="years"/>
      </c:dateAx>
      <c:valAx>
        <c:axId val="2347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56.2</c:v>
                </c:pt>
                <c:pt idx="1">
                  <c:v>56.08</c:v>
                </c:pt>
                <c:pt idx="2">
                  <c:v>56.86</c:v>
                </c:pt>
                <c:pt idx="3">
                  <c:v>57.83</c:v>
                </c:pt>
                <c:pt idx="4">
                  <c:v>58.08</c:v>
                </c:pt>
              </c:numCache>
            </c:numRef>
          </c:val>
        </c:ser>
        <c:dLbls>
          <c:showLegendKey val="0"/>
          <c:showVal val="0"/>
          <c:showCatName val="0"/>
          <c:showSerName val="0"/>
          <c:showPercent val="0"/>
          <c:showBubbleSize val="0"/>
        </c:dLbls>
        <c:gapWidth val="150"/>
        <c:axId val="133568256"/>
        <c:axId val="2344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568256"/>
        <c:axId val="234418864"/>
      </c:lineChart>
      <c:dateAx>
        <c:axId val="133568256"/>
        <c:scaling>
          <c:orientation val="minMax"/>
        </c:scaling>
        <c:delete val="1"/>
        <c:axPos val="b"/>
        <c:numFmt formatCode="ge" sourceLinked="1"/>
        <c:majorTickMark val="none"/>
        <c:minorTickMark val="none"/>
        <c:tickLblPos val="none"/>
        <c:crossAx val="234418864"/>
        <c:crosses val="autoZero"/>
        <c:auto val="1"/>
        <c:lblOffset val="100"/>
        <c:baseTimeUnit val="years"/>
      </c:dateAx>
      <c:valAx>
        <c:axId val="2344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455688"/>
        <c:axId val="2345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455688"/>
        <c:axId val="234571040"/>
      </c:lineChart>
      <c:dateAx>
        <c:axId val="234455688"/>
        <c:scaling>
          <c:orientation val="minMax"/>
        </c:scaling>
        <c:delete val="1"/>
        <c:axPos val="b"/>
        <c:numFmt formatCode="ge" sourceLinked="1"/>
        <c:majorTickMark val="none"/>
        <c:minorTickMark val="none"/>
        <c:tickLblPos val="none"/>
        <c:crossAx val="234571040"/>
        <c:crosses val="autoZero"/>
        <c:auto val="1"/>
        <c:lblOffset val="100"/>
        <c:baseTimeUnit val="years"/>
      </c:dateAx>
      <c:valAx>
        <c:axId val="2345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5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84080"/>
        <c:axId val="23188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84080"/>
        <c:axId val="231884472"/>
      </c:lineChart>
      <c:dateAx>
        <c:axId val="231884080"/>
        <c:scaling>
          <c:orientation val="minMax"/>
        </c:scaling>
        <c:delete val="1"/>
        <c:axPos val="b"/>
        <c:numFmt formatCode="ge" sourceLinked="1"/>
        <c:majorTickMark val="none"/>
        <c:minorTickMark val="none"/>
        <c:tickLblPos val="none"/>
        <c:crossAx val="231884472"/>
        <c:crosses val="autoZero"/>
        <c:auto val="1"/>
        <c:lblOffset val="100"/>
        <c:baseTimeUnit val="years"/>
      </c:dateAx>
      <c:valAx>
        <c:axId val="23188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8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508008"/>
        <c:axId val="23450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508008"/>
        <c:axId val="234508400"/>
      </c:lineChart>
      <c:dateAx>
        <c:axId val="234508008"/>
        <c:scaling>
          <c:orientation val="minMax"/>
        </c:scaling>
        <c:delete val="1"/>
        <c:axPos val="b"/>
        <c:numFmt formatCode="ge" sourceLinked="1"/>
        <c:majorTickMark val="none"/>
        <c:minorTickMark val="none"/>
        <c:tickLblPos val="none"/>
        <c:crossAx val="234508400"/>
        <c:crosses val="autoZero"/>
        <c:auto val="1"/>
        <c:lblOffset val="100"/>
        <c:baseTimeUnit val="years"/>
      </c:dateAx>
      <c:valAx>
        <c:axId val="2345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0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904792"/>
        <c:axId val="2349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904792"/>
        <c:axId val="234905184"/>
      </c:lineChart>
      <c:dateAx>
        <c:axId val="234904792"/>
        <c:scaling>
          <c:orientation val="minMax"/>
        </c:scaling>
        <c:delete val="1"/>
        <c:axPos val="b"/>
        <c:numFmt formatCode="ge" sourceLinked="1"/>
        <c:majorTickMark val="none"/>
        <c:minorTickMark val="none"/>
        <c:tickLblPos val="none"/>
        <c:crossAx val="234905184"/>
        <c:crosses val="autoZero"/>
        <c:auto val="1"/>
        <c:lblOffset val="100"/>
        <c:baseTimeUnit val="years"/>
      </c:dateAx>
      <c:valAx>
        <c:axId val="2349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1774.35</c:v>
                </c:pt>
                <c:pt idx="1">
                  <c:v>1770.73</c:v>
                </c:pt>
                <c:pt idx="2">
                  <c:v>1782.34</c:v>
                </c:pt>
                <c:pt idx="3">
                  <c:v>1917.26</c:v>
                </c:pt>
                <c:pt idx="4">
                  <c:v>3603.32</c:v>
                </c:pt>
              </c:numCache>
            </c:numRef>
          </c:val>
        </c:ser>
        <c:dLbls>
          <c:showLegendKey val="0"/>
          <c:showVal val="0"/>
          <c:showCatName val="0"/>
          <c:showSerName val="0"/>
          <c:showPercent val="0"/>
          <c:showBubbleSize val="0"/>
        </c:dLbls>
        <c:gapWidth val="150"/>
        <c:axId val="234906360"/>
        <c:axId val="234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34906360"/>
        <c:axId val="234906752"/>
      </c:lineChart>
      <c:dateAx>
        <c:axId val="234906360"/>
        <c:scaling>
          <c:orientation val="minMax"/>
        </c:scaling>
        <c:delete val="1"/>
        <c:axPos val="b"/>
        <c:numFmt formatCode="ge" sourceLinked="1"/>
        <c:majorTickMark val="none"/>
        <c:minorTickMark val="none"/>
        <c:tickLblPos val="none"/>
        <c:crossAx val="234906752"/>
        <c:crosses val="autoZero"/>
        <c:auto val="1"/>
        <c:lblOffset val="100"/>
        <c:baseTimeUnit val="years"/>
      </c:dateAx>
      <c:valAx>
        <c:axId val="234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0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64.36</c:v>
                </c:pt>
                <c:pt idx="1">
                  <c:v>61.71</c:v>
                </c:pt>
                <c:pt idx="2">
                  <c:v>59.2</c:v>
                </c:pt>
                <c:pt idx="3">
                  <c:v>57.09</c:v>
                </c:pt>
                <c:pt idx="4">
                  <c:v>54.74</c:v>
                </c:pt>
              </c:numCache>
            </c:numRef>
          </c:val>
        </c:ser>
        <c:dLbls>
          <c:showLegendKey val="0"/>
          <c:showVal val="0"/>
          <c:showCatName val="0"/>
          <c:showSerName val="0"/>
          <c:showPercent val="0"/>
          <c:showBubbleSize val="0"/>
        </c:dLbls>
        <c:gapWidth val="150"/>
        <c:axId val="234904400"/>
        <c:axId val="23490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234904400"/>
        <c:axId val="234907928"/>
      </c:lineChart>
      <c:dateAx>
        <c:axId val="234904400"/>
        <c:scaling>
          <c:orientation val="minMax"/>
        </c:scaling>
        <c:delete val="1"/>
        <c:axPos val="b"/>
        <c:numFmt formatCode="ge" sourceLinked="1"/>
        <c:majorTickMark val="none"/>
        <c:minorTickMark val="none"/>
        <c:tickLblPos val="none"/>
        <c:crossAx val="234907928"/>
        <c:crosses val="autoZero"/>
        <c:auto val="1"/>
        <c:lblOffset val="100"/>
        <c:baseTimeUnit val="years"/>
      </c:dateAx>
      <c:valAx>
        <c:axId val="23490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0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252.58</c:v>
                </c:pt>
                <c:pt idx="1">
                  <c:v>265.05</c:v>
                </c:pt>
                <c:pt idx="2">
                  <c:v>277.26</c:v>
                </c:pt>
                <c:pt idx="3">
                  <c:v>295.55</c:v>
                </c:pt>
                <c:pt idx="4">
                  <c:v>308.52</c:v>
                </c:pt>
              </c:numCache>
            </c:numRef>
          </c:val>
        </c:ser>
        <c:dLbls>
          <c:showLegendKey val="0"/>
          <c:showVal val="0"/>
          <c:showCatName val="0"/>
          <c:showSerName val="0"/>
          <c:showPercent val="0"/>
          <c:showBubbleSize val="0"/>
        </c:dLbls>
        <c:gapWidth val="150"/>
        <c:axId val="234510752"/>
        <c:axId val="2345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234510752"/>
        <c:axId val="234510360"/>
      </c:lineChart>
      <c:dateAx>
        <c:axId val="234510752"/>
        <c:scaling>
          <c:orientation val="minMax"/>
        </c:scaling>
        <c:delete val="1"/>
        <c:axPos val="b"/>
        <c:numFmt formatCode="ge" sourceLinked="1"/>
        <c:majorTickMark val="none"/>
        <c:minorTickMark val="none"/>
        <c:tickLblPos val="none"/>
        <c:crossAx val="234510360"/>
        <c:crosses val="autoZero"/>
        <c:auto val="1"/>
        <c:lblOffset val="100"/>
        <c:baseTimeUnit val="years"/>
      </c:dateAx>
      <c:valAx>
        <c:axId val="2345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 zoomScaleNormal="100" workbookViewId="0">
      <selection activeCell="BB10" sqref="BB10:BI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本別町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7553</v>
      </c>
      <c r="AM8" s="64"/>
      <c r="AN8" s="64"/>
      <c r="AO8" s="64"/>
      <c r="AP8" s="64"/>
      <c r="AQ8" s="64"/>
      <c r="AR8" s="64"/>
      <c r="AS8" s="64"/>
      <c r="AT8" s="63">
        <f>データ!S6</f>
        <v>391.91</v>
      </c>
      <c r="AU8" s="63"/>
      <c r="AV8" s="63"/>
      <c r="AW8" s="63"/>
      <c r="AX8" s="63"/>
      <c r="AY8" s="63"/>
      <c r="AZ8" s="63"/>
      <c r="BA8" s="63"/>
      <c r="BB8" s="63">
        <f>データ!T6</f>
        <v>19.27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66.52</v>
      </c>
      <c r="Q10" s="63"/>
      <c r="R10" s="63"/>
      <c r="S10" s="63"/>
      <c r="T10" s="63"/>
      <c r="U10" s="63"/>
      <c r="V10" s="63"/>
      <c r="W10" s="63">
        <f>データ!P6</f>
        <v>84.75</v>
      </c>
      <c r="X10" s="63"/>
      <c r="Y10" s="63"/>
      <c r="Z10" s="63"/>
      <c r="AA10" s="63"/>
      <c r="AB10" s="63"/>
      <c r="AC10" s="63"/>
      <c r="AD10" s="64">
        <f>データ!Q6</f>
        <v>3226</v>
      </c>
      <c r="AE10" s="64"/>
      <c r="AF10" s="64"/>
      <c r="AG10" s="64"/>
      <c r="AH10" s="64"/>
      <c r="AI10" s="64"/>
      <c r="AJ10" s="64"/>
      <c r="AK10" s="2"/>
      <c r="AL10" s="64">
        <f>データ!U6</f>
        <v>5001</v>
      </c>
      <c r="AM10" s="64"/>
      <c r="AN10" s="64"/>
      <c r="AO10" s="64"/>
      <c r="AP10" s="64"/>
      <c r="AQ10" s="64"/>
      <c r="AR10" s="64"/>
      <c r="AS10" s="64"/>
      <c r="AT10" s="63">
        <f>データ!V6</f>
        <v>2.8</v>
      </c>
      <c r="AU10" s="63"/>
      <c r="AV10" s="63"/>
      <c r="AW10" s="63"/>
      <c r="AX10" s="63"/>
      <c r="AY10" s="63"/>
      <c r="AZ10" s="63"/>
      <c r="BA10" s="63"/>
      <c r="BB10" s="63">
        <f>データ!W6</f>
        <v>1786.07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16462</v>
      </c>
      <c r="D6" s="31">
        <f t="shared" si="3"/>
        <v>47</v>
      </c>
      <c r="E6" s="31">
        <f t="shared" si="3"/>
        <v>17</v>
      </c>
      <c r="F6" s="31">
        <f t="shared" si="3"/>
        <v>1</v>
      </c>
      <c r="G6" s="31">
        <f t="shared" si="3"/>
        <v>0</v>
      </c>
      <c r="H6" s="31" t="str">
        <f t="shared" si="3"/>
        <v>北海道　本別町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66.52</v>
      </c>
      <c r="P6" s="32">
        <f t="shared" si="3"/>
        <v>84.75</v>
      </c>
      <c r="Q6" s="32">
        <f t="shared" si="3"/>
        <v>3226</v>
      </c>
      <c r="R6" s="32">
        <f t="shared" si="3"/>
        <v>7553</v>
      </c>
      <c r="S6" s="32">
        <f t="shared" si="3"/>
        <v>391.91</v>
      </c>
      <c r="T6" s="32">
        <f t="shared" si="3"/>
        <v>19.27</v>
      </c>
      <c r="U6" s="32">
        <f t="shared" si="3"/>
        <v>5001</v>
      </c>
      <c r="V6" s="32">
        <f t="shared" si="3"/>
        <v>2.8</v>
      </c>
      <c r="W6" s="32">
        <f t="shared" si="3"/>
        <v>1786.07</v>
      </c>
      <c r="X6" s="33">
        <f>IF(X7="",NA(),X7)</f>
        <v>56.2</v>
      </c>
      <c r="Y6" s="33">
        <f t="shared" ref="Y6:AG6" si="4">IF(Y7="",NA(),Y7)</f>
        <v>56.08</v>
      </c>
      <c r="Z6" s="33">
        <f t="shared" si="4"/>
        <v>56.86</v>
      </c>
      <c r="AA6" s="33">
        <f t="shared" si="4"/>
        <v>57.83</v>
      </c>
      <c r="AB6" s="33">
        <f t="shared" si="4"/>
        <v>58.08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1774.35</v>
      </c>
      <c r="BF6" s="33">
        <f t="shared" ref="BF6:BN6" si="7">IF(BF7="",NA(),BF7)</f>
        <v>1770.73</v>
      </c>
      <c r="BG6" s="33">
        <f t="shared" si="7"/>
        <v>1782.34</v>
      </c>
      <c r="BH6" s="33">
        <f t="shared" si="7"/>
        <v>1917.26</v>
      </c>
      <c r="BI6" s="33">
        <f t="shared" si="7"/>
        <v>3603.32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64.36</v>
      </c>
      <c r="BQ6" s="33">
        <f t="shared" ref="BQ6:BY6" si="8">IF(BQ7="",NA(),BQ7)</f>
        <v>61.71</v>
      </c>
      <c r="BR6" s="33">
        <f t="shared" si="8"/>
        <v>59.2</v>
      </c>
      <c r="BS6" s="33">
        <f t="shared" si="8"/>
        <v>57.09</v>
      </c>
      <c r="BT6" s="33">
        <f t="shared" si="8"/>
        <v>54.74</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252.58</v>
      </c>
      <c r="CB6" s="33">
        <f t="shared" ref="CB6:CJ6" si="9">IF(CB7="",NA(),CB7)</f>
        <v>265.05</v>
      </c>
      <c r="CC6" s="33">
        <f t="shared" si="9"/>
        <v>277.26</v>
      </c>
      <c r="CD6" s="33">
        <f t="shared" si="9"/>
        <v>295.55</v>
      </c>
      <c r="CE6" s="33">
        <f t="shared" si="9"/>
        <v>308.52</v>
      </c>
      <c r="CF6" s="33">
        <f t="shared" si="9"/>
        <v>258.83</v>
      </c>
      <c r="CG6" s="33">
        <f t="shared" si="9"/>
        <v>251.88</v>
      </c>
      <c r="CH6" s="33">
        <f t="shared" si="9"/>
        <v>247.43</v>
      </c>
      <c r="CI6" s="33">
        <f t="shared" si="9"/>
        <v>248.89</v>
      </c>
      <c r="CJ6" s="33">
        <f t="shared" si="9"/>
        <v>250.84</v>
      </c>
      <c r="CK6" s="32" t="str">
        <f>IF(CK7="","",IF(CK7="-","【-】","【"&amp;SUBSTITUTE(TEXT(CK7,"#,##0.00"),"-","△")&amp;"】"))</f>
        <v>【139.70】</v>
      </c>
      <c r="CL6" s="33">
        <f>IF(CL7="",NA(),CL7)</f>
        <v>44.24</v>
      </c>
      <c r="CM6" s="33">
        <f t="shared" ref="CM6:CU6" si="10">IF(CM7="",NA(),CM7)</f>
        <v>45.22</v>
      </c>
      <c r="CN6" s="33">
        <f t="shared" si="10"/>
        <v>44.54</v>
      </c>
      <c r="CO6" s="33">
        <f t="shared" si="10"/>
        <v>45.63</v>
      </c>
      <c r="CP6" s="33">
        <f t="shared" si="10"/>
        <v>43.83</v>
      </c>
      <c r="CQ6" s="33">
        <f t="shared" si="10"/>
        <v>50.74</v>
      </c>
      <c r="CR6" s="33">
        <f t="shared" si="10"/>
        <v>49.29</v>
      </c>
      <c r="CS6" s="33">
        <f t="shared" si="10"/>
        <v>50.32</v>
      </c>
      <c r="CT6" s="33">
        <f t="shared" si="10"/>
        <v>49.89</v>
      </c>
      <c r="CU6" s="33">
        <f t="shared" si="10"/>
        <v>49.39</v>
      </c>
      <c r="CV6" s="32" t="str">
        <f>IF(CV7="","",IF(CV7="-","【-】","【"&amp;SUBSTITUTE(TEXT(CV7,"#,##0.00"),"-","△")&amp;"】"))</f>
        <v>【60.01】</v>
      </c>
      <c r="CW6" s="33">
        <f>IF(CW7="",NA(),CW7)</f>
        <v>88.13</v>
      </c>
      <c r="CX6" s="33">
        <f t="shared" ref="CX6:DF6" si="11">IF(CX7="",NA(),CX7)</f>
        <v>88.71</v>
      </c>
      <c r="CY6" s="33">
        <f t="shared" si="11"/>
        <v>89.26</v>
      </c>
      <c r="CZ6" s="33">
        <f t="shared" si="11"/>
        <v>90.05</v>
      </c>
      <c r="DA6" s="33">
        <f t="shared" si="11"/>
        <v>90.16</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16462</v>
      </c>
      <c r="D7" s="35">
        <v>47</v>
      </c>
      <c r="E7" s="35">
        <v>17</v>
      </c>
      <c r="F7" s="35">
        <v>1</v>
      </c>
      <c r="G7" s="35">
        <v>0</v>
      </c>
      <c r="H7" s="35" t="s">
        <v>96</v>
      </c>
      <c r="I7" s="35" t="s">
        <v>97</v>
      </c>
      <c r="J7" s="35" t="s">
        <v>98</v>
      </c>
      <c r="K7" s="35" t="s">
        <v>99</v>
      </c>
      <c r="L7" s="35" t="s">
        <v>100</v>
      </c>
      <c r="M7" s="36" t="s">
        <v>101</v>
      </c>
      <c r="N7" s="36" t="s">
        <v>102</v>
      </c>
      <c r="O7" s="36">
        <v>66.52</v>
      </c>
      <c r="P7" s="36">
        <v>84.75</v>
      </c>
      <c r="Q7" s="36">
        <v>3226</v>
      </c>
      <c r="R7" s="36">
        <v>7553</v>
      </c>
      <c r="S7" s="36">
        <v>391.91</v>
      </c>
      <c r="T7" s="36">
        <v>19.27</v>
      </c>
      <c r="U7" s="36">
        <v>5001</v>
      </c>
      <c r="V7" s="36">
        <v>2.8</v>
      </c>
      <c r="W7" s="36">
        <v>1786.07</v>
      </c>
      <c r="X7" s="36">
        <v>56.2</v>
      </c>
      <c r="Y7" s="36">
        <v>56.08</v>
      </c>
      <c r="Z7" s="36">
        <v>56.86</v>
      </c>
      <c r="AA7" s="36">
        <v>57.83</v>
      </c>
      <c r="AB7" s="36">
        <v>58.08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1774.35</v>
      </c>
      <c r="BF7" s="36">
        <v>1770.73</v>
      </c>
      <c r="BG7" s="36">
        <v>1782.34</v>
      </c>
      <c r="BH7" s="36">
        <v>1917.26</v>
      </c>
      <c r="BI7" s="36">
        <v>3603.32</v>
      </c>
      <c r="BJ7" s="36">
        <v>1365.62</v>
      </c>
      <c r="BK7" s="36">
        <v>1309.43</v>
      </c>
      <c r="BL7" s="36">
        <v>1306.92</v>
      </c>
      <c r="BM7" s="36">
        <v>1203.71</v>
      </c>
      <c r="BN7" s="36">
        <v>1162.3599999999999</v>
      </c>
      <c r="BO7" s="36">
        <v>763.62</v>
      </c>
      <c r="BP7" s="36">
        <v>64.36</v>
      </c>
      <c r="BQ7" s="36">
        <v>61.71</v>
      </c>
      <c r="BR7" s="36">
        <v>59.2</v>
      </c>
      <c r="BS7" s="36">
        <v>57.09</v>
      </c>
      <c r="BT7" s="36">
        <v>54.74</v>
      </c>
      <c r="BU7" s="36">
        <v>65.98</v>
      </c>
      <c r="BV7" s="36">
        <v>67.59</v>
      </c>
      <c r="BW7" s="36">
        <v>68.510000000000005</v>
      </c>
      <c r="BX7" s="36">
        <v>69.739999999999995</v>
      </c>
      <c r="BY7" s="36">
        <v>68.209999999999994</v>
      </c>
      <c r="BZ7" s="36">
        <v>98.53</v>
      </c>
      <c r="CA7" s="36">
        <v>252.58</v>
      </c>
      <c r="CB7" s="36">
        <v>265.05</v>
      </c>
      <c r="CC7" s="36">
        <v>277.26</v>
      </c>
      <c r="CD7" s="36">
        <v>295.55</v>
      </c>
      <c r="CE7" s="36">
        <v>308.52</v>
      </c>
      <c r="CF7" s="36">
        <v>258.83</v>
      </c>
      <c r="CG7" s="36">
        <v>251.88</v>
      </c>
      <c r="CH7" s="36">
        <v>247.43</v>
      </c>
      <c r="CI7" s="36">
        <v>248.89</v>
      </c>
      <c r="CJ7" s="36">
        <v>250.84</v>
      </c>
      <c r="CK7" s="36">
        <v>139.69999999999999</v>
      </c>
      <c r="CL7" s="36">
        <v>44.24</v>
      </c>
      <c r="CM7" s="36">
        <v>45.22</v>
      </c>
      <c r="CN7" s="36">
        <v>44.54</v>
      </c>
      <c r="CO7" s="36">
        <v>45.63</v>
      </c>
      <c r="CP7" s="36">
        <v>43.83</v>
      </c>
      <c r="CQ7" s="36">
        <v>50.74</v>
      </c>
      <c r="CR7" s="36">
        <v>49.29</v>
      </c>
      <c r="CS7" s="36">
        <v>50.32</v>
      </c>
      <c r="CT7" s="36">
        <v>49.89</v>
      </c>
      <c r="CU7" s="36">
        <v>49.39</v>
      </c>
      <c r="CV7" s="36">
        <v>60.01</v>
      </c>
      <c r="CW7" s="36">
        <v>88.13</v>
      </c>
      <c r="CX7" s="36">
        <v>88.71</v>
      </c>
      <c r="CY7" s="36">
        <v>89.26</v>
      </c>
      <c r="CZ7" s="36">
        <v>90.05</v>
      </c>
      <c r="DA7" s="36">
        <v>90.16</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dcterms:created xsi:type="dcterms:W3CDTF">2017-02-08T02:43:58Z</dcterms:created>
  <dcterms:modified xsi:type="dcterms:W3CDTF">2017-03-16T04:20:07Z</dcterms:modified>
  <cp:category/>
</cp:coreProperties>
</file>