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LBA001\Desktop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10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BB8" i="4"/>
  <c r="W8" i="4"/>
  <c r="I8" i="4"/>
  <c r="B8" i="4"/>
  <c r="C10" i="5" l="1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<sst xmlns="http://schemas.openxmlformats.org/spreadsheetml/2006/main" count="232" uniqueCount="111">
  <si>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</si>
  <si>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</si>
  <si>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</si>
  <si>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</si>
  <si>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</si>
  <si>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</si>
  <si>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</si>
  <si>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</si>
  <si>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</si>
  <si>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</si>
  <si>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</si>
  <si>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</si>
  <si>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</si>
  <si>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</si>
  <si>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</si>
  <si>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</si>
  <si>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</si>
  <si>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</si>
  <si>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</si>
  <si>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</si>
  <si>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</si>
  <si>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</si>
  <si>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</si>
  <si>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</si>
  <si>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</si>
  <si>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</si>
  <si>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</si>
  <si>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</si>
  <si>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</si>
  <si>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</si>
  <si>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</si>
  <si>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</si>
  <si>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</si>
  <si>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</si>
  <si>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</si>
  <si>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</si>
  <si>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</si>
  <si>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</si>
  <si>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</si>
  <si>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</si>
  <si>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</si>
  <si>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</si>
  <si>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</si>
  <si>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</si>
  <si>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</si>
  <si>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</si>
  <si>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</si>
  <si>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</si>
  <si>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</si>
  <si>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</si>
  <si>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</si>
  <si>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</si>
  <si>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</si>
  <si>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</si>
  <si>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</si>
  <si>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</si>
  <si>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</si>
  <si>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</si>
  <si>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</si>
  <si>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</si>
  <si>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</si>
  <si>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</si>
  <si>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</si>
  <si>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</si>
  <si>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</si>
  <si>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</si>
  <si>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</si>
  <si>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</si>
  <si>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</si>
  <si>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</si>
  <si>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</si>
  <si>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</si>
  <si>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</si>
  <si>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</si>
  <si>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</si>
  <si>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</si>
  <si>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</si>
  <si>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</si>
  <si>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</si>
  <si>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</si>
  <si>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</si>
  <si>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</si>
  <si>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</si>
  <si>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</si>
  <si>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</si>
  <si>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</si>
  <si>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</si>
  <si>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</si>
  <si>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</si>
  <si>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</si>
  <si>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</si>
  <si>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</si>
  <si>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</si>
  <si>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</si>
  <si>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</si>
  <si>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</si>
  <si>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本別町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</si>
  <si>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</si>
  <si>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</si>
  <si>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</si>
  <si>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</si>
  <si>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</si>
  <si>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</si>
  <si>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</si>
  <si>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</si>
  <si>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</si>
  <si>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</si>
  <si>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</si>
  <si>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規模にあった運営と効率化、適正な将来設計、維持管理削減に努める。</t>
    <rPh sb="1" eb="3">
      <t>キボ</t>
    </rPh>
    <rPh sb="7" eb="9">
      <t>ウンエイ</t>
    </rPh>
    <rPh sb="10" eb="13">
      <t>コウリツカ</t>
    </rPh>
    <rPh sb="14" eb="16">
      <t>テキセイ</t>
    </rPh>
    <rPh sb="17" eb="19">
      <t>ショウライ</t>
    </rPh>
    <rPh sb="19" eb="21">
      <t>セッケイ</t>
    </rPh>
    <rPh sb="22" eb="24">
      <t>イジ</t>
    </rPh>
    <rPh sb="24" eb="26">
      <t>カンリ</t>
    </rPh>
    <rPh sb="26" eb="28">
      <t>サクゲン</t>
    </rPh>
    <rPh sb="29" eb="30">
      <t>ツト</t>
    </rPh>
    <phoneticPr fontId="4"/>
  </si>
  <si>
    <t>　事業開始が浅いため、更新はないが、設置基数増により修繕料及び委託料等費用が嵩む傾向である。今後、維持管理に重点を置き、機器の延命を図る。</t>
    <rPh sb="1" eb="3">
      <t>ジギョウ</t>
    </rPh>
    <rPh sb="3" eb="5">
      <t>カイシ</t>
    </rPh>
    <rPh sb="6" eb="7">
      <t>アサ</t>
    </rPh>
    <rPh sb="11" eb="13">
      <t>コウシン</t>
    </rPh>
    <rPh sb="18" eb="20">
      <t>セッチ</t>
    </rPh>
    <rPh sb="20" eb="22">
      <t>キスウ</t>
    </rPh>
    <rPh sb="22" eb="23">
      <t>ゾウ</t>
    </rPh>
    <rPh sb="26" eb="28">
      <t>シュウゼン</t>
    </rPh>
    <rPh sb="28" eb="29">
      <t>リョウ</t>
    </rPh>
    <rPh sb="29" eb="30">
      <t>オヨ</t>
    </rPh>
    <rPh sb="31" eb="33">
      <t>イタク</t>
    </rPh>
    <rPh sb="33" eb="34">
      <t>リョウ</t>
    </rPh>
    <rPh sb="34" eb="35">
      <t>トウ</t>
    </rPh>
    <rPh sb="35" eb="37">
      <t>ヒヨウ</t>
    </rPh>
    <rPh sb="38" eb="39">
      <t>カサ</t>
    </rPh>
    <rPh sb="40" eb="42">
      <t>ケイコウ</t>
    </rPh>
    <rPh sb="46" eb="48">
      <t>コンゴ</t>
    </rPh>
    <rPh sb="49" eb="51">
      <t>イジ</t>
    </rPh>
    <rPh sb="51" eb="53">
      <t>カンリ</t>
    </rPh>
    <rPh sb="54" eb="56">
      <t>ジュウテン</t>
    </rPh>
    <rPh sb="57" eb="58">
      <t>オ</t>
    </rPh>
    <rPh sb="60" eb="62">
      <t>キキ</t>
    </rPh>
    <rPh sb="63" eb="65">
      <t>エンメイ</t>
    </rPh>
    <rPh sb="66" eb="67">
      <t>ハカ</t>
    </rPh>
    <phoneticPr fontId="4"/>
  </si>
  <si>
    <t xml:space="preserve"> 本事業は平成11年から開始しており、全体の設置基数が少ないため収益的収入は年々、若干ではあるが上昇傾向で、今後も同様に推移していくと考え　　　　　　　　　　　　　　　　　　　　　　　　　　　　　　　　る。　　　　　　　　　　　　　　　　　　　　　　　　　地方債においては、設置基数は年10基以下のため、補助事業から単独事業になったため、事業規模比率は高めである。　　　　　　　　　　　　　　　　　　　　　　　　　　　　　　　　経費回収率、汚水処理原価、施設利用率等において現在、類似団体に比べ良好であるが、今後も経営戦略を策定し、受益者、負担も考慮し健全化に努める。</t>
    <rPh sb="1" eb="2">
      <t>ホン</t>
    </rPh>
    <rPh sb="2" eb="4">
      <t>ジギョウ</t>
    </rPh>
    <rPh sb="5" eb="7">
      <t>ヘイセイ</t>
    </rPh>
    <rPh sb="9" eb="10">
      <t>ネン</t>
    </rPh>
    <rPh sb="12" eb="14">
      <t>カイシ</t>
    </rPh>
    <rPh sb="19" eb="21">
      <t>ゼンタイ</t>
    </rPh>
    <rPh sb="22" eb="24">
      <t>セッチ</t>
    </rPh>
    <rPh sb="24" eb="26">
      <t>キスウ</t>
    </rPh>
    <rPh sb="27" eb="28">
      <t>スク</t>
    </rPh>
    <rPh sb="32" eb="34">
      <t>シュウエキ</t>
    </rPh>
    <rPh sb="34" eb="35">
      <t>テキ</t>
    </rPh>
    <rPh sb="35" eb="37">
      <t>シュウニュウ</t>
    </rPh>
    <rPh sb="38" eb="40">
      <t>ネンネン</t>
    </rPh>
    <rPh sb="41" eb="43">
      <t>ジャッカン</t>
    </rPh>
    <rPh sb="48" eb="50">
      <t>ジョウショウ</t>
    </rPh>
    <rPh sb="50" eb="52">
      <t>ケイコウ</t>
    </rPh>
    <rPh sb="54" eb="56">
      <t>コンゴ</t>
    </rPh>
    <rPh sb="57" eb="59">
      <t>ドウヨウ</t>
    </rPh>
    <rPh sb="60" eb="62">
      <t>スイイ</t>
    </rPh>
    <rPh sb="67" eb="68">
      <t>カンガ</t>
    </rPh>
    <rPh sb="128" eb="130">
      <t>チホウ</t>
    </rPh>
    <rPh sb="130" eb="131">
      <t>サイ</t>
    </rPh>
    <rPh sb="137" eb="139">
      <t>セッチ</t>
    </rPh>
    <rPh sb="139" eb="141">
      <t>キスウ</t>
    </rPh>
    <rPh sb="142" eb="143">
      <t>ネン</t>
    </rPh>
    <rPh sb="145" eb="146">
      <t>キ</t>
    </rPh>
    <rPh sb="146" eb="148">
      <t>イカ</t>
    </rPh>
    <rPh sb="152" eb="154">
      <t>ホジョ</t>
    </rPh>
    <rPh sb="169" eb="171">
      <t>ジギョウ</t>
    </rPh>
    <rPh sb="171" eb="173">
      <t>キボ</t>
    </rPh>
    <rPh sb="173" eb="175">
      <t>ヒリツ</t>
    </rPh>
    <rPh sb="176" eb="177">
      <t>タカ</t>
    </rPh>
    <rPh sb="214" eb="216">
      <t>ケイヒ</t>
    </rPh>
    <rPh sb="216" eb="218">
      <t>カイシュウ</t>
    </rPh>
    <rPh sb="218" eb="219">
      <t>リツ</t>
    </rPh>
    <rPh sb="220" eb="222">
      <t>オスイ</t>
    </rPh>
    <rPh sb="222" eb="224">
      <t>ショリ</t>
    </rPh>
    <rPh sb="224" eb="226">
      <t>ゲンカ</t>
    </rPh>
    <rPh sb="227" eb="229">
      <t>シセツ</t>
    </rPh>
    <rPh sb="229" eb="231">
      <t>リヨウ</t>
    </rPh>
    <rPh sb="231" eb="232">
      <t>リツ</t>
    </rPh>
    <rPh sb="232" eb="233">
      <t>トウ</t>
    </rPh>
    <rPh sb="237" eb="239">
      <t>ゲンザイ</t>
    </rPh>
    <rPh sb="240" eb="242">
      <t>ルイジ</t>
    </rPh>
    <rPh sb="242" eb="244">
      <t>ダンタイ</t>
    </rPh>
    <rPh sb="245" eb="246">
      <t>クラ</t>
    </rPh>
    <rPh sb="247" eb="249">
      <t>リョウコウ</t>
    </rPh>
    <rPh sb="254" eb="256">
      <t>コンゴ</t>
    </rPh>
    <rPh sb="257" eb="259">
      <t>ケイエイ</t>
    </rPh>
    <rPh sb="259" eb="261">
      <t>センリャク</t>
    </rPh>
    <rPh sb="262" eb="264">
      <t>サクテイ</t>
    </rPh>
    <rPh sb="266" eb="269">
      <t>ジュエキシャ</t>
    </rPh>
    <rPh sb="270" eb="272">
      <t>フタン</t>
    </rPh>
    <rPh sb="273" eb="275">
      <t>コウリョ</t>
    </rPh>
    <rPh sb="276" eb="279">
      <t>ケンゼンカ</t>
    </rPh>
    <rPh sb="280" eb="28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</si>
</sst>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340960"/>
        <c:axId val="23534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340960"/>
        <c:axId val="235341344"/>
      </c:lineChart>
      <c:dateAx>
        <c:axId val="23534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341344"/>
        <c:crosses val="autoZero"/>
        <c:auto val="1"/>
        <c:lblOffset val="100"/>
        <c:baseTimeUnit val="years"/>
      </c:dateAx>
      <c:valAx>
        <c:axId val="23534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34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63.32</c:v>
                </c:pt>
                <c:pt idx="1">
                  <c:v>63.02</c:v>
                </c:pt>
                <c:pt idx="2">
                  <c:v>64.13</c:v>
                </c:pt>
                <c:pt idx="3">
                  <c:v>64.459999999999994</c:v>
                </c:pt>
                <c:pt idx="4">
                  <c:v>65.22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36472"/>
        <c:axId val="23633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58.58</c:v>
                </c:pt>
                <c:pt idx="2">
                  <c:v>58.82</c:v>
                </c:pt>
                <c:pt idx="3">
                  <c:v>52.52</c:v>
                </c:pt>
                <c:pt idx="4">
                  <c:v>54.14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36472"/>
        <c:axId val="236336864"/>
      </c:lineChart>
      <c:dateAx>
        <c:axId val="236336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336864"/>
        <c:crosses val="autoZero"/>
        <c:auto val="1"/>
        <c:lblOffset val="100"/>
        <c:baseTimeUnit val="years"/>
      </c:dateAx>
      <c:valAx>
        <c:axId val="23633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336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38040"/>
        <c:axId val="23633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72.31</c:v>
                </c:pt>
                <c:pt idx="2">
                  <c:v>71.760000000000005</c:v>
                </c:pt>
                <c:pt idx="3">
                  <c:v>84.94</c:v>
                </c:pt>
                <c:pt idx="4">
                  <c:v>84.69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38040"/>
        <c:axId val="236338432"/>
      </c:lineChart>
      <c:dateAx>
        <c:axId val="236338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338432"/>
        <c:crosses val="autoZero"/>
        <c:auto val="1"/>
        <c:lblOffset val="100"/>
        <c:baseTimeUnit val="years"/>
      </c:dateAx>
      <c:valAx>
        <c:axId val="23633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338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77.62</c:v>
                </c:pt>
                <c:pt idx="1">
                  <c:v>78.430000000000007</c:v>
                </c:pt>
                <c:pt idx="2">
                  <c:v>79.61</c:v>
                </c:pt>
                <c:pt idx="3">
                  <c:v>81.209999999999994</c:v>
                </c:pt>
                <c:pt idx="4">
                  <c:v>81.66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989288"/>
        <c:axId val="235989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89288"/>
        <c:axId val="235989672"/>
      </c:lineChart>
      <c:dateAx>
        <c:axId val="235989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989672"/>
        <c:crosses val="autoZero"/>
        <c:auto val="1"/>
        <c:lblOffset val="100"/>
        <c:baseTimeUnit val="years"/>
      </c:dateAx>
      <c:valAx>
        <c:axId val="235989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989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09512"/>
        <c:axId val="236009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09512"/>
        <c:axId val="236009896"/>
      </c:lineChart>
      <c:dateAx>
        <c:axId val="236009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009896"/>
        <c:crosses val="autoZero"/>
        <c:auto val="1"/>
        <c:lblOffset val="100"/>
        <c:baseTimeUnit val="years"/>
      </c:dateAx>
      <c:valAx>
        <c:axId val="236009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009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97976"/>
        <c:axId val="23279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97976"/>
        <c:axId val="232798368"/>
      </c:lineChart>
      <c:dateAx>
        <c:axId val="232797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798368"/>
        <c:crosses val="autoZero"/>
        <c:auto val="1"/>
        <c:lblOffset val="100"/>
        <c:baseTimeUnit val="years"/>
      </c:dateAx>
      <c:valAx>
        <c:axId val="23279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797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99544"/>
        <c:axId val="23279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99544"/>
        <c:axId val="232799936"/>
      </c:lineChart>
      <c:dateAx>
        <c:axId val="232799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799936"/>
        <c:crosses val="autoZero"/>
        <c:auto val="1"/>
        <c:lblOffset val="100"/>
        <c:baseTimeUnit val="years"/>
      </c:dateAx>
      <c:valAx>
        <c:axId val="23279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799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63632"/>
        <c:axId val="23576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63632"/>
        <c:axId val="235764024"/>
      </c:lineChart>
      <c:dateAx>
        <c:axId val="23576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764024"/>
        <c:crosses val="autoZero"/>
        <c:auto val="1"/>
        <c:lblOffset val="100"/>
        <c:baseTimeUnit val="years"/>
      </c:dateAx>
      <c:valAx>
        <c:axId val="23576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76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983.77</c:v>
                </c:pt>
                <c:pt idx="1">
                  <c:v>995.15</c:v>
                </c:pt>
                <c:pt idx="2">
                  <c:v>981.74</c:v>
                </c:pt>
                <c:pt idx="3">
                  <c:v>1069.92</c:v>
                </c:pt>
                <c:pt idx="4">
                  <c:v>2543.92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65200"/>
        <c:axId val="235765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862.78</c:v>
                </c:pt>
                <c:pt idx="2">
                  <c:v>803.29</c:v>
                </c:pt>
                <c:pt idx="3">
                  <c:v>701.33</c:v>
                </c:pt>
                <c:pt idx="4">
                  <c:v>663.76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65200"/>
        <c:axId val="235765592"/>
      </c:lineChart>
      <c:dateAx>
        <c:axId val="23576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765592"/>
        <c:crosses val="autoZero"/>
        <c:auto val="1"/>
        <c:lblOffset val="100"/>
        <c:baseTimeUnit val="years"/>
      </c:dateAx>
      <c:valAx>
        <c:axId val="235765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76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66.55</c:v>
                </c:pt>
                <c:pt idx="1">
                  <c:v>67.39</c:v>
                </c:pt>
                <c:pt idx="2">
                  <c:v>67.290000000000006</c:v>
                </c:pt>
                <c:pt idx="3">
                  <c:v>70.17</c:v>
                </c:pt>
                <c:pt idx="4">
                  <c:v>70.7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63240"/>
        <c:axId val="23576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54.55</c:v>
                </c:pt>
                <c:pt idx="2">
                  <c:v>56.63</c:v>
                </c:pt>
                <c:pt idx="3">
                  <c:v>53.48</c:v>
                </c:pt>
                <c:pt idx="4">
                  <c:v>53.76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63240"/>
        <c:axId val="235766768"/>
      </c:lineChart>
      <c:dateAx>
        <c:axId val="235763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766768"/>
        <c:crosses val="autoZero"/>
        <c:auto val="1"/>
        <c:lblOffset val="100"/>
        <c:baseTimeUnit val="years"/>
      </c:dateAx>
      <c:valAx>
        <c:axId val="23576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763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231.59</c:v>
                </c:pt>
                <c:pt idx="1">
                  <c:v>231.15</c:v>
                </c:pt>
                <c:pt idx="2">
                  <c:v>232.27</c:v>
                </c:pt>
                <c:pt idx="3">
                  <c:v>227.17</c:v>
                </c:pt>
                <c:pt idx="4">
                  <c:v>221.36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801504"/>
        <c:axId val="232801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275.64999999999998</c:v>
                </c:pt>
                <c:pt idx="2">
                  <c:v>272.66000000000003</c:v>
                </c:pt>
                <c:pt idx="3">
                  <c:v>277.29000000000002</c:v>
                </c:pt>
                <c:pt idx="4">
                  <c:v>275.25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1504"/>
        <c:axId val="232801112"/>
      </c:lineChart>
      <c:dateAx>
        <c:axId val="23280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801112"/>
        <c:crosses val="autoZero"/>
        <c:auto val="1"/>
        <c:lblOffset val="100"/>
        <c:baseTimeUnit val="years"/>
      </c:dateAx>
      <c:valAx>
        <c:axId val="232801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80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A4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北海道　本別町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7553</v>
      </c>
      <c r="AM8" s="64"/>
      <c r="AN8" s="64"/>
      <c r="AO8" s="64"/>
      <c r="AP8" s="64"/>
      <c r="AQ8" s="64"/>
      <c r="AR8" s="64"/>
      <c r="AS8" s="64"/>
      <c r="AT8" s="63">
        <f>データ!S6</f>
        <v>391.91</v>
      </c>
      <c r="AU8" s="63"/>
      <c r="AV8" s="63"/>
      <c r="AW8" s="63"/>
      <c r="AX8" s="63"/>
      <c r="AY8" s="63"/>
      <c r="AZ8" s="63"/>
      <c r="BA8" s="63"/>
      <c r="BB8" s="63">
        <f>データ!T6</f>
        <v>19.27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11.25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3195</v>
      </c>
      <c r="AE10" s="64"/>
      <c r="AF10" s="64"/>
      <c r="AG10" s="64"/>
      <c r="AH10" s="64"/>
      <c r="AI10" s="64"/>
      <c r="AJ10" s="64"/>
      <c r="AK10" s="2"/>
      <c r="AL10" s="64">
        <f>データ!U6</f>
        <v>846</v>
      </c>
      <c r="AM10" s="64"/>
      <c r="AN10" s="64"/>
      <c r="AO10" s="64"/>
      <c r="AP10" s="64"/>
      <c r="AQ10" s="64"/>
      <c r="AR10" s="64"/>
      <c r="AS10" s="64"/>
      <c r="AT10" s="63">
        <f>データ!V6</f>
        <v>0.51</v>
      </c>
      <c r="AU10" s="63"/>
      <c r="AV10" s="63"/>
      <c r="AW10" s="63"/>
      <c r="AX10" s="63"/>
      <c r="AY10" s="63"/>
      <c r="AZ10" s="63"/>
      <c r="BA10" s="63"/>
      <c r="BB10" s="63">
        <f>データ!W6</f>
        <v>1658.82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16462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北海道　本別町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11.25</v>
      </c>
      <c r="P6" s="32">
        <f t="shared" si="3"/>
        <v>100</v>
      </c>
      <c r="Q6" s="32">
        <f t="shared" si="3"/>
        <v>3195</v>
      </c>
      <c r="R6" s="32">
        <f t="shared" si="3"/>
        <v>7553</v>
      </c>
      <c r="S6" s="32">
        <f t="shared" si="3"/>
        <v>391.91</v>
      </c>
      <c r="T6" s="32">
        <f t="shared" si="3"/>
        <v>19.27</v>
      </c>
      <c r="U6" s="32">
        <f t="shared" si="3"/>
        <v>846</v>
      </c>
      <c r="V6" s="32">
        <f t="shared" si="3"/>
        <v>0.51</v>
      </c>
      <c r="W6" s="32">
        <f t="shared" si="3"/>
        <v>1658.82</v>
      </c>
      <c r="X6" s="33">
        <f>IF(X7="",NA(),X7)</f>
        <v>77.62</v>
      </c>
      <c r="Y6" s="33">
        <f t="shared" ref="Y6:AG6" si="4">IF(Y7="",NA(),Y7)</f>
        <v>78.430000000000007</v>
      </c>
      <c r="Z6" s="33">
        <f t="shared" si="4"/>
        <v>79.61</v>
      </c>
      <c r="AA6" s="33">
        <f t="shared" si="4"/>
        <v>81.209999999999994</v>
      </c>
      <c r="AB6" s="33">
        <f t="shared" si="4"/>
        <v>81.66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983.77</v>
      </c>
      <c r="BF6" s="33">
        <f t="shared" ref="BF6:BN6" si="7">IF(BF7="",NA(),BF7)</f>
        <v>995.15</v>
      </c>
      <c r="BG6" s="33">
        <f t="shared" si="7"/>
        <v>981.74</v>
      </c>
      <c r="BH6" s="33">
        <f t="shared" si="7"/>
        <v>1069.92</v>
      </c>
      <c r="BI6" s="33">
        <f t="shared" si="7"/>
        <v>2543.92</v>
      </c>
      <c r="BJ6" s="33">
        <f t="shared" si="7"/>
        <v>844.96</v>
      </c>
      <c r="BK6" s="33">
        <f t="shared" si="7"/>
        <v>862.78</v>
      </c>
      <c r="BL6" s="33">
        <f t="shared" si="7"/>
        <v>803.29</v>
      </c>
      <c r="BM6" s="33">
        <f t="shared" si="7"/>
        <v>701.33</v>
      </c>
      <c r="BN6" s="33">
        <f t="shared" si="7"/>
        <v>663.76</v>
      </c>
      <c r="BO6" s="32" t="str">
        <f>IF(BO7="","",IF(BO7="-","【-】","【"&amp;SUBSTITUTE(TEXT(BO7,"#,##0.00"),"-","△")&amp;"】"))</f>
        <v>【623.71】</v>
      </c>
      <c r="BP6" s="33">
        <f>IF(BP7="",NA(),BP7)</f>
        <v>66.55</v>
      </c>
      <c r="BQ6" s="33">
        <f t="shared" ref="BQ6:BY6" si="8">IF(BQ7="",NA(),BQ7)</f>
        <v>67.39</v>
      </c>
      <c r="BR6" s="33">
        <f t="shared" si="8"/>
        <v>67.290000000000006</v>
      </c>
      <c r="BS6" s="33">
        <f t="shared" si="8"/>
        <v>70.17</v>
      </c>
      <c r="BT6" s="33">
        <f t="shared" si="8"/>
        <v>70.7</v>
      </c>
      <c r="BU6" s="33">
        <f t="shared" si="8"/>
        <v>51.86</v>
      </c>
      <c r="BV6" s="33">
        <f t="shared" si="8"/>
        <v>54.55</v>
      </c>
      <c r="BW6" s="33">
        <f t="shared" si="8"/>
        <v>56.63</v>
      </c>
      <c r="BX6" s="33">
        <f t="shared" si="8"/>
        <v>53.48</v>
      </c>
      <c r="BY6" s="33">
        <f t="shared" si="8"/>
        <v>53.76</v>
      </c>
      <c r="BZ6" s="32" t="str">
        <f>IF(BZ7="","",IF(BZ7="-","【-】","【"&amp;SUBSTITUTE(TEXT(BZ7,"#,##0.00"),"-","△")&amp;"】"))</f>
        <v>【51.88】</v>
      </c>
      <c r="CA6" s="33">
        <f>IF(CA7="",NA(),CA7)</f>
        <v>231.59</v>
      </c>
      <c r="CB6" s="33">
        <f t="shared" ref="CB6:CJ6" si="9">IF(CB7="",NA(),CB7)</f>
        <v>231.15</v>
      </c>
      <c r="CC6" s="33">
        <f t="shared" si="9"/>
        <v>232.27</v>
      </c>
      <c r="CD6" s="33">
        <f t="shared" si="9"/>
        <v>227.17</v>
      </c>
      <c r="CE6" s="33">
        <f t="shared" si="9"/>
        <v>221.36</v>
      </c>
      <c r="CF6" s="33">
        <f t="shared" si="9"/>
        <v>297.51</v>
      </c>
      <c r="CG6" s="33">
        <f t="shared" si="9"/>
        <v>275.64999999999998</v>
      </c>
      <c r="CH6" s="33">
        <f t="shared" si="9"/>
        <v>272.66000000000003</v>
      </c>
      <c r="CI6" s="33">
        <f t="shared" si="9"/>
        <v>277.29000000000002</v>
      </c>
      <c r="CJ6" s="33">
        <f t="shared" si="9"/>
        <v>275.25</v>
      </c>
      <c r="CK6" s="32" t="str">
        <f>IF(CK7="","",IF(CK7="-","【-】","【"&amp;SUBSTITUTE(TEXT(CK7,"#,##0.00"),"-","△")&amp;"】"))</f>
        <v>【295.51】</v>
      </c>
      <c r="CL6" s="33">
        <f>IF(CL7="",NA(),CL7)</f>
        <v>63.32</v>
      </c>
      <c r="CM6" s="33">
        <f t="shared" ref="CM6:CU6" si="10">IF(CM7="",NA(),CM7)</f>
        <v>63.02</v>
      </c>
      <c r="CN6" s="33">
        <f t="shared" si="10"/>
        <v>64.13</v>
      </c>
      <c r="CO6" s="33">
        <f t="shared" si="10"/>
        <v>64.459999999999994</v>
      </c>
      <c r="CP6" s="33">
        <f t="shared" si="10"/>
        <v>65.22</v>
      </c>
      <c r="CQ6" s="33">
        <f t="shared" si="10"/>
        <v>55.42</v>
      </c>
      <c r="CR6" s="33">
        <f t="shared" si="10"/>
        <v>58.58</v>
      </c>
      <c r="CS6" s="33">
        <f t="shared" si="10"/>
        <v>58.82</v>
      </c>
      <c r="CT6" s="33">
        <f t="shared" si="10"/>
        <v>52.52</v>
      </c>
      <c r="CU6" s="33">
        <f t="shared" si="10"/>
        <v>54.14</v>
      </c>
      <c r="CV6" s="32" t="str">
        <f>IF(CV7="","",IF(CV7="-","【-】","【"&amp;SUBSTITUTE(TEXT(CV7,"#,##0.00"),"-","△")&amp;"】"))</f>
        <v>【51.98】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74.290000000000006</v>
      </c>
      <c r="DC6" s="33">
        <f t="shared" si="11"/>
        <v>72.31</v>
      </c>
      <c r="DD6" s="33">
        <f t="shared" si="11"/>
        <v>71.760000000000005</v>
      </c>
      <c r="DE6" s="33">
        <f t="shared" si="11"/>
        <v>84.94</v>
      </c>
      <c r="DF6" s="33">
        <f t="shared" si="11"/>
        <v>84.69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16462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11.25</v>
      </c>
      <c r="P7" s="36">
        <v>100</v>
      </c>
      <c r="Q7" s="36">
        <v>3195</v>
      </c>
      <c r="R7" s="36">
        <v>7553</v>
      </c>
      <c r="S7" s="36">
        <v>391.91</v>
      </c>
      <c r="T7" s="36">
        <v>19.27</v>
      </c>
      <c r="U7" s="36">
        <v>846</v>
      </c>
      <c r="V7" s="36">
        <v>0.51</v>
      </c>
      <c r="W7" s="36">
        <v>1658.82</v>
      </c>
      <c r="X7" s="36">
        <v>77.62</v>
      </c>
      <c r="Y7" s="36">
        <v>78.430000000000007</v>
      </c>
      <c r="Z7" s="36">
        <v>79.61</v>
      </c>
      <c r="AA7" s="36">
        <v>81.209999999999994</v>
      </c>
      <c r="AB7" s="36">
        <v>81.66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983.77</v>
      </c>
      <c r="BF7" s="36">
        <v>995.15</v>
      </c>
      <c r="BG7" s="36">
        <v>981.74</v>
      </c>
      <c r="BH7" s="36">
        <v>1069.92</v>
      </c>
      <c r="BI7" s="36">
        <v>2543.92</v>
      </c>
      <c r="BJ7" s="36">
        <v>844.96</v>
      </c>
      <c r="BK7" s="36">
        <v>862.78</v>
      </c>
      <c r="BL7" s="36">
        <v>803.29</v>
      </c>
      <c r="BM7" s="36">
        <v>701.33</v>
      </c>
      <c r="BN7" s="36">
        <v>663.76</v>
      </c>
      <c r="BO7" s="36">
        <v>623.71</v>
      </c>
      <c r="BP7" s="36">
        <v>66.55</v>
      </c>
      <c r="BQ7" s="36">
        <v>67.39</v>
      </c>
      <c r="BR7" s="36">
        <v>67.290000000000006</v>
      </c>
      <c r="BS7" s="36">
        <v>70.17</v>
      </c>
      <c r="BT7" s="36">
        <v>70.7</v>
      </c>
      <c r="BU7" s="36">
        <v>51.86</v>
      </c>
      <c r="BV7" s="36">
        <v>54.55</v>
      </c>
      <c r="BW7" s="36">
        <v>56.63</v>
      </c>
      <c r="BX7" s="36">
        <v>53.48</v>
      </c>
      <c r="BY7" s="36">
        <v>53.76</v>
      </c>
      <c r="BZ7" s="36">
        <v>51.88</v>
      </c>
      <c r="CA7" s="36">
        <v>231.59</v>
      </c>
      <c r="CB7" s="36">
        <v>231.15</v>
      </c>
      <c r="CC7" s="36">
        <v>232.27</v>
      </c>
      <c r="CD7" s="36">
        <v>227.17</v>
      </c>
      <c r="CE7" s="36">
        <v>221.36</v>
      </c>
      <c r="CF7" s="36">
        <v>297.51</v>
      </c>
      <c r="CG7" s="36">
        <v>275.64999999999998</v>
      </c>
      <c r="CH7" s="36">
        <v>272.66000000000003</v>
      </c>
      <c r="CI7" s="36">
        <v>277.29000000000002</v>
      </c>
      <c r="CJ7" s="36">
        <v>275.25</v>
      </c>
      <c r="CK7" s="36">
        <v>295.51</v>
      </c>
      <c r="CL7" s="36">
        <v>63.32</v>
      </c>
      <c r="CM7" s="36">
        <v>63.02</v>
      </c>
      <c r="CN7" s="36">
        <v>64.13</v>
      </c>
      <c r="CO7" s="36">
        <v>64.459999999999994</v>
      </c>
      <c r="CP7" s="36">
        <v>65.22</v>
      </c>
      <c r="CQ7" s="36">
        <v>55.42</v>
      </c>
      <c r="CR7" s="36">
        <v>58.58</v>
      </c>
      <c r="CS7" s="36">
        <v>58.82</v>
      </c>
      <c r="CT7" s="36">
        <v>52.52</v>
      </c>
      <c r="CU7" s="36">
        <v>54.14</v>
      </c>
      <c r="CV7" s="36">
        <v>51.98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74.290000000000006</v>
      </c>
      <c r="DC7" s="36">
        <v>72.31</v>
      </c>
      <c r="DD7" s="36">
        <v>71.760000000000005</v>
      </c>
      <c r="DE7" s="36">
        <v>84.94</v>
      </c>
      <c r="DF7" s="36">
        <v>84.69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USRLBA001</cp:lastModifiedBy>
  <dcterms:created xsi:type="dcterms:W3CDTF">2017-02-08T03:25:29Z</dcterms:created>
  <dcterms:modified xsi:type="dcterms:W3CDTF">2017-03-16T04:18:42Z</dcterms:modified>
  <cp:category/>
</cp:coreProperties>
</file>