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501" lockStructure="1"/>
  <bookViews>
    <workbookView xWindow="0" yWindow="0" windowWidth="17220" windowHeight="68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AI8" i="4" s="1"/>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<sst xmlns="http://schemas.openxmlformats.org/spreadsheetml/2006/main" count="218" uniqueCount="108">
  <si>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</si>
  <si>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</si>
  <si>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</si>
  <si>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</si>
  <si>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</si>
  <si>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</si>
  <si>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</si>
  <si>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</si>
  <si>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</si>
  <si>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</si>
  <si>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</si>
  <si>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</si>
  <si>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</si>
  <si>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</si>
  <si>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</si>
  <si>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</si>
  <si>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</si>
  <si>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</si>
  <si>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</si>
  <si>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</si>
  <si>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</si>
  <si>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</si>
  <si>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</si>
  <si>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</si>
  <si>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</si>
  <si>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</si>
  <si>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</si>
  <si>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</si>
  <si>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</si>
  <si>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</si>
  <si>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</si>
  <si>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</si>
  <si>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</si>
  <si>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</si>
  <si>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</si>
  <si>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</si>
  <si>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</si>
  <si>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</si>
  <si>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</si>
  <si>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</si>
  <si>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</si>
  <si>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</si>
  <si>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</si>
  <si>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</si>
  <si>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</si>
  <si>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</si>
  <si>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</si>
  <si>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</si>
  <si>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</si>
  <si>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</si>
  <si>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</si>
  <si>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</si>
  <si>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</si>
  <si>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</si>
  <si>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</si>
  <si>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</si>
  <si>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</si>
  <si>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</si>
  <si>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</si>
  <si>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</si>
  <si>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</si>
  <si>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</si>
  <si>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</si>
  <si>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</si>
  <si>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</si>
  <si>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</si>
  <si>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</si>
  <si>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</si>
  <si>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</si>
  <si>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</si>
  <si>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</si>
  <si>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</si>
  <si>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</si>
  <si>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</si>
  <si>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</si>
  <si>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</si>
  <si>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</si>
  <si>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</si>
  <si>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</si>
  <si>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</si>
  <si>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</si>
  <si>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</si>
  <si>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</si>
  <si>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</si>
  <si>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</si>
  <si>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</si>
  <si>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</si>
  <si>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</si>
  <si>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</si>
  <si>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</si>
  <si>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</si>
  <si>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</si>
  <si>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</si>
  <si>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本別町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</si>
  <si>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</si>
  <si>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</si>
  <si>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</si>
  <si>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</si>
  <si>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</si>
  <si>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</si>
  <si>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</si>
  <si>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</si>
  <si>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</si>
  <si>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</si>
  <si>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</si>
  <si>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急激な人口減少に対応するためには、人口規模に見合った経営が必要不可欠と考える。安全・安心な水道水を供給すると共に、適正な将来計画を見据えた経営に努めたい。</t>
    <rPh sb="1" eb="3">
      <t>キュウゲキ</t>
    </rPh>
    <rPh sb="4" eb="6">
      <t>ジンコウ</t>
    </rPh>
    <rPh sb="6" eb="8">
      <t>ゲンショウ</t>
    </rPh>
    <rPh sb="9" eb="10">
      <t>タイ</t>
    </rPh>
    <rPh sb="10" eb="11">
      <t>オウ</t>
    </rPh>
    <rPh sb="18" eb="20">
      <t>ジンコウ</t>
    </rPh>
    <rPh sb="20" eb="22">
      <t>キボ</t>
    </rPh>
    <rPh sb="23" eb="25">
      <t>ミア</t>
    </rPh>
    <rPh sb="27" eb="29">
      <t>ケイエイ</t>
    </rPh>
    <rPh sb="30" eb="32">
      <t>ヒツヨウ</t>
    </rPh>
    <rPh sb="32" eb="35">
      <t>フカケツ</t>
    </rPh>
    <rPh sb="36" eb="37">
      <t>カンガ</t>
    </rPh>
    <rPh sb="40" eb="42">
      <t>アンゼン</t>
    </rPh>
    <rPh sb="43" eb="45">
      <t>アンシン</t>
    </rPh>
    <rPh sb="46" eb="49">
      <t>スイドウスイ</t>
    </rPh>
    <rPh sb="50" eb="52">
      <t>キョウキュウ</t>
    </rPh>
    <rPh sb="55" eb="56">
      <t>トモ</t>
    </rPh>
    <rPh sb="58" eb="60">
      <t>テキセイ</t>
    </rPh>
    <rPh sb="61" eb="63">
      <t>ショウライ</t>
    </rPh>
    <rPh sb="63" eb="65">
      <t>ケイカク</t>
    </rPh>
    <rPh sb="66" eb="68">
      <t>ミス</t>
    </rPh>
    <rPh sb="70" eb="72">
      <t>ケイエイ</t>
    </rPh>
    <rPh sb="73" eb="74">
      <t>ツト</t>
    </rPh>
    <phoneticPr fontId="4"/>
  </si>
  <si>
    <t>　有収率が高いのは簡易水道開始の年数が浅く、漏水等が少ないためだが、今後は適切な延命修繕と計画的な更新工事が必要不可欠であると考える。</t>
    <rPh sb="1" eb="2">
      <t>ユウ</t>
    </rPh>
    <rPh sb="2" eb="4">
      <t>シュウリツ</t>
    </rPh>
    <rPh sb="5" eb="6">
      <t>タカ</t>
    </rPh>
    <rPh sb="9" eb="11">
      <t>カンイ</t>
    </rPh>
    <rPh sb="11" eb="13">
      <t>スイドウ</t>
    </rPh>
    <rPh sb="13" eb="15">
      <t>カイシ</t>
    </rPh>
    <rPh sb="16" eb="18">
      <t>ネンスウ</t>
    </rPh>
    <rPh sb="19" eb="20">
      <t>アサ</t>
    </rPh>
    <rPh sb="22" eb="24">
      <t>ロウスイ</t>
    </rPh>
    <rPh sb="24" eb="25">
      <t>トウ</t>
    </rPh>
    <rPh sb="26" eb="27">
      <t>スク</t>
    </rPh>
    <rPh sb="34" eb="36">
      <t>コンゴ</t>
    </rPh>
    <rPh sb="37" eb="39">
      <t>テキセツ</t>
    </rPh>
    <rPh sb="40" eb="42">
      <t>エンメイ</t>
    </rPh>
    <rPh sb="42" eb="44">
      <t>シュウゼン</t>
    </rPh>
    <rPh sb="45" eb="48">
      <t>ケイカクテキ</t>
    </rPh>
    <rPh sb="49" eb="53">
      <t>コウシンコウジ</t>
    </rPh>
    <rPh sb="54" eb="56">
      <t>ヒツヨウ</t>
    </rPh>
    <rPh sb="56" eb="59">
      <t>フカケツ</t>
    </rPh>
    <rPh sb="63" eb="64">
      <t>カンガ</t>
    </rPh>
    <phoneticPr fontId="4"/>
  </si>
  <si>
    <t>　収益的収支比率においては、100%に近づくには困難な状態である。これは、簡易水道特有な問題と密接な関係があると推察される。簡易水道は人口が密集しておらず、点在しているため初期投資の工事費用（地方債）が多いためである。また、本町は主な産業が農業のため高齢化、人口減少等社会情勢の影響を受けやすく料金回収、施設利用率が低い状態となっている。
　今後は人口に見合った経営計画・投資を進めていく必要あると考える。また、給水原価においては類似団体よりは低い状態であるが、地方債償還元金の増等の影響により年々上昇傾向であるため、更なる経営努力を行いたい。</t>
    <rPh sb="1" eb="3">
      <t>シュウエキ</t>
    </rPh>
    <rPh sb="3" eb="4">
      <t>テキ</t>
    </rPh>
    <rPh sb="4" eb="6">
      <t>シュウシ</t>
    </rPh>
    <rPh sb="6" eb="8">
      <t>ヒリツ</t>
    </rPh>
    <rPh sb="19" eb="20">
      <t>チカ</t>
    </rPh>
    <rPh sb="24" eb="26">
      <t>コンナン</t>
    </rPh>
    <rPh sb="27" eb="29">
      <t>ジョウタイ</t>
    </rPh>
    <rPh sb="37" eb="39">
      <t>カンイ</t>
    </rPh>
    <rPh sb="39" eb="41">
      <t>スイドウ</t>
    </rPh>
    <rPh sb="41" eb="43">
      <t>トクユウ</t>
    </rPh>
    <rPh sb="44" eb="46">
      <t>モンダイ</t>
    </rPh>
    <rPh sb="47" eb="49">
      <t>ミッセツ</t>
    </rPh>
    <rPh sb="50" eb="52">
      <t>カンケイ</t>
    </rPh>
    <rPh sb="56" eb="58">
      <t>スイサツ</t>
    </rPh>
    <rPh sb="62" eb="64">
      <t>カンイ</t>
    </rPh>
    <rPh sb="64" eb="66">
      <t>スイドウ</t>
    </rPh>
    <rPh sb="67" eb="69">
      <t>ジンコウ</t>
    </rPh>
    <rPh sb="70" eb="72">
      <t>ミッシュウ</t>
    </rPh>
    <rPh sb="78" eb="80">
      <t>テンザイ</t>
    </rPh>
    <rPh sb="86" eb="88">
      <t>ショキ</t>
    </rPh>
    <rPh sb="88" eb="90">
      <t>トウシ</t>
    </rPh>
    <rPh sb="91" eb="93">
      <t>コウジ</t>
    </rPh>
    <rPh sb="93" eb="95">
      <t>ヒヨウ</t>
    </rPh>
    <rPh sb="96" eb="99">
      <t>チホウサイ</t>
    </rPh>
    <rPh sb="101" eb="102">
      <t>オオ</t>
    </rPh>
    <rPh sb="112" eb="113">
      <t>ホン</t>
    </rPh>
    <rPh sb="113" eb="114">
      <t>チョウ</t>
    </rPh>
    <rPh sb="115" eb="116">
      <t>オモ</t>
    </rPh>
    <rPh sb="117" eb="119">
      <t>サンギョウ</t>
    </rPh>
    <rPh sb="120" eb="122">
      <t>ノウギョウ</t>
    </rPh>
    <rPh sb="125" eb="128">
      <t>コウレイカ</t>
    </rPh>
    <rPh sb="129" eb="131">
      <t>ジンコウ</t>
    </rPh>
    <rPh sb="131" eb="133">
      <t>ゲンショウ</t>
    </rPh>
    <rPh sb="133" eb="134">
      <t>トウ</t>
    </rPh>
    <rPh sb="134" eb="136">
      <t>シャカイ</t>
    </rPh>
    <rPh sb="136" eb="138">
      <t>ジョウセイ</t>
    </rPh>
    <rPh sb="139" eb="141">
      <t>エイキョウ</t>
    </rPh>
    <rPh sb="142" eb="143">
      <t>ウ</t>
    </rPh>
    <rPh sb="147" eb="148">
      <t>リョウ</t>
    </rPh>
    <rPh sb="148" eb="149">
      <t>キン</t>
    </rPh>
    <rPh sb="149" eb="151">
      <t>カイシュウ</t>
    </rPh>
    <rPh sb="152" eb="154">
      <t>シセツ</t>
    </rPh>
    <rPh sb="154" eb="157">
      <t>リヨウリツ</t>
    </rPh>
    <rPh sb="158" eb="159">
      <t>ヒク</t>
    </rPh>
    <rPh sb="160" eb="162">
      <t>ジョウタイ</t>
    </rPh>
    <rPh sb="171" eb="173">
      <t>コンゴ</t>
    </rPh>
    <rPh sb="174" eb="176">
      <t>ジンコウ</t>
    </rPh>
    <rPh sb="177" eb="179">
      <t>ミア</t>
    </rPh>
    <rPh sb="181" eb="183">
      <t>ケイエイ</t>
    </rPh>
    <rPh sb="183" eb="185">
      <t>ケイカク</t>
    </rPh>
    <rPh sb="186" eb="188">
      <t>トウシ</t>
    </rPh>
    <rPh sb="189" eb="190">
      <t>スス</t>
    </rPh>
    <rPh sb="194" eb="196">
      <t>ヒツヨウ</t>
    </rPh>
    <rPh sb="199" eb="200">
      <t>カンガ</t>
    </rPh>
    <rPh sb="206" eb="208">
      <t>キュウスイ</t>
    </rPh>
    <rPh sb="208" eb="210">
      <t>ゲンカ</t>
    </rPh>
    <rPh sb="215" eb="217">
      <t>ルイジ</t>
    </rPh>
    <rPh sb="217" eb="219">
      <t>ダンタイ</t>
    </rPh>
    <rPh sb="222" eb="223">
      <t>ヒク</t>
    </rPh>
    <rPh sb="224" eb="226">
      <t>ジョウタイ</t>
    </rPh>
    <rPh sb="231" eb="234">
      <t>チホウサイ</t>
    </rPh>
    <rPh sb="234" eb="236">
      <t>ショウカン</t>
    </rPh>
    <rPh sb="236" eb="238">
      <t>ガンキン</t>
    </rPh>
    <rPh sb="239" eb="240">
      <t>ゾウ</t>
    </rPh>
    <rPh sb="240" eb="241">
      <t>トウ</t>
    </rPh>
    <rPh sb="242" eb="244">
      <t>エイキョウ</t>
    </rPh>
    <rPh sb="247" eb="249">
      <t>ネンネン</t>
    </rPh>
    <rPh sb="249" eb="251">
      <t>ジョウショウ</t>
    </rPh>
    <rPh sb="251" eb="253">
      <t>ケイコウ</t>
    </rPh>
    <rPh sb="259" eb="260">
      <t>サラ</t>
    </rPh>
    <rPh sb="262" eb="264">
      <t>ケイエイ</t>
    </rPh>
    <rPh sb="264" eb="266">
      <t>ドリョク</t>
    </rPh>
    <rPh sb="267" eb="2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</si>
</sst>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0.01</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8029304"/>
        <c:axId val="236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8029304"/>
        <c:axId val="236359936"/>
      </c:lineChart>
      <c:dateAx>
        <c:axId val="128029304"/>
        <c:scaling>
          <c:orientation val="minMax"/>
        </c:scaling>
        <c:delete val="1"/>
        <c:axPos val="b"/>
        <c:numFmt formatCode="ge" sourceLinked="1"/>
        <c:majorTickMark val="none"/>
        <c:minorTickMark val="none"/>
        <c:tickLblPos val="none"/>
        <c:crossAx val="236359936"/>
        <c:crosses val="autoZero"/>
        <c:auto val="1"/>
        <c:lblOffset val="100"/>
        <c:baseTimeUnit val="years"/>
      </c:dateAx>
      <c:valAx>
        <c:axId val="236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23.03</c:v>
                </c:pt>
                <c:pt idx="1">
                  <c:v>24.27</c:v>
                </c:pt>
                <c:pt idx="2">
                  <c:v>23.56</c:v>
                </c:pt>
                <c:pt idx="3">
                  <c:v>22.41</c:v>
                </c:pt>
                <c:pt idx="4">
                  <c:v>21.54</c:v>
                </c:pt>
              </c:numCache>
            </c:numRef>
          </c:val>
        </c:ser>
        <c:dLbls>
          <c:showLegendKey val="0"/>
          <c:showVal val="0"/>
          <c:showCatName val="0"/>
          <c:showSerName val="0"/>
          <c:showPercent val="0"/>
          <c:showBubbleSize val="0"/>
        </c:dLbls>
        <c:gapWidth val="150"/>
        <c:axId val="237154936"/>
        <c:axId val="2371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37154936"/>
        <c:axId val="237155328"/>
      </c:lineChart>
      <c:dateAx>
        <c:axId val="237154936"/>
        <c:scaling>
          <c:orientation val="minMax"/>
        </c:scaling>
        <c:delete val="1"/>
        <c:axPos val="b"/>
        <c:numFmt formatCode="ge" sourceLinked="1"/>
        <c:majorTickMark val="none"/>
        <c:minorTickMark val="none"/>
        <c:tickLblPos val="none"/>
        <c:crossAx val="237155328"/>
        <c:crosses val="autoZero"/>
        <c:auto val="1"/>
        <c:lblOffset val="100"/>
        <c:baseTimeUnit val="years"/>
      </c:dateAx>
      <c:valAx>
        <c:axId val="2371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91.67</c:v>
                </c:pt>
                <c:pt idx="1">
                  <c:v>85.32</c:v>
                </c:pt>
                <c:pt idx="2">
                  <c:v>88.45</c:v>
                </c:pt>
                <c:pt idx="3">
                  <c:v>90.07</c:v>
                </c:pt>
                <c:pt idx="4">
                  <c:v>91.42</c:v>
                </c:pt>
              </c:numCache>
            </c:numRef>
          </c:val>
        </c:ser>
        <c:dLbls>
          <c:showLegendKey val="0"/>
          <c:showVal val="0"/>
          <c:showCatName val="0"/>
          <c:showSerName val="0"/>
          <c:showPercent val="0"/>
          <c:showBubbleSize val="0"/>
        </c:dLbls>
        <c:gapWidth val="150"/>
        <c:axId val="128080848"/>
        <c:axId val="23715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28080848"/>
        <c:axId val="237156504"/>
      </c:lineChart>
      <c:dateAx>
        <c:axId val="128080848"/>
        <c:scaling>
          <c:orientation val="minMax"/>
        </c:scaling>
        <c:delete val="1"/>
        <c:axPos val="b"/>
        <c:numFmt formatCode="ge" sourceLinked="1"/>
        <c:majorTickMark val="none"/>
        <c:minorTickMark val="none"/>
        <c:tickLblPos val="none"/>
        <c:crossAx val="237156504"/>
        <c:crosses val="autoZero"/>
        <c:auto val="1"/>
        <c:lblOffset val="100"/>
        <c:baseTimeUnit val="years"/>
      </c:dateAx>
      <c:valAx>
        <c:axId val="23715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8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87.73</c:v>
                </c:pt>
                <c:pt idx="1">
                  <c:v>85</c:v>
                </c:pt>
                <c:pt idx="2">
                  <c:v>77.11</c:v>
                </c:pt>
                <c:pt idx="3">
                  <c:v>72.27</c:v>
                </c:pt>
                <c:pt idx="4">
                  <c:v>68.790000000000006</c:v>
                </c:pt>
              </c:numCache>
            </c:numRef>
          </c:val>
        </c:ser>
        <c:dLbls>
          <c:showLegendKey val="0"/>
          <c:showVal val="0"/>
          <c:showCatName val="0"/>
          <c:showSerName val="0"/>
          <c:showPercent val="0"/>
          <c:showBubbleSize val="0"/>
        </c:dLbls>
        <c:gapWidth val="150"/>
        <c:axId val="237354416"/>
        <c:axId val="23686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37354416"/>
        <c:axId val="236861464"/>
      </c:lineChart>
      <c:dateAx>
        <c:axId val="237354416"/>
        <c:scaling>
          <c:orientation val="minMax"/>
        </c:scaling>
        <c:delete val="1"/>
        <c:axPos val="b"/>
        <c:numFmt formatCode="ge" sourceLinked="1"/>
        <c:majorTickMark val="none"/>
        <c:minorTickMark val="none"/>
        <c:tickLblPos val="none"/>
        <c:crossAx val="236861464"/>
        <c:crosses val="autoZero"/>
        <c:auto val="1"/>
        <c:lblOffset val="100"/>
        <c:baseTimeUnit val="years"/>
      </c:dateAx>
      <c:valAx>
        <c:axId val="23686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351768"/>
        <c:axId val="23735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51768"/>
        <c:axId val="237352152"/>
      </c:lineChart>
      <c:dateAx>
        <c:axId val="237351768"/>
        <c:scaling>
          <c:orientation val="minMax"/>
        </c:scaling>
        <c:delete val="1"/>
        <c:axPos val="b"/>
        <c:numFmt formatCode="ge" sourceLinked="1"/>
        <c:majorTickMark val="none"/>
        <c:minorTickMark val="none"/>
        <c:tickLblPos val="none"/>
        <c:crossAx val="237352152"/>
        <c:crosses val="autoZero"/>
        <c:auto val="1"/>
        <c:lblOffset val="100"/>
        <c:baseTimeUnit val="years"/>
      </c:dateAx>
      <c:valAx>
        <c:axId val="23735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883808"/>
        <c:axId val="12807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883808"/>
        <c:axId val="128076144"/>
      </c:lineChart>
      <c:dateAx>
        <c:axId val="236883808"/>
        <c:scaling>
          <c:orientation val="minMax"/>
        </c:scaling>
        <c:delete val="1"/>
        <c:axPos val="b"/>
        <c:numFmt formatCode="ge" sourceLinked="1"/>
        <c:majorTickMark val="none"/>
        <c:minorTickMark val="none"/>
        <c:tickLblPos val="none"/>
        <c:crossAx val="128076144"/>
        <c:crosses val="autoZero"/>
        <c:auto val="1"/>
        <c:lblOffset val="100"/>
        <c:baseTimeUnit val="years"/>
      </c:dateAx>
      <c:valAx>
        <c:axId val="12807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079280"/>
        <c:axId val="1280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079280"/>
        <c:axId val="128079672"/>
      </c:lineChart>
      <c:dateAx>
        <c:axId val="128079280"/>
        <c:scaling>
          <c:orientation val="minMax"/>
        </c:scaling>
        <c:delete val="1"/>
        <c:axPos val="b"/>
        <c:numFmt formatCode="ge" sourceLinked="1"/>
        <c:majorTickMark val="none"/>
        <c:minorTickMark val="none"/>
        <c:tickLblPos val="none"/>
        <c:crossAx val="128079672"/>
        <c:crosses val="autoZero"/>
        <c:auto val="1"/>
        <c:lblOffset val="100"/>
        <c:baseTimeUnit val="years"/>
      </c:dateAx>
      <c:valAx>
        <c:axId val="1280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7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03984"/>
        <c:axId val="23740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03984"/>
        <c:axId val="237404376"/>
      </c:lineChart>
      <c:dateAx>
        <c:axId val="237403984"/>
        <c:scaling>
          <c:orientation val="minMax"/>
        </c:scaling>
        <c:delete val="1"/>
        <c:axPos val="b"/>
        <c:numFmt formatCode="ge" sourceLinked="1"/>
        <c:majorTickMark val="none"/>
        <c:minorTickMark val="none"/>
        <c:tickLblPos val="none"/>
        <c:crossAx val="237404376"/>
        <c:crosses val="autoZero"/>
        <c:auto val="1"/>
        <c:lblOffset val="100"/>
        <c:baseTimeUnit val="years"/>
      </c:dateAx>
      <c:valAx>
        <c:axId val="2374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1493.11</c:v>
                </c:pt>
                <c:pt idx="1">
                  <c:v>1523.76</c:v>
                </c:pt>
                <c:pt idx="2">
                  <c:v>1423.61</c:v>
                </c:pt>
                <c:pt idx="3">
                  <c:v>1576.2</c:v>
                </c:pt>
                <c:pt idx="4">
                  <c:v>1550.75</c:v>
                </c:pt>
              </c:numCache>
            </c:numRef>
          </c:val>
        </c:ser>
        <c:dLbls>
          <c:showLegendKey val="0"/>
          <c:showVal val="0"/>
          <c:showCatName val="0"/>
          <c:showSerName val="0"/>
          <c:showPercent val="0"/>
          <c:showBubbleSize val="0"/>
        </c:dLbls>
        <c:gapWidth val="150"/>
        <c:axId val="237405552"/>
        <c:axId val="23740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37405552"/>
        <c:axId val="237405944"/>
      </c:lineChart>
      <c:dateAx>
        <c:axId val="237405552"/>
        <c:scaling>
          <c:orientation val="minMax"/>
        </c:scaling>
        <c:delete val="1"/>
        <c:axPos val="b"/>
        <c:numFmt formatCode="ge" sourceLinked="1"/>
        <c:majorTickMark val="none"/>
        <c:minorTickMark val="none"/>
        <c:tickLblPos val="none"/>
        <c:crossAx val="237405944"/>
        <c:crosses val="autoZero"/>
        <c:auto val="1"/>
        <c:lblOffset val="100"/>
        <c:baseTimeUnit val="years"/>
      </c:dateAx>
      <c:valAx>
        <c:axId val="2374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62.14</c:v>
                </c:pt>
                <c:pt idx="1">
                  <c:v>58.92</c:v>
                </c:pt>
                <c:pt idx="2">
                  <c:v>52.62</c:v>
                </c:pt>
                <c:pt idx="3">
                  <c:v>51.04</c:v>
                </c:pt>
                <c:pt idx="4">
                  <c:v>47.22</c:v>
                </c:pt>
              </c:numCache>
            </c:numRef>
          </c:val>
        </c:ser>
        <c:dLbls>
          <c:showLegendKey val="0"/>
          <c:showVal val="0"/>
          <c:showCatName val="0"/>
          <c:showSerName val="0"/>
          <c:showPercent val="0"/>
          <c:showBubbleSize val="0"/>
        </c:dLbls>
        <c:gapWidth val="150"/>
        <c:axId val="237407120"/>
        <c:axId val="2374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37407120"/>
        <c:axId val="237407512"/>
      </c:lineChart>
      <c:dateAx>
        <c:axId val="237407120"/>
        <c:scaling>
          <c:orientation val="minMax"/>
        </c:scaling>
        <c:delete val="1"/>
        <c:axPos val="b"/>
        <c:numFmt formatCode="ge" sourceLinked="1"/>
        <c:majorTickMark val="none"/>
        <c:minorTickMark val="none"/>
        <c:tickLblPos val="none"/>
        <c:crossAx val="237407512"/>
        <c:crosses val="autoZero"/>
        <c:auto val="1"/>
        <c:lblOffset val="100"/>
        <c:baseTimeUnit val="years"/>
      </c:dateAx>
      <c:valAx>
        <c:axId val="2374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267.77</c:v>
                </c:pt>
                <c:pt idx="1">
                  <c:v>283.89</c:v>
                </c:pt>
                <c:pt idx="2">
                  <c:v>337.14</c:v>
                </c:pt>
                <c:pt idx="3">
                  <c:v>348.6</c:v>
                </c:pt>
                <c:pt idx="4">
                  <c:v>384.17</c:v>
                </c:pt>
              </c:numCache>
            </c:numRef>
          </c:val>
        </c:ser>
        <c:dLbls>
          <c:showLegendKey val="0"/>
          <c:showVal val="0"/>
          <c:showCatName val="0"/>
          <c:showSerName val="0"/>
          <c:showPercent val="0"/>
          <c:showBubbleSize val="0"/>
        </c:dLbls>
        <c:gapWidth val="150"/>
        <c:axId val="128078888"/>
        <c:axId val="1280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28078888"/>
        <c:axId val="128078496"/>
      </c:lineChart>
      <c:dateAx>
        <c:axId val="128078888"/>
        <c:scaling>
          <c:orientation val="minMax"/>
        </c:scaling>
        <c:delete val="1"/>
        <c:axPos val="b"/>
        <c:numFmt formatCode="ge" sourceLinked="1"/>
        <c:majorTickMark val="none"/>
        <c:minorTickMark val="none"/>
        <c:tickLblPos val="none"/>
        <c:crossAx val="128078496"/>
        <c:crosses val="autoZero"/>
        <c:auto val="1"/>
        <c:lblOffset val="100"/>
        <c:baseTimeUnit val="years"/>
      </c:dateAx>
      <c:valAx>
        <c:axId val="1280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A1" zoomScaleNormal="100" workbookViewId="0">
      <selection activeCell="AY7" sqref="AY7:BF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本別町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7733</v>
      </c>
      <c r="AJ8" s="55"/>
      <c r="AK8" s="55"/>
      <c r="AL8" s="55"/>
      <c r="AM8" s="55"/>
      <c r="AN8" s="55"/>
      <c r="AO8" s="55"/>
      <c r="AP8" s="56"/>
      <c r="AQ8" s="46">
        <f>データ!R6</f>
        <v>391.91</v>
      </c>
      <c r="AR8" s="46"/>
      <c r="AS8" s="46"/>
      <c r="AT8" s="46"/>
      <c r="AU8" s="46"/>
      <c r="AV8" s="46"/>
      <c r="AW8" s="46"/>
      <c r="AX8" s="46"/>
      <c r="AY8" s="46">
        <f>データ!S6</f>
        <v>19.73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16.39</v>
      </c>
      <c r="S10" s="46"/>
      <c r="T10" s="46"/>
      <c r="U10" s="46"/>
      <c r="V10" s="46"/>
      <c r="W10" s="46"/>
      <c r="X10" s="46"/>
      <c r="Y10" s="46"/>
      <c r="Z10" s="80">
        <f>データ!P6</f>
        <v>4299</v>
      </c>
      <c r="AA10" s="80"/>
      <c r="AB10" s="80"/>
      <c r="AC10" s="80"/>
      <c r="AD10" s="80"/>
      <c r="AE10" s="80"/>
      <c r="AF10" s="80"/>
      <c r="AG10" s="80"/>
      <c r="AH10" s="2"/>
      <c r="AI10" s="80">
        <f>データ!T6</f>
        <v>1259</v>
      </c>
      <c r="AJ10" s="80"/>
      <c r="AK10" s="80"/>
      <c r="AL10" s="80"/>
      <c r="AM10" s="80"/>
      <c r="AN10" s="80"/>
      <c r="AO10" s="80"/>
      <c r="AP10" s="80"/>
      <c r="AQ10" s="46">
        <f>データ!U6</f>
        <v>95.31</v>
      </c>
      <c r="AR10" s="46"/>
      <c r="AS10" s="46"/>
      <c r="AT10" s="46"/>
      <c r="AU10" s="46"/>
      <c r="AV10" s="46"/>
      <c r="AW10" s="46"/>
      <c r="AX10" s="46"/>
      <c r="AY10" s="46">
        <f>データ!V6</f>
        <v>13.21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16462</v>
      </c>
      <c r="D6" s="31">
        <f t="shared" si="3"/>
        <v>47</v>
      </c>
      <c r="E6" s="31">
        <f t="shared" si="3"/>
        <v>1</v>
      </c>
      <c r="F6" s="31">
        <f t="shared" si="3"/>
        <v>0</v>
      </c>
      <c r="G6" s="31">
        <f t="shared" si="3"/>
        <v>0</v>
      </c>
      <c r="H6" s="31" t="str">
        <f t="shared" si="3"/>
        <v>北海道　本別町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16.39</v>
      </c>
      <c r="P6" s="32">
        <f t="shared" si="3"/>
        <v>4299</v>
      </c>
      <c r="Q6" s="32">
        <f t="shared" si="3"/>
        <v>7733</v>
      </c>
      <c r="R6" s="32">
        <f t="shared" si="3"/>
        <v>391.91</v>
      </c>
      <c r="S6" s="32">
        <f t="shared" si="3"/>
        <v>19.73</v>
      </c>
      <c r="T6" s="32">
        <f t="shared" si="3"/>
        <v>1259</v>
      </c>
      <c r="U6" s="32">
        <f t="shared" si="3"/>
        <v>95.31</v>
      </c>
      <c r="V6" s="32">
        <f t="shared" si="3"/>
        <v>13.21</v>
      </c>
      <c r="W6" s="33">
        <f>IF(W7="",NA(),W7)</f>
        <v>87.73</v>
      </c>
      <c r="X6" s="33">
        <f t="shared" ref="X6:AF6" si="4">IF(X7="",NA(),X7)</f>
        <v>85</v>
      </c>
      <c r="Y6" s="33">
        <f t="shared" si="4"/>
        <v>77.11</v>
      </c>
      <c r="Z6" s="33">
        <f t="shared" si="4"/>
        <v>72.27</v>
      </c>
      <c r="AA6" s="33">
        <f t="shared" si="4"/>
        <v>68.790000000000006</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1493.11</v>
      </c>
      <c r="BE6" s="33">
        <f t="shared" ref="BE6:BM6" si="7">IF(BE7="",NA(),BE7)</f>
        <v>1523.76</v>
      </c>
      <c r="BF6" s="33">
        <f t="shared" si="7"/>
        <v>1423.61</v>
      </c>
      <c r="BG6" s="33">
        <f t="shared" si="7"/>
        <v>1576.2</v>
      </c>
      <c r="BH6" s="33">
        <f t="shared" si="7"/>
        <v>1550.75</v>
      </c>
      <c r="BI6" s="33">
        <f t="shared" si="7"/>
        <v>1450.45</v>
      </c>
      <c r="BJ6" s="33">
        <f t="shared" si="7"/>
        <v>1442.51</v>
      </c>
      <c r="BK6" s="33">
        <f t="shared" si="7"/>
        <v>1496.15</v>
      </c>
      <c r="BL6" s="33">
        <f t="shared" si="7"/>
        <v>1462.56</v>
      </c>
      <c r="BM6" s="33">
        <f t="shared" si="7"/>
        <v>1486.62</v>
      </c>
      <c r="BN6" s="32" t="str">
        <f>IF(BN7="","",IF(BN7="-","【-】","【"&amp;SUBSTITUTE(TEXT(BN7,"#,##0.00"),"-","△")&amp;"】"))</f>
        <v>【1,239.32】</v>
      </c>
      <c r="BO6" s="33">
        <f>IF(BO7="",NA(),BO7)</f>
        <v>62.14</v>
      </c>
      <c r="BP6" s="33">
        <f t="shared" ref="BP6:BX6" si="8">IF(BP7="",NA(),BP7)</f>
        <v>58.92</v>
      </c>
      <c r="BQ6" s="33">
        <f t="shared" si="8"/>
        <v>52.62</v>
      </c>
      <c r="BR6" s="33">
        <f t="shared" si="8"/>
        <v>51.04</v>
      </c>
      <c r="BS6" s="33">
        <f t="shared" si="8"/>
        <v>47.22</v>
      </c>
      <c r="BT6" s="33">
        <f t="shared" si="8"/>
        <v>33.96</v>
      </c>
      <c r="BU6" s="33">
        <f t="shared" si="8"/>
        <v>33.299999999999997</v>
      </c>
      <c r="BV6" s="33">
        <f t="shared" si="8"/>
        <v>33.01</v>
      </c>
      <c r="BW6" s="33">
        <f t="shared" si="8"/>
        <v>32.39</v>
      </c>
      <c r="BX6" s="33">
        <f t="shared" si="8"/>
        <v>24.39</v>
      </c>
      <c r="BY6" s="32" t="str">
        <f>IF(BY7="","",IF(BY7="-","【-】","【"&amp;SUBSTITUTE(TEXT(BY7,"#,##0.00"),"-","△")&amp;"】"))</f>
        <v>【36.33】</v>
      </c>
      <c r="BZ6" s="33">
        <f>IF(BZ7="",NA(),BZ7)</f>
        <v>267.77</v>
      </c>
      <c r="CA6" s="33">
        <f t="shared" ref="CA6:CI6" si="9">IF(CA7="",NA(),CA7)</f>
        <v>283.89</v>
      </c>
      <c r="CB6" s="33">
        <f t="shared" si="9"/>
        <v>337.14</v>
      </c>
      <c r="CC6" s="33">
        <f t="shared" si="9"/>
        <v>348.6</v>
      </c>
      <c r="CD6" s="33">
        <f t="shared" si="9"/>
        <v>384.17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23.03</v>
      </c>
      <c r="CL6" s="33">
        <f t="shared" ref="CL6:CT6" si="10">IF(CL7="",NA(),CL7)</f>
        <v>24.27</v>
      </c>
      <c r="CM6" s="33">
        <f t="shared" si="10"/>
        <v>23.56</v>
      </c>
      <c r="CN6" s="33">
        <f t="shared" si="10"/>
        <v>22.41</v>
      </c>
      <c r="CO6" s="33">
        <f t="shared" si="10"/>
        <v>21.54</v>
      </c>
      <c r="CP6" s="33">
        <f t="shared" si="10"/>
        <v>51.56</v>
      </c>
      <c r="CQ6" s="33">
        <f t="shared" si="10"/>
        <v>50.66</v>
      </c>
      <c r="CR6" s="33">
        <f t="shared" si="10"/>
        <v>51.11</v>
      </c>
      <c r="CS6" s="33">
        <f t="shared" si="10"/>
        <v>50.49</v>
      </c>
      <c r="CT6" s="33">
        <f t="shared" si="10"/>
        <v>48.36</v>
      </c>
      <c r="CU6" s="32" t="str">
        <f>IF(CU7="","",IF(CU7="-","【-】","【"&amp;SUBSTITUTE(TEXT(CU7,"#,##0.00"),"-","△")&amp;"】"))</f>
        <v>【58.19】</v>
      </c>
      <c r="CV6" s="33">
        <f>IF(CV7="",NA(),CV7)</f>
        <v>91.67</v>
      </c>
      <c r="CW6" s="33">
        <f t="shared" ref="CW6:DE6" si="11">IF(CW7="",NA(),CW7)</f>
        <v>85.32</v>
      </c>
      <c r="CX6" s="33">
        <f t="shared" si="11"/>
        <v>88.45</v>
      </c>
      <c r="CY6" s="33">
        <f t="shared" si="11"/>
        <v>90.07</v>
      </c>
      <c r="CZ6" s="33">
        <f t="shared" si="11"/>
        <v>91.42</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0.01</v>
      </c>
      <c r="ED6" s="33">
        <f t="shared" ref="ED6:EL6" si="14">IF(ED7="",NA(),ED7)</f>
        <v>0.03</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16462</v>
      </c>
      <c r="D7" s="35">
        <v>47</v>
      </c>
      <c r="E7" s="35">
        <v>1</v>
      </c>
      <c r="F7" s="35">
        <v>0</v>
      </c>
      <c r="G7" s="35">
        <v>0</v>
      </c>
      <c r="H7" s="35" t="s">
        <v>93</v>
      </c>
      <c r="I7" s="35" t="s">
        <v>94</v>
      </c>
      <c r="J7" s="35" t="s">
        <v>95</v>
      </c>
      <c r="K7" s="35" t="s">
        <v>96</v>
      </c>
      <c r="L7" s="35" t="s">
        <v>97</v>
      </c>
      <c r="M7" s="36" t="s">
        <v>98</v>
      </c>
      <c r="N7" s="36" t="s">
        <v>99</v>
      </c>
      <c r="O7" s="36">
        <v>16.39</v>
      </c>
      <c r="P7" s="36">
        <v>4299</v>
      </c>
      <c r="Q7" s="36">
        <v>7733</v>
      </c>
      <c r="R7" s="36">
        <v>391.91</v>
      </c>
      <c r="S7" s="36">
        <v>19.73</v>
      </c>
      <c r="T7" s="36">
        <v>1259</v>
      </c>
      <c r="U7" s="36">
        <v>95.31</v>
      </c>
      <c r="V7" s="36">
        <v>13.21</v>
      </c>
      <c r="W7" s="36">
        <v>87.73</v>
      </c>
      <c r="X7" s="36">
        <v>85</v>
      </c>
      <c r="Y7" s="36">
        <v>77.11</v>
      </c>
      <c r="Z7" s="36">
        <v>72.27</v>
      </c>
      <c r="AA7" s="36">
        <v>68.790000000000006</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1493.11</v>
      </c>
      <c r="BE7" s="36">
        <v>1523.76</v>
      </c>
      <c r="BF7" s="36">
        <v>1423.61</v>
      </c>
      <c r="BG7" s="36">
        <v>1576.2</v>
      </c>
      <c r="BH7" s="36">
        <v>1550.75</v>
      </c>
      <c r="BI7" s="36">
        <v>1450.45</v>
      </c>
      <c r="BJ7" s="36">
        <v>1442.51</v>
      </c>
      <c r="BK7" s="36">
        <v>1496.15</v>
      </c>
      <c r="BL7" s="36">
        <v>1462.56</v>
      </c>
      <c r="BM7" s="36">
        <v>1486.62</v>
      </c>
      <c r="BN7" s="36">
        <v>1239.32</v>
      </c>
      <c r="BO7" s="36">
        <v>62.14</v>
      </c>
      <c r="BP7" s="36">
        <v>58.92</v>
      </c>
      <c r="BQ7" s="36">
        <v>52.62</v>
      </c>
      <c r="BR7" s="36">
        <v>51.04</v>
      </c>
      <c r="BS7" s="36">
        <v>47.22</v>
      </c>
      <c r="BT7" s="36">
        <v>33.96</v>
      </c>
      <c r="BU7" s="36">
        <v>33.299999999999997</v>
      </c>
      <c r="BV7" s="36">
        <v>33.01</v>
      </c>
      <c r="BW7" s="36">
        <v>32.39</v>
      </c>
      <c r="BX7" s="36">
        <v>24.39</v>
      </c>
      <c r="BY7" s="36">
        <v>36.33</v>
      </c>
      <c r="BZ7" s="36">
        <v>267.77</v>
      </c>
      <c r="CA7" s="36">
        <v>283.89</v>
      </c>
      <c r="CB7" s="36">
        <v>337.14</v>
      </c>
      <c r="CC7" s="36">
        <v>348.6</v>
      </c>
      <c r="CD7" s="36">
        <v>384.17</v>
      </c>
      <c r="CE7" s="36">
        <v>512.74</v>
      </c>
      <c r="CF7" s="36">
        <v>526.57000000000005</v>
      </c>
      <c r="CG7" s="36">
        <v>523.08000000000004</v>
      </c>
      <c r="CH7" s="36">
        <v>530.83000000000004</v>
      </c>
      <c r="CI7" s="36">
        <v>734.18</v>
      </c>
      <c r="CJ7" s="36">
        <v>476.46</v>
      </c>
      <c r="CK7" s="36">
        <v>23.03</v>
      </c>
      <c r="CL7" s="36">
        <v>24.27</v>
      </c>
      <c r="CM7" s="36">
        <v>23.56</v>
      </c>
      <c r="CN7" s="36">
        <v>22.41</v>
      </c>
      <c r="CO7" s="36">
        <v>21.54</v>
      </c>
      <c r="CP7" s="36">
        <v>51.56</v>
      </c>
      <c r="CQ7" s="36">
        <v>50.66</v>
      </c>
      <c r="CR7" s="36">
        <v>51.11</v>
      </c>
      <c r="CS7" s="36">
        <v>50.49</v>
      </c>
      <c r="CT7" s="36">
        <v>48.36</v>
      </c>
      <c r="CU7" s="36">
        <v>58.19</v>
      </c>
      <c r="CV7" s="36">
        <v>91.67</v>
      </c>
      <c r="CW7" s="36">
        <v>85.32</v>
      </c>
      <c r="CX7" s="36">
        <v>88.45</v>
      </c>
      <c r="CY7" s="36">
        <v>90.07</v>
      </c>
      <c r="CZ7" s="36">
        <v>91.42</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0.01</v>
      </c>
      <c r="ED7" s="36">
        <v>0.03</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2018-03-07T00:16:42Z</cp:lastPrinted>
  <dcterms:created xsi:type="dcterms:W3CDTF">2016-01-18T04:59:11Z</dcterms:created>
  <dcterms:modified xsi:type="dcterms:W3CDTF">2018-03-07T00:17:15Z</dcterms:modified>
  <cp:category/>
</cp:coreProperties>
</file>