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RLBA001\Desktop\"/>
    </mc:Choice>
  </mc:AlternateContent>
  <workbookProtection workbookPassword="B501" lockStructure="1"/>
  <bookViews>
    <workbookView xWindow="0" yWindow="0" windowWidth="20490" windowHeight="690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<sst xmlns="http://schemas.openxmlformats.org/spreadsheetml/2006/main" count="221" uniqueCount="111">
  <si>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</si>
  <si>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</si>
  <si>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</si>
  <si>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</si>
  <si>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</si>
  <si>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</si>
  <si>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</si>
  <si>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</si>
  <si>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</si>
  <si>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</si>
  <si>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</si>
  <si>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</si>
  <si>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</si>
  <si>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</si>
  <si>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</si>
  <si>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</si>
  <si>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</si>
  <si>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</si>
  <si>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</si>
  <si>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</si>
  <si>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</si>
  <si>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</si>
  <si>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</si>
  <si>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</si>
  <si>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</si>
  <si>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</si>
  <si>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</si>
  <si>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</si>
  <si>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</si>
  <si>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</si>
  <si>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</si>
  <si>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</si>
  <si>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</si>
  <si>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</si>
  <si>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</si>
  <si>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</si>
  <si>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</si>
  <si>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</si>
  <si>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</si>
  <si>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</si>
  <si>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</si>
  <si>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</si>
  <si>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</si>
  <si>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</si>
  <si>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</si>
  <si>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</si>
  <si>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</si>
  <si>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</si>
  <si>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</si>
  <si>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</si>
  <si>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</si>
  <si>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</si>
  <si>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</si>
  <si>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</si>
  <si>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</si>
  <si>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</si>
  <si>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</si>
  <si>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</si>
  <si>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</si>
  <si>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</si>
  <si>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</si>
  <si>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</si>
  <si>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</si>
  <si>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</si>
  <si>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</si>
  <si>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</si>
  <si>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</si>
  <si>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</si>
  <si>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</si>
  <si>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</si>
  <si>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</si>
  <si>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</si>
  <si>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</si>
  <si>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</si>
  <si>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</si>
  <si>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</si>
  <si>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</si>
  <si>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</si>
  <si>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</si>
  <si>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</si>
  <si>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</si>
  <si>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</si>
  <si>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</si>
  <si>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</si>
  <si>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</si>
  <si>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</si>
  <si>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</si>
  <si>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</si>
  <si>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</si>
  <si>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</si>
  <si>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</si>
  <si>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</si>
  <si>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</si>
  <si>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</si>
  <si>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</si>
  <si>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</si>
  <si>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北海道　本別町</t>
  </si>
  <si>
    <t>法非適用</t>
  </si>
  <si>
    <t>下水道事業</t>
  </si>
  <si>
    <t>公共下水道</t>
  </si>
  <si>
    <t>Cd2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</si>
  <si>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</si>
  <si>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</si>
  <si>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</si>
  <si>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</si>
  <si>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</si>
  <si>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</si>
  <si>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</si>
  <si>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急激な人口減少、高齢化による有収率の低下に対し、規模に見合った運営と効率化、適正な将来計画、維持管理費削減を目指していきたい。</t>
    <rPh sb="1" eb="3">
      <t>キュウゲキ</t>
    </rPh>
    <rPh sb="4" eb="6">
      <t>ジンコウ</t>
    </rPh>
    <rPh sb="6" eb="8">
      <t>ゲンショウ</t>
    </rPh>
    <rPh sb="9" eb="12">
      <t>コウレイカ</t>
    </rPh>
    <rPh sb="15" eb="16">
      <t>ユウ</t>
    </rPh>
    <rPh sb="16" eb="18">
      <t>シュウリツ</t>
    </rPh>
    <rPh sb="19" eb="21">
      <t>テイカ</t>
    </rPh>
    <rPh sb="22" eb="23">
      <t>タイ</t>
    </rPh>
    <rPh sb="25" eb="27">
      <t>キボ</t>
    </rPh>
    <rPh sb="28" eb="30">
      <t>ミア</t>
    </rPh>
    <rPh sb="32" eb="34">
      <t>ウンエイ</t>
    </rPh>
    <rPh sb="35" eb="38">
      <t>コウリツカ</t>
    </rPh>
    <rPh sb="39" eb="41">
      <t>テキセイ</t>
    </rPh>
    <rPh sb="42" eb="44">
      <t>ショウライ</t>
    </rPh>
    <rPh sb="44" eb="46">
      <t>ケイカク</t>
    </rPh>
    <rPh sb="47" eb="49">
      <t>イジ</t>
    </rPh>
    <rPh sb="49" eb="52">
      <t>カンリヒ</t>
    </rPh>
    <rPh sb="52" eb="54">
      <t>サクゲン</t>
    </rPh>
    <rPh sb="55" eb="57">
      <t>メザ</t>
    </rPh>
    <phoneticPr fontId="4"/>
  </si>
  <si>
    <t xml:space="preserve"> 収益的収支比率においては、若干ではあるが年々上昇傾向である。しかし、企業債残高は類似団体に比べ高く推移している。これは、下水道事業は先行投資型であり、投資の回収には時間がかかり、人口の減少がそれに更に拍車をかけているものと推察される。
　また、汚水処理原価も高く、施設利用率も横ばいの状況であり、今後大幅な利用増は見込めない状況であるので、規模に見合った投資、維持管理費の削減、未接続者の解消よる普及率向上に努めたい。</t>
    <rPh sb="1" eb="3">
      <t>シュウエキ</t>
    </rPh>
    <rPh sb="3" eb="4">
      <t>テキ</t>
    </rPh>
    <rPh sb="4" eb="6">
      <t>シュウシ</t>
    </rPh>
    <rPh sb="6" eb="8">
      <t>ヒリツ</t>
    </rPh>
    <rPh sb="14" eb="16">
      <t>ジャッカン</t>
    </rPh>
    <rPh sb="21" eb="23">
      <t>ネンネン</t>
    </rPh>
    <rPh sb="35" eb="37">
      <t>キギョウ</t>
    </rPh>
    <rPh sb="37" eb="38">
      <t>サイ</t>
    </rPh>
    <rPh sb="38" eb="40">
      <t>ザンダカ</t>
    </rPh>
    <rPh sb="41" eb="43">
      <t>ルイジ</t>
    </rPh>
    <rPh sb="43" eb="45">
      <t>ダンタイ</t>
    </rPh>
    <rPh sb="46" eb="47">
      <t>クラ</t>
    </rPh>
    <rPh sb="48" eb="49">
      <t>タカ</t>
    </rPh>
    <rPh sb="50" eb="52">
      <t>スイイ</t>
    </rPh>
    <rPh sb="61" eb="64">
      <t>ゲスイドウ</t>
    </rPh>
    <rPh sb="64" eb="66">
      <t>ジギョウ</t>
    </rPh>
    <rPh sb="67" eb="69">
      <t>センコウ</t>
    </rPh>
    <rPh sb="69" eb="72">
      <t>トウシガタ</t>
    </rPh>
    <rPh sb="76" eb="78">
      <t>トウシ</t>
    </rPh>
    <rPh sb="79" eb="81">
      <t>カイシュウ</t>
    </rPh>
    <rPh sb="83" eb="85">
      <t>ジカン</t>
    </rPh>
    <rPh sb="90" eb="92">
      <t>ジンコウ</t>
    </rPh>
    <rPh sb="93" eb="95">
      <t>ゲンショウ</t>
    </rPh>
    <rPh sb="99" eb="100">
      <t>サラ</t>
    </rPh>
    <rPh sb="101" eb="103">
      <t>ハクシャ</t>
    </rPh>
    <rPh sb="112" eb="114">
      <t>スイサツ</t>
    </rPh>
    <rPh sb="123" eb="125">
      <t>オスイ</t>
    </rPh>
    <rPh sb="125" eb="127">
      <t>ショリ</t>
    </rPh>
    <rPh sb="127" eb="129">
      <t>ゲンカ</t>
    </rPh>
    <rPh sb="130" eb="131">
      <t>タカ</t>
    </rPh>
    <rPh sb="133" eb="135">
      <t>シセツ</t>
    </rPh>
    <rPh sb="135" eb="138">
      <t>リヨウリツ</t>
    </rPh>
    <rPh sb="139" eb="140">
      <t>ヨコ</t>
    </rPh>
    <rPh sb="143" eb="145">
      <t>ジョウキョウ</t>
    </rPh>
    <rPh sb="149" eb="151">
      <t>コンゴ</t>
    </rPh>
    <rPh sb="151" eb="153">
      <t>オオハバ</t>
    </rPh>
    <rPh sb="154" eb="156">
      <t>リヨウ</t>
    </rPh>
    <rPh sb="156" eb="157">
      <t>ゾウ</t>
    </rPh>
    <rPh sb="158" eb="160">
      <t>ミコ</t>
    </rPh>
    <rPh sb="163" eb="165">
      <t>ジョウキョウ</t>
    </rPh>
    <rPh sb="178" eb="180">
      <t>トウシ</t>
    </rPh>
    <rPh sb="181" eb="183">
      <t>イジ</t>
    </rPh>
    <rPh sb="183" eb="185">
      <t>カンリ</t>
    </rPh>
    <rPh sb="185" eb="186">
      <t>ヒ</t>
    </rPh>
    <rPh sb="187" eb="189">
      <t>サクゲン</t>
    </rPh>
    <rPh sb="190" eb="191">
      <t>ミ</t>
    </rPh>
    <rPh sb="191" eb="193">
      <t>セツゾク</t>
    </rPh>
    <rPh sb="193" eb="194">
      <t>シャ</t>
    </rPh>
    <rPh sb="195" eb="197">
      <t>カイショウ</t>
    </rPh>
    <rPh sb="199" eb="201">
      <t>フキュウ</t>
    </rPh>
    <rPh sb="201" eb="202">
      <t>リツ</t>
    </rPh>
    <rPh sb="202" eb="204">
      <t>コウジョウ</t>
    </rPh>
    <rPh sb="205" eb="206">
      <t>ツト</t>
    </rPh>
    <phoneticPr fontId="4"/>
  </si>
  <si>
    <t>　現在、機器は計画的に更新整備を行っている。汚水管渠については初期に整備した分の耐用年数が30年を超えの時期で更新整備にはまだ期間がある状況であるが、今後も経営規模と将来の人口に見合った計画的な更新工事、延命修繕が必要と考える。</t>
    <rPh sb="1" eb="3">
      <t>ゲンザイ</t>
    </rPh>
    <rPh sb="4" eb="6">
      <t>キキ</t>
    </rPh>
    <rPh sb="7" eb="10">
      <t>ケイカクテキ</t>
    </rPh>
    <rPh sb="11" eb="13">
      <t>コウシン</t>
    </rPh>
    <rPh sb="13" eb="15">
      <t>セイビ</t>
    </rPh>
    <rPh sb="16" eb="17">
      <t>オコナ</t>
    </rPh>
    <rPh sb="22" eb="24">
      <t>オスイ</t>
    </rPh>
    <rPh sb="24" eb="25">
      <t>カン</t>
    </rPh>
    <rPh sb="25" eb="26">
      <t>キョ</t>
    </rPh>
    <rPh sb="31" eb="33">
      <t>ショキ</t>
    </rPh>
    <rPh sb="34" eb="36">
      <t>セイビ</t>
    </rPh>
    <rPh sb="38" eb="39">
      <t>フン</t>
    </rPh>
    <rPh sb="40" eb="42">
      <t>タイヨウ</t>
    </rPh>
    <rPh sb="42" eb="44">
      <t>ネンスウ</t>
    </rPh>
    <rPh sb="47" eb="48">
      <t>ネン</t>
    </rPh>
    <rPh sb="49" eb="50">
      <t>コ</t>
    </rPh>
    <rPh sb="52" eb="54">
      <t>ジキ</t>
    </rPh>
    <rPh sb="55" eb="57">
      <t>コウシン</t>
    </rPh>
    <rPh sb="57" eb="59">
      <t>セイビ</t>
    </rPh>
    <rPh sb="63" eb="65">
      <t>キカン</t>
    </rPh>
    <rPh sb="68" eb="70">
      <t>ジョウキョウ</t>
    </rPh>
    <rPh sb="75" eb="77">
      <t>コンゴ</t>
    </rPh>
    <rPh sb="78" eb="80">
      <t>ケイエイ</t>
    </rPh>
    <rPh sb="80" eb="82">
      <t>キボ</t>
    </rPh>
    <rPh sb="93" eb="96">
      <t>ケイカクテキ</t>
    </rPh>
    <rPh sb="97" eb="99">
      <t>コウシン</t>
    </rPh>
    <rPh sb="99" eb="101">
      <t>コウジ</t>
    </rPh>
    <rPh sb="102" eb="104">
      <t>エンメイ</t>
    </rPh>
    <rPh sb="104" eb="106">
      <t>シュウゼン</t>
    </rPh>
    <rPh sb="107" eb="109">
      <t>ヒツヨウ</t>
    </rPh>
    <rPh sb="110" eb="111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</si>
</sst>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87408"/>
        <c:axId val="23951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0.09</c:v>
                </c:pt>
                <c:pt idx="2">
                  <c:v>7.0000000000000007E-2</c:v>
                </c:pt>
                <c:pt idx="3">
                  <c:v>0.14000000000000001</c:v>
                </c:pt>
                <c:pt idx="4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987408"/>
        <c:axId val="239516976"/>
      </c:lineChart>
      <c:dateAx>
        <c:axId val="127987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516976"/>
        <c:crosses val="autoZero"/>
        <c:auto val="1"/>
        <c:lblOffset val="100"/>
        <c:baseTimeUnit val="years"/>
      </c:dateAx>
      <c:valAx>
        <c:axId val="23951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987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44.14</c:v>
                </c:pt>
                <c:pt idx="1">
                  <c:v>44.24</c:v>
                </c:pt>
                <c:pt idx="2">
                  <c:v>45.22</c:v>
                </c:pt>
                <c:pt idx="3">
                  <c:v>44.54</c:v>
                </c:pt>
                <c:pt idx="4">
                  <c:v>45.63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450736"/>
        <c:axId val="240451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121.11</c:v>
                </c:pt>
                <c:pt idx="1">
                  <c:v>127.65</c:v>
                </c:pt>
                <c:pt idx="2">
                  <c:v>82.99</c:v>
                </c:pt>
                <c:pt idx="3">
                  <c:v>92.7</c:v>
                </c:pt>
                <c:pt idx="4">
                  <c:v>89.16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450736"/>
        <c:axId val="240451128"/>
      </c:lineChart>
      <c:dateAx>
        <c:axId val="24045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451128"/>
        <c:crosses val="autoZero"/>
        <c:auto val="1"/>
        <c:lblOffset val="100"/>
        <c:baseTimeUnit val="years"/>
      </c:dateAx>
      <c:valAx>
        <c:axId val="240451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45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87.46</c:v>
                </c:pt>
                <c:pt idx="1">
                  <c:v>88.13</c:v>
                </c:pt>
                <c:pt idx="2">
                  <c:v>88.71</c:v>
                </c:pt>
                <c:pt idx="3">
                  <c:v>89.26</c:v>
                </c:pt>
                <c:pt idx="4">
                  <c:v>90.05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452304"/>
        <c:axId val="240452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85.43</c:v>
                </c:pt>
                <c:pt idx="1">
                  <c:v>85.1</c:v>
                </c:pt>
                <c:pt idx="2">
                  <c:v>84.31</c:v>
                </c:pt>
                <c:pt idx="3">
                  <c:v>84.57</c:v>
                </c:pt>
                <c:pt idx="4">
                  <c:v>84.73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452304"/>
        <c:axId val="240452696"/>
      </c:lineChart>
      <c:dateAx>
        <c:axId val="240452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452696"/>
        <c:crosses val="autoZero"/>
        <c:auto val="1"/>
        <c:lblOffset val="100"/>
        <c:baseTimeUnit val="years"/>
      </c:dateAx>
      <c:valAx>
        <c:axId val="240452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45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48.04</c:v>
                </c:pt>
                <c:pt idx="1">
                  <c:v>56.2</c:v>
                </c:pt>
                <c:pt idx="2">
                  <c:v>56.08</c:v>
                </c:pt>
                <c:pt idx="3">
                  <c:v>56.86</c:v>
                </c:pt>
                <c:pt idx="4">
                  <c:v>57.83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76168"/>
        <c:axId val="240278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76168"/>
        <c:axId val="240278600"/>
      </c:lineChart>
      <c:dateAx>
        <c:axId val="240276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278600"/>
        <c:crosses val="autoZero"/>
        <c:auto val="1"/>
        <c:lblOffset val="100"/>
        <c:baseTimeUnit val="years"/>
      </c:dateAx>
      <c:valAx>
        <c:axId val="240278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276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323704"/>
        <c:axId val="240324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23704"/>
        <c:axId val="240324088"/>
      </c:lineChart>
      <c:dateAx>
        <c:axId val="240323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324088"/>
        <c:crosses val="autoZero"/>
        <c:auto val="1"/>
        <c:lblOffset val="100"/>
        <c:baseTimeUnit val="years"/>
      </c:dateAx>
      <c:valAx>
        <c:axId val="240324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323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19104"/>
        <c:axId val="129074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619104"/>
        <c:axId val="129074696"/>
      </c:lineChart>
      <c:dateAx>
        <c:axId val="240619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074696"/>
        <c:crosses val="autoZero"/>
        <c:auto val="1"/>
        <c:lblOffset val="100"/>
        <c:baseTimeUnit val="years"/>
      </c:dateAx>
      <c:valAx>
        <c:axId val="129074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619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079008"/>
        <c:axId val="129079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79008"/>
        <c:axId val="129079400"/>
      </c:lineChart>
      <c:dateAx>
        <c:axId val="12907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079400"/>
        <c:crosses val="autoZero"/>
        <c:auto val="1"/>
        <c:lblOffset val="100"/>
        <c:baseTimeUnit val="years"/>
      </c:dateAx>
      <c:valAx>
        <c:axId val="129079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079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163968"/>
        <c:axId val="240164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163968"/>
        <c:axId val="240164360"/>
      </c:lineChart>
      <c:dateAx>
        <c:axId val="24016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164360"/>
        <c:crosses val="autoZero"/>
        <c:auto val="1"/>
        <c:lblOffset val="100"/>
        <c:baseTimeUnit val="years"/>
      </c:dateAx>
      <c:valAx>
        <c:axId val="240164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163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2071.63</c:v>
                </c:pt>
                <c:pt idx="1">
                  <c:v>1774.35</c:v>
                </c:pt>
                <c:pt idx="2">
                  <c:v>1770.73</c:v>
                </c:pt>
                <c:pt idx="3">
                  <c:v>1782.34</c:v>
                </c:pt>
                <c:pt idx="4">
                  <c:v>1917.26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078616"/>
        <c:axId val="12907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1352.2</c:v>
                </c:pt>
                <c:pt idx="1">
                  <c:v>1365.62</c:v>
                </c:pt>
                <c:pt idx="2">
                  <c:v>1309.43</c:v>
                </c:pt>
                <c:pt idx="3">
                  <c:v>1306.92</c:v>
                </c:pt>
                <c:pt idx="4">
                  <c:v>1203.71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78616"/>
        <c:axId val="129078224"/>
      </c:lineChart>
      <c:dateAx>
        <c:axId val="129078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078224"/>
        <c:crosses val="autoZero"/>
        <c:auto val="1"/>
        <c:lblOffset val="100"/>
        <c:baseTimeUnit val="years"/>
      </c:dateAx>
      <c:valAx>
        <c:axId val="12907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078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53.07</c:v>
                </c:pt>
                <c:pt idx="1">
                  <c:v>64.36</c:v>
                </c:pt>
                <c:pt idx="2">
                  <c:v>61.71</c:v>
                </c:pt>
                <c:pt idx="3">
                  <c:v>59.2</c:v>
                </c:pt>
                <c:pt idx="4">
                  <c:v>57.09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080576"/>
        <c:axId val="24016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68.23</c:v>
                </c:pt>
                <c:pt idx="1">
                  <c:v>65.98</c:v>
                </c:pt>
                <c:pt idx="2">
                  <c:v>67.59</c:v>
                </c:pt>
                <c:pt idx="3">
                  <c:v>68.510000000000005</c:v>
                </c:pt>
                <c:pt idx="4">
                  <c:v>69.739999999999995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80576"/>
        <c:axId val="240165536"/>
      </c:lineChart>
      <c:dateAx>
        <c:axId val="12908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165536"/>
        <c:crosses val="autoZero"/>
        <c:auto val="1"/>
        <c:lblOffset val="100"/>
        <c:baseTimeUnit val="years"/>
      </c:dateAx>
      <c:valAx>
        <c:axId val="24016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08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306.18</c:v>
                </c:pt>
                <c:pt idx="1">
                  <c:v>252.58</c:v>
                </c:pt>
                <c:pt idx="2">
                  <c:v>265.05</c:v>
                </c:pt>
                <c:pt idx="3">
                  <c:v>277.26</c:v>
                </c:pt>
                <c:pt idx="4">
                  <c:v>295.55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166712"/>
        <c:axId val="24016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241.2</c:v>
                </c:pt>
                <c:pt idx="1">
                  <c:v>258.83</c:v>
                </c:pt>
                <c:pt idx="2">
                  <c:v>251.88</c:v>
                </c:pt>
                <c:pt idx="3">
                  <c:v>247.43</c:v>
                </c:pt>
                <c:pt idx="4">
                  <c:v>248.89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166712"/>
        <c:axId val="240167104"/>
      </c:lineChart>
      <c:dateAx>
        <c:axId val="240166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167104"/>
        <c:crosses val="autoZero"/>
        <c:auto val="1"/>
        <c:lblOffset val="100"/>
        <c:baseTimeUnit val="years"/>
      </c:dateAx>
      <c:valAx>
        <c:axId val="24016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166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【86.58】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I43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北海道　本別町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7733</v>
      </c>
      <c r="AM8" s="47"/>
      <c r="AN8" s="47"/>
      <c r="AO8" s="47"/>
      <c r="AP8" s="47"/>
      <c r="AQ8" s="47"/>
      <c r="AR8" s="47"/>
      <c r="AS8" s="47"/>
      <c r="AT8" s="43">
        <f>データ!S6</f>
        <v>391.91</v>
      </c>
      <c r="AU8" s="43"/>
      <c r="AV8" s="43"/>
      <c r="AW8" s="43"/>
      <c r="AX8" s="43"/>
      <c r="AY8" s="43"/>
      <c r="AZ8" s="43"/>
      <c r="BA8" s="43"/>
      <c r="BB8" s="43">
        <f>データ!T6</f>
        <v>19.73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66.77</v>
      </c>
      <c r="Q10" s="43"/>
      <c r="R10" s="43"/>
      <c r="S10" s="43"/>
      <c r="T10" s="43"/>
      <c r="U10" s="43"/>
      <c r="V10" s="43"/>
      <c r="W10" s="43">
        <f>データ!P6</f>
        <v>81.56</v>
      </c>
      <c r="X10" s="43"/>
      <c r="Y10" s="43"/>
      <c r="Z10" s="43"/>
      <c r="AA10" s="43"/>
      <c r="AB10" s="43"/>
      <c r="AC10" s="43"/>
      <c r="AD10" s="47">
        <f>データ!Q6</f>
        <v>3226</v>
      </c>
      <c r="AE10" s="47"/>
      <c r="AF10" s="47"/>
      <c r="AG10" s="47"/>
      <c r="AH10" s="47"/>
      <c r="AI10" s="47"/>
      <c r="AJ10" s="47"/>
      <c r="AK10" s="2"/>
      <c r="AL10" s="47">
        <f>データ!U6</f>
        <v>5128</v>
      </c>
      <c r="AM10" s="47"/>
      <c r="AN10" s="47"/>
      <c r="AO10" s="47"/>
      <c r="AP10" s="47"/>
      <c r="AQ10" s="47"/>
      <c r="AR10" s="47"/>
      <c r="AS10" s="47"/>
      <c r="AT10" s="43">
        <f>データ!V6</f>
        <v>2.8</v>
      </c>
      <c r="AU10" s="43"/>
      <c r="AV10" s="43"/>
      <c r="AW10" s="43"/>
      <c r="AX10" s="43"/>
      <c r="AY10" s="43"/>
      <c r="AZ10" s="43"/>
      <c r="BA10" s="43"/>
      <c r="BB10" s="43">
        <f>データ!W6</f>
        <v>1831.43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110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16462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北海道　本別町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66.77</v>
      </c>
      <c r="P6" s="32">
        <f t="shared" si="3"/>
        <v>81.56</v>
      </c>
      <c r="Q6" s="32">
        <f t="shared" si="3"/>
        <v>3226</v>
      </c>
      <c r="R6" s="32">
        <f t="shared" si="3"/>
        <v>7733</v>
      </c>
      <c r="S6" s="32">
        <f t="shared" si="3"/>
        <v>391.91</v>
      </c>
      <c r="T6" s="32">
        <f t="shared" si="3"/>
        <v>19.73</v>
      </c>
      <c r="U6" s="32">
        <f t="shared" si="3"/>
        <v>5128</v>
      </c>
      <c r="V6" s="32">
        <f t="shared" si="3"/>
        <v>2.8</v>
      </c>
      <c r="W6" s="32">
        <f t="shared" si="3"/>
        <v>1831.43</v>
      </c>
      <c r="X6" s="33">
        <f>IF(X7="",NA(),X7)</f>
        <v>48.04</v>
      </c>
      <c r="Y6" s="33">
        <f t="shared" ref="Y6:AG6" si="4">IF(Y7="",NA(),Y7)</f>
        <v>56.2</v>
      </c>
      <c r="Z6" s="33">
        <f t="shared" si="4"/>
        <v>56.08</v>
      </c>
      <c r="AA6" s="33">
        <f t="shared" si="4"/>
        <v>56.86</v>
      </c>
      <c r="AB6" s="33">
        <f t="shared" si="4"/>
        <v>57.83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2071.63</v>
      </c>
      <c r="BF6" s="33">
        <f t="shared" ref="BF6:BN6" si="7">IF(BF7="",NA(),BF7)</f>
        <v>1774.35</v>
      </c>
      <c r="BG6" s="33">
        <f t="shared" si="7"/>
        <v>1770.73</v>
      </c>
      <c r="BH6" s="33">
        <f t="shared" si="7"/>
        <v>1782.34</v>
      </c>
      <c r="BI6" s="33">
        <f t="shared" si="7"/>
        <v>1917.26</v>
      </c>
      <c r="BJ6" s="33">
        <f t="shared" si="7"/>
        <v>1352.2</v>
      </c>
      <c r="BK6" s="33">
        <f t="shared" si="7"/>
        <v>1365.62</v>
      </c>
      <c r="BL6" s="33">
        <f t="shared" si="7"/>
        <v>1309.43</v>
      </c>
      <c r="BM6" s="33">
        <f t="shared" si="7"/>
        <v>1306.92</v>
      </c>
      <c r="BN6" s="33">
        <f t="shared" si="7"/>
        <v>1203.71</v>
      </c>
      <c r="BO6" s="32" t="str">
        <f>IF(BO7="","",IF(BO7="-","【-】","【"&amp;SUBSTITUTE(TEXT(BO7,"#,##0.00"),"-","△")&amp;"】"))</f>
        <v>【776.35】</v>
      </c>
      <c r="BP6" s="33">
        <f>IF(BP7="",NA(),BP7)</f>
        <v>53.07</v>
      </c>
      <c r="BQ6" s="33">
        <f t="shared" ref="BQ6:BY6" si="8">IF(BQ7="",NA(),BQ7)</f>
        <v>64.36</v>
      </c>
      <c r="BR6" s="33">
        <f t="shared" si="8"/>
        <v>61.71</v>
      </c>
      <c r="BS6" s="33">
        <f t="shared" si="8"/>
        <v>59.2</v>
      </c>
      <c r="BT6" s="33">
        <f t="shared" si="8"/>
        <v>57.09</v>
      </c>
      <c r="BU6" s="33">
        <f t="shared" si="8"/>
        <v>68.23</v>
      </c>
      <c r="BV6" s="33">
        <f t="shared" si="8"/>
        <v>65.98</v>
      </c>
      <c r="BW6" s="33">
        <f t="shared" si="8"/>
        <v>67.59</v>
      </c>
      <c r="BX6" s="33">
        <f t="shared" si="8"/>
        <v>68.510000000000005</v>
      </c>
      <c r="BY6" s="33">
        <f t="shared" si="8"/>
        <v>69.739999999999995</v>
      </c>
      <c r="BZ6" s="32" t="str">
        <f>IF(BZ7="","",IF(BZ7="-","【-】","【"&amp;SUBSTITUTE(TEXT(BZ7,"#,##0.00"),"-","△")&amp;"】"))</f>
        <v>【96.57】</v>
      </c>
      <c r="CA6" s="33">
        <f>IF(CA7="",NA(),CA7)</f>
        <v>306.18</v>
      </c>
      <c r="CB6" s="33">
        <f t="shared" ref="CB6:CJ6" si="9">IF(CB7="",NA(),CB7)</f>
        <v>252.58</v>
      </c>
      <c r="CC6" s="33">
        <f t="shared" si="9"/>
        <v>265.05</v>
      </c>
      <c r="CD6" s="33">
        <f t="shared" si="9"/>
        <v>277.26</v>
      </c>
      <c r="CE6" s="33">
        <f t="shared" si="9"/>
        <v>295.55</v>
      </c>
      <c r="CF6" s="33">
        <f t="shared" si="9"/>
        <v>241.2</v>
      </c>
      <c r="CG6" s="33">
        <f t="shared" si="9"/>
        <v>258.83</v>
      </c>
      <c r="CH6" s="33">
        <f t="shared" si="9"/>
        <v>251.88</v>
      </c>
      <c r="CI6" s="33">
        <f t="shared" si="9"/>
        <v>247.43</v>
      </c>
      <c r="CJ6" s="33">
        <f t="shared" si="9"/>
        <v>248.89</v>
      </c>
      <c r="CK6" s="32" t="str">
        <f>IF(CK7="","",IF(CK7="-","【-】","【"&amp;SUBSTITUTE(TEXT(CK7,"#,##0.00"),"-","△")&amp;"】"))</f>
        <v>【142.28】</v>
      </c>
      <c r="CL6" s="33">
        <f>IF(CL7="",NA(),CL7)</f>
        <v>44.14</v>
      </c>
      <c r="CM6" s="33">
        <f t="shared" ref="CM6:CU6" si="10">IF(CM7="",NA(),CM7)</f>
        <v>44.24</v>
      </c>
      <c r="CN6" s="33">
        <f t="shared" si="10"/>
        <v>45.22</v>
      </c>
      <c r="CO6" s="33">
        <f t="shared" si="10"/>
        <v>44.54</v>
      </c>
      <c r="CP6" s="33">
        <f t="shared" si="10"/>
        <v>45.63</v>
      </c>
      <c r="CQ6" s="33">
        <f t="shared" si="10"/>
        <v>121.11</v>
      </c>
      <c r="CR6" s="33">
        <f t="shared" si="10"/>
        <v>127.65</v>
      </c>
      <c r="CS6" s="33">
        <f t="shared" si="10"/>
        <v>82.99</v>
      </c>
      <c r="CT6" s="33">
        <f t="shared" si="10"/>
        <v>92.7</v>
      </c>
      <c r="CU6" s="33">
        <f t="shared" si="10"/>
        <v>89.16</v>
      </c>
      <c r="CV6" s="32" t="str">
        <f>IF(CV7="","",IF(CV7="-","【-】","【"&amp;SUBSTITUTE(TEXT(CV7,"#,##0.00"),"-","△")&amp;"】"))</f>
        <v>【86.58】</v>
      </c>
      <c r="CW6" s="33">
        <f>IF(CW7="",NA(),CW7)</f>
        <v>87.46</v>
      </c>
      <c r="CX6" s="33">
        <f t="shared" ref="CX6:DF6" si="11">IF(CX7="",NA(),CX7)</f>
        <v>88.13</v>
      </c>
      <c r="CY6" s="33">
        <f t="shared" si="11"/>
        <v>88.71</v>
      </c>
      <c r="CZ6" s="33">
        <f t="shared" si="11"/>
        <v>89.26</v>
      </c>
      <c r="DA6" s="33">
        <f t="shared" si="11"/>
        <v>90.05</v>
      </c>
      <c r="DB6" s="33">
        <f t="shared" si="11"/>
        <v>85.43</v>
      </c>
      <c r="DC6" s="33">
        <f t="shared" si="11"/>
        <v>85.1</v>
      </c>
      <c r="DD6" s="33">
        <f t="shared" si="11"/>
        <v>84.31</v>
      </c>
      <c r="DE6" s="33">
        <f t="shared" si="11"/>
        <v>84.57</v>
      </c>
      <c r="DF6" s="33">
        <f t="shared" si="11"/>
        <v>84.73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0.01</v>
      </c>
      <c r="EJ6" s="33">
        <f t="shared" si="14"/>
        <v>0.09</v>
      </c>
      <c r="EK6" s="33">
        <f t="shared" si="14"/>
        <v>7.0000000000000007E-2</v>
      </c>
      <c r="EL6" s="33">
        <f t="shared" si="14"/>
        <v>0.14000000000000001</v>
      </c>
      <c r="EM6" s="33">
        <f t="shared" si="14"/>
        <v>0.03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16462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66.77</v>
      </c>
      <c r="P7" s="36">
        <v>81.56</v>
      </c>
      <c r="Q7" s="36">
        <v>3226</v>
      </c>
      <c r="R7" s="36">
        <v>7733</v>
      </c>
      <c r="S7" s="36">
        <v>391.91</v>
      </c>
      <c r="T7" s="36">
        <v>19.73</v>
      </c>
      <c r="U7" s="36">
        <v>5128</v>
      </c>
      <c r="V7" s="36">
        <v>2.8</v>
      </c>
      <c r="W7" s="36">
        <v>1831.43</v>
      </c>
      <c r="X7" s="36">
        <v>48.04</v>
      </c>
      <c r="Y7" s="36">
        <v>56.2</v>
      </c>
      <c r="Z7" s="36">
        <v>56.08</v>
      </c>
      <c r="AA7" s="36">
        <v>56.86</v>
      </c>
      <c r="AB7" s="36">
        <v>57.83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2071.63</v>
      </c>
      <c r="BF7" s="36">
        <v>1774.35</v>
      </c>
      <c r="BG7" s="36">
        <v>1770.73</v>
      </c>
      <c r="BH7" s="36">
        <v>1782.34</v>
      </c>
      <c r="BI7" s="36">
        <v>1917.26</v>
      </c>
      <c r="BJ7" s="36">
        <v>1352.2</v>
      </c>
      <c r="BK7" s="36">
        <v>1365.62</v>
      </c>
      <c r="BL7" s="36">
        <v>1309.43</v>
      </c>
      <c r="BM7" s="36">
        <v>1306.92</v>
      </c>
      <c r="BN7" s="36">
        <v>1203.71</v>
      </c>
      <c r="BO7" s="36">
        <v>776.35</v>
      </c>
      <c r="BP7" s="36">
        <v>53.07</v>
      </c>
      <c r="BQ7" s="36">
        <v>64.36</v>
      </c>
      <c r="BR7" s="36">
        <v>61.71</v>
      </c>
      <c r="BS7" s="36">
        <v>59.2</v>
      </c>
      <c r="BT7" s="36">
        <v>57.09</v>
      </c>
      <c r="BU7" s="36">
        <v>68.23</v>
      </c>
      <c r="BV7" s="36">
        <v>65.98</v>
      </c>
      <c r="BW7" s="36">
        <v>67.59</v>
      </c>
      <c r="BX7" s="36">
        <v>68.510000000000005</v>
      </c>
      <c r="BY7" s="36">
        <v>69.739999999999995</v>
      </c>
      <c r="BZ7" s="36">
        <v>96.57</v>
      </c>
      <c r="CA7" s="36">
        <v>306.18</v>
      </c>
      <c r="CB7" s="36">
        <v>252.58</v>
      </c>
      <c r="CC7" s="36">
        <v>265.05</v>
      </c>
      <c r="CD7" s="36">
        <v>277.26</v>
      </c>
      <c r="CE7" s="36">
        <v>295.55</v>
      </c>
      <c r="CF7" s="36">
        <v>241.2</v>
      </c>
      <c r="CG7" s="36">
        <v>258.83</v>
      </c>
      <c r="CH7" s="36">
        <v>251.88</v>
      </c>
      <c r="CI7" s="36">
        <v>247.43</v>
      </c>
      <c r="CJ7" s="36">
        <v>248.89</v>
      </c>
      <c r="CK7" s="36">
        <v>142.28</v>
      </c>
      <c r="CL7" s="36">
        <v>44.14</v>
      </c>
      <c r="CM7" s="36">
        <v>44.24</v>
      </c>
      <c r="CN7" s="36">
        <v>45.22</v>
      </c>
      <c r="CO7" s="36">
        <v>44.54</v>
      </c>
      <c r="CP7" s="36">
        <v>45.63</v>
      </c>
      <c r="CQ7" s="36">
        <v>121.11</v>
      </c>
      <c r="CR7" s="36">
        <v>127.65</v>
      </c>
      <c r="CS7" s="36">
        <v>82.99</v>
      </c>
      <c r="CT7" s="36">
        <v>92.7</v>
      </c>
      <c r="CU7" s="36">
        <v>89.16</v>
      </c>
      <c r="CV7" s="36">
        <v>86.58</v>
      </c>
      <c r="CW7" s="36">
        <v>87.46</v>
      </c>
      <c r="CX7" s="36">
        <v>88.13</v>
      </c>
      <c r="CY7" s="36">
        <v>88.71</v>
      </c>
      <c r="CZ7" s="36">
        <v>89.26</v>
      </c>
      <c r="DA7" s="36">
        <v>90.05</v>
      </c>
      <c r="DB7" s="36">
        <v>85.43</v>
      </c>
      <c r="DC7" s="36">
        <v>85.1</v>
      </c>
      <c r="DD7" s="36">
        <v>84.31</v>
      </c>
      <c r="DE7" s="36">
        <v>84.57</v>
      </c>
      <c r="DF7" s="36">
        <v>84.73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0.01</v>
      </c>
      <c r="EJ7" s="36">
        <v>0.09</v>
      </c>
      <c r="EK7" s="36">
        <v>7.0000000000000007E-2</v>
      </c>
      <c r="EL7" s="36">
        <v>0.14000000000000001</v>
      </c>
      <c r="EM7" s="36">
        <v>0.03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USRLBA001</cp:lastModifiedBy>
  <dcterms:created xsi:type="dcterms:W3CDTF">2016-01-14T10:32:24Z</dcterms:created>
  <dcterms:modified xsi:type="dcterms:W3CDTF">2018-03-07T00:16:02Z</dcterms:modified>
  <cp:category/>
</cp:coreProperties>
</file>