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100 財政状況\【財政状況公表】財政状況資料集（旧比較分析表）\R3年度財政状況資料集\統合版（R5.10.00HP公表予定）公表後振興局連絡\"/>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<sst xmlns="http://schemas.openxmlformats.org/spreadsheetml/2006/main" count="1073" uniqueCount="611">
  <si>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</si>
  <si>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</si>
  <si>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</si>
  <si>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</si>
  <si>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</si>
  <si>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</si>
  <si>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</si>
  <si>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</si>
  <si>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</si>
  <si>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</si>
  <si>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</si>
  <si>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</si>
  <si>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</si>
  <si>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</si>
  <si>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</si>
  <si>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</si>
  <si>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</si>
  <si>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</si>
  <si>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</si>
  <si>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</si>
  <si>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</si>
  <si>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</si>
  <si>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</si>
  <si>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</si>
  <si>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</si>
  <si>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</si>
  <si>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</si>
  <si>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</si>
  <si>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</si>
  <si>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</si>
  <si>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</si>
  <si>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</si>
  <si>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</si>
  <si>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</si>
  <si>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</si>
  <si>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</si>
  <si>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</si>
  <si>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</si>
  <si>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</si>
  <si>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</si>
  <si>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</si>
  <si>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</si>
  <si>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</si>
  <si>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</si>
  <si>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</si>
  <si>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</si>
  <si>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</si>
  <si>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</si>
  <si>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</si>
  <si>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</si>
  <si>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</si>
  <si>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</si>
  <si>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</si>
  <si>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</si>
  <si>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</si>
  <si>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</si>
  <si>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</si>
  <si>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</si>
  <si>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</si>
  <si>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</si>
  <si>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</si>
  <si>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</si>
  <si>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</si>
  <si>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</si>
  <si>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</si>
  <si>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</si>
  <si>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</si>
  <si>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</si>
  <si>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</si>
  <si>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</si>
  <si>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</si>
  <si>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</si>
  <si>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</si>
  <si>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</si>
  <si>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</si>
  <si>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</si>
  <si>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</si>
  <si>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</si>
  <si>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</si>
  <si>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</si>
  <si>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</si>
  <si>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</si>
  <si>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</si>
  <si>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</si>
  <si>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</si>
  <si>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</si>
  <si>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</si>
  <si>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</si>
  <si>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</si>
  <si>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</si>
  <si>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</si>
  <si>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</si>
  <si>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</si>
  <si>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</si>
  <si>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</si>
  <si>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</si>
  <si>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</si>
  <si>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</si>
  <si>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</si>
  <si>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</si>
  <si>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</si>
  <si>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</si>
  <si>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</si>
  <si>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</si>
  <si>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</si>
  <si>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</si>
  <si>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</si>
  <si>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</si>
  <si>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</si>
  <si>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</si>
  <si>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</si>
  <si>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</si>
  <si>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</si>
  <si>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</si>
  <si>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</si>
  <si>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</si>
  <si>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</si>
  <si>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</si>
  <si>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</si>
  <si>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</si>
  <si>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</si>
  <si>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</si>
  <si>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</si>
  <si>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</si>
  <si>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</si>
  <si>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</si>
  <si>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</si>
  <si>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</si>
  <si>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</si>
  <si>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</si>
  <si>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</si>
  <si>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</si>
  <si>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</si>
  <si>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</si>
  <si>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</si>
  <si>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</si>
  <si>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</si>
  <si>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</si>
  <si>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</si>
  <si>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</si>
  <si>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</si>
  <si>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</si>
  <si>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</si>
  <si>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</si>
  <si>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</si>
  <si>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</si>
  <si>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</si>
  <si>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</si>
  <si>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</si>
  <si>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</si>
  <si>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</si>
  <si>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</si>
  <si>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</si>
  <si>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</si>
  <si>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</si>
  <si>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</si>
  <si>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</si>
  <si>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</si>
  <si>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</si>
  <si>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</si>
  <si>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</si>
  <si>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</si>
  <si>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</si>
  <si>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</si>
  <si>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</si>
  <si>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</si>
  <si>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</si>
  <si>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</si>
  <si>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</si>
  <si>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</si>
  <si>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</si>
  <si>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</si>
  <si>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</si>
  <si>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</si>
  <si>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</si>
  <si>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</si>
  <si>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</si>
  <si>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</si>
  <si>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</si>
  <si>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</si>
  <si>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</si>
  <si>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</si>
  <si>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</si>
  <si>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</si>
  <si>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</si>
  <si>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</si>
  <si>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</si>
  <si>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</si>
  <si>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</si>
  <si>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</si>
  <si>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</si>
  <si>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</si>
  <si>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</si>
  <si>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</si>
  <si>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</si>
  <si>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</si>
  <si>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</si>
  <si>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</si>
  <si>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</si>
  <si>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</si>
  <si>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</si>
  <si>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</si>
  <si>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</si>
  <si>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</si>
  <si>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</si>
  <si>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</si>
  <si>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</si>
  <si>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</si>
  <si>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</si>
  <si>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</si>
  <si>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</si>
  <si>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</si>
  <si>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</si>
  <si>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</si>
  <si>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</si>
  <si>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</si>
  <si>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</si>
  <si>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北海道本別町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</si>
  <si>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</si>
  <si>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</si>
  <si>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</si>
  <si>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</si>
  <si>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</si>
  <si>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</si>
  <si>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</si>
  <si>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</si>
  <si>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</si>
  <si>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</si>
  <si>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</si>
  <si>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</si>
  <si>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</si>
  <si>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</si>
  <si>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</si>
  <si>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</si>
  <si>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</si>
  <si>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</si>
  <si>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</si>
  <si>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</si>
  <si>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</si>
  <si>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</si>
  <si>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</si>
  <si>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</si>
  <si>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</si>
  <si>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</si>
  <si>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</si>
  <si>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</si>
  <si>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</si>
  <si>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</si>
  <si>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</si>
  <si>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</si>
  <si>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</si>
  <si>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</si>
  <si>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</si>
  <si>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</si>
  <si>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</si>
  <si>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</si>
  <si>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</si>
  <si>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</si>
  <si>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</si>
  <si>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</si>
  <si>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</si>
  <si>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</si>
  <si>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</si>
  <si>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</si>
  <si>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</si>
  <si>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</si>
  <si>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</si>
  <si>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</si>
  <si>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</si>
  <si>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</si>
  <si>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</si>
  <si>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</si>
  <si>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</si>
  <si>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</si>
  <si>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</si>
  <si>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</si>
  <si>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</si>
  <si>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</si>
  <si>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</si>
  <si>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</si>
  <si>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</si>
  <si>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</si>
  <si>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</si>
  <si>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</si>
  <si>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</si>
  <si>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</si>
  <si>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</si>
  <si>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</si>
  <si>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</si>
  <si>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</si>
  <si>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</si>
  <si>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</si>
  <si>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</si>
  <si>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</si>
  <si>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</si>
  <si>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</si>
  <si>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</si>
  <si>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</si>
  <si>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</si>
  <si>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</si>
  <si>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</si>
  <si>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</si>
  <si>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</si>
  <si>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</si>
  <si>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</si>
  <si>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</si>
  <si>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</si>
  <si>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</si>
  <si>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</si>
  <si>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</si>
  <si>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</si>
  <si>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</si>
  <si>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</si>
  <si>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</si>
  <si>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</si>
  <si>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</si>
  <si>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</si>
  <si>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</si>
  <si>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</si>
  <si>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</si>
  <si>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</si>
  <si>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</si>
  <si>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</si>
  <si>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</si>
  <si>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</si>
  <si>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</si>
  <si>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</si>
  <si>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</si>
  <si>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</si>
  <si>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</si>
  <si>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</si>
  <si>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</si>
  <si>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</si>
  <si>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</si>
  <si>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</si>
  <si>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</si>
  <si>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</si>
  <si>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</si>
  <si>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</si>
  <si>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</si>
  <si>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</si>
  <si>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</si>
  <si>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</si>
  <si>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</si>
  <si>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</si>
  <si>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</si>
  <si>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</si>
  <si>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</si>
  <si>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</si>
  <si>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</si>
  <si>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</si>
  <si>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</si>
  <si>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</si>
  <si>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</si>
  <si>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</si>
  <si>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</si>
  <si>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</si>
  <si>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</si>
  <si>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</si>
  <si>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</si>
  <si>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</si>
  <si>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</si>
  <si>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</si>
  <si>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</si>
  <si>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</si>
  <si>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</si>
  <si>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</si>
  <si>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</si>
  <si>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</si>
  <si>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</si>
  <si>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</si>
  <si>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北海道本別町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</si>
  <si>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</si>
  <si>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</si>
  <si>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</si>
  <si>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</si>
  <si>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</si>
  <si>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</si>
  <si>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</si>
  <si>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</si>
  <si>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</si>
  <si>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</si>
  <si>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</si>
  <si>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</si>
  <si>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</si>
  <si>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</si>
  <si>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</si>
  <si>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</si>
  <si>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</si>
  <si>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</si>
  <si>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</si>
  <si>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</si>
  <si>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</si>
  <si>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</si>
  <si>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</si>
  <si>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</si>
  <si>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</si>
  <si>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</si>
  <si>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</si>
  <si>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</si>
  <si>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</si>
  <si>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</si>
  <si>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</si>
  <si>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</si>
  <si>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</si>
  <si>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</si>
  <si>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</si>
  <si>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</si>
  <si>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</si>
  <si>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</si>
  <si>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</si>
  <si>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</si>
  <si>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</si>
  <si>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法適用企業</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</si>
  <si>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</si>
  <si>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</si>
  <si>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</si>
  <si>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</si>
  <si>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</si>
  <si>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</si>
  <si>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</si>
  <si>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</si>
  <si>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</si>
  <si>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</si>
  <si>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</si>
  <si>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</si>
  <si>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</si>
  <si>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</si>
  <si>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</si>
  <si>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</si>
  <si>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</si>
  <si>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</si>
  <si>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</si>
  <si>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</si>
  <si>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</si>
  <si>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</si>
  <si>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</si>
  <si>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</si>
  <si>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</si>
  <si>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</si>
  <si>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</si>
  <si>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</si>
  <si>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</si>
  <si>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</si>
  <si>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</si>
  <si>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</si>
  <si>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</si>
  <si>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</si>
  <si>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</si>
  <si>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</si>
  <si>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</si>
  <si>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</si>
  <si>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</si>
  <si>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</si>
  <si>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</si>
  <si>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</si>
  <si>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</si>
  <si>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</si>
  <si>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</si>
  <si>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</si>
  <si>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</si>
  <si>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</si>
  <si>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</si>
  <si>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</si>
  <si>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</si>
  <si>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</si>
  <si>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</si>
  <si>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</si>
  <si>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</si>
  <si>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</si>
  <si>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</si>
  <si>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</si>
  <si>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</si>
  <si>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</si>
  <si>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</si>
  <si>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</si>
  <si>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</si>
  <si>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</si>
  <si>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</si>
  <si>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</si>
  <si>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</si>
  <si>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</si>
  <si>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</si>
  <si>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</si>
  <si>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</si>
  <si>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</si>
  <si>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</si>
  <si>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</si>
  <si>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</si>
  <si>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</si>
  <si>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</si>
  <si>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</si>
  <si>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</si>
  <si>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</si>
  <si>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</si>
  <si>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</si>
  <si>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</si>
  <si>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</si>
  <si>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</si>
  <si>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</si>
  <si>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</si>
  <si>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</si>
  <si>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</si>
  <si>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</si>
  <si>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</si>
  <si>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</si>
  <si>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</si>
  <si>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</si>
  <si>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</si>
  <si>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</si>
  <si>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</si>
  <si>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</si>
  <si>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</si>
  <si>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</si>
  <si>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</si>
  <si>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</si>
  <si>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</si>
  <si>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</si>
  <si>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</si>
  <si>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</si>
  <si>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</si>
  <si>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</si>
  <si>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</si>
  <si>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</si>
  <si>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</si>
  <si>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</si>
  <si>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</si>
  <si>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</si>
  <si>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</si>
  <si>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</si>
  <si>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</si>
  <si>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</si>
  <si>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</si>
  <si>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</si>
  <si>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</si>
  <si>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</si>
  <si>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</si>
  <si>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</si>
  <si>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</si>
  <si>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</si>
  <si>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</si>
  <si>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</si>
  <si>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</si>
  <si>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</si>
  <si>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</si>
  <si>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</si>
  <si>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</si>
  <si>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</si>
  <si>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</si>
  <si>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</si>
  <si>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</si>
  <si>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</si>
  <si>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</si>
  <si>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</si>
  <si>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</si>
  <si>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</si>
  <si>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</si>
  <si>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</si>
  <si>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</si>
  <si>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</si>
  <si>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</si>
  <si>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</si>
  <si>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</si>
  <si>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</si>
  <si>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</si>
  <si>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</si>
  <si>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</si>
  <si>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</si>
  <si>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2.90</t>
  </si>
  <si>
    <t>▲ 3.81</t>
  </si>
  <si>
    <t>▲ 11.71</t>
  </si>
  <si>
    <t>▲ 2.44</t>
  </si>
  <si>
    <t>水道事業会計</t>
  </si>
  <si>
    <t>一般会計</t>
  </si>
  <si>
    <t>国民健康保険病院事業会計</t>
  </si>
  <si>
    <t>▲ 2.34</t>
  </si>
  <si>
    <t>介護保険事業特別会計</t>
  </si>
  <si>
    <t>国民健康保険特別会計</t>
  </si>
  <si>
    <t>公共下水道特別会計</t>
  </si>
  <si>
    <t>簡易水道特別会計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</si>
  <si>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</si>
  <si>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</si>
  <si>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</si>
  <si>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</si>
  <si>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</si>
  <si>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</si>
  <si>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</si>
  <si>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</si>
  <si>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</si>
  <si>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ふるさと銀河線跡地活用等振興基金</t>
    <rPh sb="4" eb="7">
      <t>ギンガセン</t>
    </rPh>
    <rPh sb="7" eb="9">
      <t>アトチ</t>
    </rPh>
    <rPh sb="9" eb="11">
      <t>カツヨウ</t>
    </rPh>
    <rPh sb="11" eb="12">
      <t>ナド</t>
    </rPh>
    <rPh sb="12" eb="16">
      <t>シンコウキキン</t>
    </rPh>
    <phoneticPr fontId="5"/>
  </si>
  <si>
    <t>個性あるふるさとづくり基金</t>
    <rPh sb="0" eb="2">
      <t>コセイ</t>
    </rPh>
    <rPh sb="11" eb="13">
      <t>キキン</t>
    </rPh>
    <phoneticPr fontId="5"/>
  </si>
  <si>
    <t>職員退職手当基金</t>
    <rPh sb="0" eb="4">
      <t>ショクインタイショク</t>
    </rPh>
    <rPh sb="4" eb="6">
      <t>テアテ</t>
    </rPh>
    <rPh sb="6" eb="8">
      <t>キキン</t>
    </rPh>
    <phoneticPr fontId="5"/>
  </si>
  <si>
    <t>農業振興基金</t>
    <rPh sb="0" eb="4">
      <t>ノウギョウシンコウ</t>
    </rPh>
    <rPh sb="4" eb="6">
      <t>キキン</t>
    </rPh>
    <phoneticPr fontId="5"/>
  </si>
  <si>
    <t>公共施設等整備基金</t>
    <rPh sb="0" eb="4">
      <t>コウキョウシセツ</t>
    </rPh>
    <rPh sb="4" eb="5">
      <t>ナド</t>
    </rPh>
    <rPh sb="5" eb="9">
      <t>セイビキキン</t>
    </rPh>
    <phoneticPr fontId="5"/>
  </si>
  <si>
    <t>-</t>
    <phoneticPr fontId="2"/>
  </si>
  <si>
    <t>とかち広域消防事務組合</t>
    <rPh sb="3" eb="5">
      <t>コウイキ</t>
    </rPh>
    <rPh sb="5" eb="7">
      <t>ショウボウ</t>
    </rPh>
    <rPh sb="7" eb="11">
      <t>ジムクミアイ</t>
    </rPh>
    <phoneticPr fontId="2"/>
  </si>
  <si>
    <t>十勝圏複合事務組合</t>
    <rPh sb="0" eb="3">
      <t>トカチケン</t>
    </rPh>
    <rPh sb="3" eb="9">
      <t>フクゴウジムクミアイ</t>
    </rPh>
    <phoneticPr fontId="2"/>
  </si>
  <si>
    <t>本別システム総合研究所</t>
    <rPh sb="0" eb="2">
      <t>ホンベツ</t>
    </rPh>
    <rPh sb="6" eb="8">
      <t>ソウゴウ</t>
    </rPh>
    <rPh sb="8" eb="11">
      <t>ケンキュウジョ</t>
    </rPh>
    <phoneticPr fontId="2"/>
  </si>
  <si>
    <t>本別町土地開発公社</t>
    <rPh sb="0" eb="3">
      <t>ホンベツチョウ</t>
    </rPh>
    <rPh sb="3" eb="9">
      <t>トチカイハツコウシャ</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</si>
  <si>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</si>
  <si>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</si>
  <si>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</si>
  <si>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の減については、普通交付税額の増等による標準財政規模の増による一時的なものと捉えており、今後の推移については、普通交付税の動向など注視が必要と考えている。施設の老朽化に伴う維持管理等の費用負担の増加が見込まれることから、公共施設等総合管理計画に基づき、中・長期的に施設の適正な維持管理に努める。</t>
    <rPh sb="0" eb="2">
      <t>ショウライ</t>
    </rPh>
    <rPh sb="2" eb="4">
      <t>フタン</t>
    </rPh>
    <rPh sb="4" eb="6">
      <t>ヒリツ</t>
    </rPh>
    <rPh sb="7" eb="8">
      <t>ゲン</t>
    </rPh>
    <rPh sb="14" eb="16">
      <t>フツウ</t>
    </rPh>
    <rPh sb="16" eb="19">
      <t>コウフゼイ</t>
    </rPh>
    <rPh sb="19" eb="20">
      <t>ガク</t>
    </rPh>
    <rPh sb="21" eb="22">
      <t>ゾウ</t>
    </rPh>
    <rPh sb="22" eb="23">
      <t>トウ</t>
    </rPh>
    <rPh sb="26" eb="28">
      <t>ヒョウジュン</t>
    </rPh>
    <rPh sb="28" eb="30">
      <t>ザイセイ</t>
    </rPh>
    <rPh sb="30" eb="32">
      <t>キボ</t>
    </rPh>
    <rPh sb="33" eb="34">
      <t>ゾウ</t>
    </rPh>
    <rPh sb="37" eb="40">
      <t>イチジテキ</t>
    </rPh>
    <rPh sb="44" eb="45">
      <t>トラ</t>
    </rPh>
    <rPh sb="50" eb="52">
      <t>コンゴ</t>
    </rPh>
    <rPh sb="53" eb="55">
      <t>スイイ</t>
    </rPh>
    <rPh sb="61" eb="63">
      <t>フツウ</t>
    </rPh>
    <rPh sb="63" eb="66">
      <t>コウフゼイ</t>
    </rPh>
    <rPh sb="67" eb="69">
      <t>ドウコウ</t>
    </rPh>
    <rPh sb="71" eb="73">
      <t>チュウシ</t>
    </rPh>
    <rPh sb="74" eb="76">
      <t>ヒツヨウ</t>
    </rPh>
    <rPh sb="77" eb="78">
      <t>カンガ</t>
    </rPh>
    <rPh sb="83" eb="85">
      <t>シセツ</t>
    </rPh>
    <rPh sb="86" eb="89">
      <t>ロウキュウカ</t>
    </rPh>
    <rPh sb="90" eb="91">
      <t>トモナ</t>
    </rPh>
    <rPh sb="92" eb="96">
      <t>イジカンリ</t>
    </rPh>
    <rPh sb="96" eb="97">
      <t>トウ</t>
    </rPh>
    <rPh sb="98" eb="100">
      <t>ヒヨウ</t>
    </rPh>
    <rPh sb="100" eb="102">
      <t>フタン</t>
    </rPh>
    <rPh sb="103" eb="105">
      <t>ゾウカ</t>
    </rPh>
    <rPh sb="106" eb="108">
      <t>ミコ</t>
    </rPh>
    <rPh sb="116" eb="118">
      <t>コウキョウ</t>
    </rPh>
    <rPh sb="118" eb="121">
      <t>シセツトウ</t>
    </rPh>
    <rPh sb="121" eb="123">
      <t>ソウゴウ</t>
    </rPh>
    <rPh sb="123" eb="125">
      <t>カンリ</t>
    </rPh>
    <rPh sb="125" eb="127">
      <t>ケイカク</t>
    </rPh>
    <rPh sb="128" eb="129">
      <t>モト</t>
    </rPh>
    <rPh sb="132" eb="133">
      <t>チュウ</t>
    </rPh>
    <rPh sb="134" eb="137">
      <t>チョウキテキ</t>
    </rPh>
    <rPh sb="138" eb="140">
      <t>シセツ</t>
    </rPh>
    <rPh sb="141" eb="143">
      <t>テキセイ</t>
    </rPh>
    <rPh sb="144" eb="146">
      <t>イジ</t>
    </rPh>
    <rPh sb="146" eb="148">
      <t>カンリ</t>
    </rPh>
    <rPh sb="149" eb="15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</si>
  <si>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</si>
  <si>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</si>
  <si>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</si>
  <si>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</si>
  <si>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</si>
  <si>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</si>
  <si>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を2.2ポイント上回っており、当該団体値の前年度と比較すると0.3ポイント上昇している。今後数年は元利償還金の増加により上昇が見込まれる。将来負担比率については、当該団体値の前年度と比較すると15.1ポイント減少している。これは充当可能基金である財政調整基金が普通交付税の追加交付等により積立額が増加したこと及び、分母となる標準財政規模についても普通交付税の増により増加したためである。今後も可能な限り後世への負担が軽減できるよう、新規事業の実施等について事業の総点検を行い財政の健全化に努めていく。</t>
    <rPh sb="0" eb="2">
      <t>ジッシツ</t>
    </rPh>
    <rPh sb="170" eb="171">
      <t>オヨ</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</si>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</sst>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7C83-40CC-9D7F-6121BC88A4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195821</c:v>
                </c:pt>
                <c:pt idx="1">
                  <c:v>157409</c:v>
                </c:pt>
                <c:pt idx="2">
                  <c:v>170171</c:v>
                </c:pt>
                <c:pt idx="3">
                  <c:v>161541</c:v>
                </c:pt>
                <c:pt idx="4">
                  <c:v>178130</c:v>
                </c:pt>
              </c:numCache>
            </c:numRef>
          </c:val>
          <c:smooth val="0"/>
          <c:extLst>
            <c:ext xmlns:c16="http://schemas.microsoft.com/office/drawing/2014/chart" uri="{C3380CC4-5D6E-409C-BE32-E72D297353CC}">
              <c16:uniqueId val="{00000001-7C83-40CC-9D7F-6121BC88A4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2.69</c:v>
                </c:pt>
                <c:pt idx="1">
                  <c:v>3.56</c:v>
                </c:pt>
                <c:pt idx="2">
                  <c:v>3.27</c:v>
                </c:pt>
                <c:pt idx="3">
                  <c:v>2.93</c:v>
                </c:pt>
                <c:pt idx="4">
                  <c:v>3.02</c:v>
                </c:pt>
              </c:numCache>
            </c:numRef>
          </c:val>
          <c:extLst>
            <c:ext xmlns:c16="http://schemas.microsoft.com/office/drawing/2014/chart" uri="{C3380CC4-5D6E-409C-BE32-E72D297353CC}">
              <c16:uniqueId val="{00000000-D5D7-4F83-B112-F51AF9D302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35.4</c:v>
                </c:pt>
                <c:pt idx="1">
                  <c:v>31.9</c:v>
                </c:pt>
                <c:pt idx="2">
                  <c:v>20.309999999999999</c:v>
                </c:pt>
                <c:pt idx="3">
                  <c:v>17.55</c:v>
                </c:pt>
                <c:pt idx="4">
                  <c:v>24.2</c:v>
                </c:pt>
              </c:numCache>
            </c:numRef>
          </c:val>
          <c:extLst>
            <c:ext xmlns:c16="http://schemas.microsoft.com/office/drawing/2014/chart" uri="{C3380CC4-5D6E-409C-BE32-E72D297353CC}">
              <c16:uniqueId val="{00000001-D5D7-4F83-B112-F51AF9D302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c:v>
                </c:pt>
                <c:pt idx="1">
                  <c:v>-3.81</c:v>
                </c:pt>
                <c:pt idx="2">
                  <c:v>-11.71</c:v>
                </c:pt>
                <c:pt idx="3">
                  <c:v>-2.44</c:v>
                </c:pt>
                <c:pt idx="4">
                  <c:v>8.14</c:v>
                </c:pt>
              </c:numCache>
            </c:numRef>
          </c:val>
          <c:smooth val="0"/>
          <c:extLst>
            <c:ext xmlns:c16="http://schemas.microsoft.com/office/drawing/2014/chart" uri="{C3380CC4-5D6E-409C-BE32-E72D297353CC}">
              <c16:uniqueId val="{00000002-D5D7-4F83-B112-F51AF9D302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6C7A-4238-B85D-A033AD159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A-4238-B85D-A033AD159129}"/>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0.06</c:v>
                </c:pt>
                <c:pt idx="4">
                  <c:v>#N/A</c:v>
                </c:pt>
                <c:pt idx="5">
                  <c:v>0.02</c:v>
                </c:pt>
                <c:pt idx="6">
                  <c:v>#N/A</c:v>
                </c:pt>
                <c:pt idx="7">
                  <c:v>0.06</c:v>
                </c:pt>
                <c:pt idx="8">
                  <c:v>#N/A</c:v>
                </c:pt>
                <c:pt idx="9">
                  <c:v>0.01</c:v>
                </c:pt>
              </c:numCache>
            </c:numRef>
          </c:val>
          <c:extLst>
            <c:ext xmlns:c16="http://schemas.microsoft.com/office/drawing/2014/chart" uri="{C3380CC4-5D6E-409C-BE32-E72D297353CC}">
              <c16:uniqueId val="{00000002-6C7A-4238-B85D-A033AD15912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0.08</c:v>
                </c:pt>
                <c:pt idx="8">
                  <c:v>#N/A</c:v>
                </c:pt>
                <c:pt idx="9">
                  <c:v>0.04</c:v>
                </c:pt>
              </c:numCache>
            </c:numRef>
          </c:val>
          <c:extLst>
            <c:ext xmlns:c16="http://schemas.microsoft.com/office/drawing/2014/chart" uri="{C3380CC4-5D6E-409C-BE32-E72D297353CC}">
              <c16:uniqueId val="{00000003-6C7A-4238-B85D-A033AD159129}"/>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0.09</c:v>
                </c:pt>
                <c:pt idx="4">
                  <c:v>#N/A</c:v>
                </c:pt>
                <c:pt idx="5">
                  <c:v>0.1</c:v>
                </c:pt>
                <c:pt idx="6">
                  <c:v>#N/A</c:v>
                </c:pt>
                <c:pt idx="7">
                  <c:v>0.09</c:v>
                </c:pt>
                <c:pt idx="8">
                  <c:v>#N/A</c:v>
                </c:pt>
                <c:pt idx="9">
                  <c:v>7.0000000000000007E-2</c:v>
                </c:pt>
              </c:numCache>
            </c:numRef>
          </c:val>
          <c:extLst>
            <c:ext xmlns:c16="http://schemas.microsoft.com/office/drawing/2014/chart" uri="{C3380CC4-5D6E-409C-BE32-E72D297353CC}">
              <c16:uniqueId val="{00000004-6C7A-4238-B85D-A033AD15912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1.46</c:v>
                </c:pt>
                <c:pt idx="2">
                  <c:v>#N/A</c:v>
                </c:pt>
                <c:pt idx="3">
                  <c:v>0.88</c:v>
                </c:pt>
                <c:pt idx="4">
                  <c:v>#N/A</c:v>
                </c:pt>
                <c:pt idx="5">
                  <c:v>0.49</c:v>
                </c:pt>
                <c:pt idx="6">
                  <c:v>#N/A</c:v>
                </c:pt>
                <c:pt idx="7">
                  <c:v>0.65</c:v>
                </c:pt>
                <c:pt idx="8">
                  <c:v>#N/A</c:v>
                </c:pt>
                <c:pt idx="9">
                  <c:v>0.31</c:v>
                </c:pt>
              </c:numCache>
            </c:numRef>
          </c:val>
          <c:extLst>
            <c:ext xmlns:c16="http://schemas.microsoft.com/office/drawing/2014/chart" uri="{C3380CC4-5D6E-409C-BE32-E72D297353CC}">
              <c16:uniqueId val="{00000005-6C7A-4238-B85D-A033AD15912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0.79</c:v>
                </c:pt>
                <c:pt idx="2">
                  <c:v>#N/A</c:v>
                </c:pt>
                <c:pt idx="3">
                  <c:v>0.97</c:v>
                </c:pt>
                <c:pt idx="4">
                  <c:v>#N/A</c:v>
                </c:pt>
                <c:pt idx="5">
                  <c:v>0.3</c:v>
                </c:pt>
                <c:pt idx="6">
                  <c:v>#N/A</c:v>
                </c:pt>
                <c:pt idx="7">
                  <c:v>0.55000000000000004</c:v>
                </c:pt>
                <c:pt idx="8">
                  <c:v>#N/A</c:v>
                </c:pt>
                <c:pt idx="9">
                  <c:v>0.71</c:v>
                </c:pt>
              </c:numCache>
            </c:numRef>
          </c:val>
          <c:extLst>
            <c:ext xmlns:c16="http://schemas.microsoft.com/office/drawing/2014/chart" uri="{C3380CC4-5D6E-409C-BE32-E72D297353CC}">
              <c16:uniqueId val="{00000006-6C7A-4238-B85D-A033AD159129}"/>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7.0000000000000007E-2</c:v>
                </c:pt>
                <c:pt idx="2">
                  <c:v>2.34</c:v>
                </c:pt>
                <c:pt idx="3">
                  <c:v>#N/A</c:v>
                </c:pt>
                <c:pt idx="4">
                  <c:v>#N/A</c:v>
                </c:pt>
                <c:pt idx="5">
                  <c:v>1.35</c:v>
                </c:pt>
                <c:pt idx="6">
                  <c:v>#N/A</c:v>
                </c:pt>
                <c:pt idx="7">
                  <c:v>0.12</c:v>
                </c:pt>
                <c:pt idx="8">
                  <c:v>#N/A</c:v>
                </c:pt>
                <c:pt idx="9">
                  <c:v>0.98</c:v>
                </c:pt>
              </c:numCache>
            </c:numRef>
          </c:val>
          <c:extLst>
            <c:ext xmlns:c16="http://schemas.microsoft.com/office/drawing/2014/chart" uri="{C3380CC4-5D6E-409C-BE32-E72D297353CC}">
              <c16:uniqueId val="{00000007-6C7A-4238-B85D-A033AD1591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2.69</c:v>
                </c:pt>
                <c:pt idx="2">
                  <c:v>#N/A</c:v>
                </c:pt>
                <c:pt idx="3">
                  <c:v>3.55</c:v>
                </c:pt>
                <c:pt idx="4">
                  <c:v>#N/A</c:v>
                </c:pt>
                <c:pt idx="5">
                  <c:v>3.27</c:v>
                </c:pt>
                <c:pt idx="6">
                  <c:v>#N/A</c:v>
                </c:pt>
                <c:pt idx="7">
                  <c:v>2.92</c:v>
                </c:pt>
                <c:pt idx="8">
                  <c:v>#N/A</c:v>
                </c:pt>
                <c:pt idx="9">
                  <c:v>3.02</c:v>
                </c:pt>
              </c:numCache>
            </c:numRef>
          </c:val>
          <c:extLst>
            <c:ext xmlns:c16="http://schemas.microsoft.com/office/drawing/2014/chart" uri="{C3380CC4-5D6E-409C-BE32-E72D297353CC}">
              <c16:uniqueId val="{00000008-6C7A-4238-B85D-A033AD1591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3.55</c:v>
                </c:pt>
                <c:pt idx="2">
                  <c:v>#N/A</c:v>
                </c:pt>
                <c:pt idx="3">
                  <c:v>3.93</c:v>
                </c:pt>
                <c:pt idx="4">
                  <c:v>#N/A</c:v>
                </c:pt>
                <c:pt idx="5">
                  <c:v>4</c:v>
                </c:pt>
                <c:pt idx="6">
                  <c:v>#N/A</c:v>
                </c:pt>
                <c:pt idx="7">
                  <c:v>4</c:v>
                </c:pt>
                <c:pt idx="8">
                  <c:v>#N/A</c:v>
                </c:pt>
                <c:pt idx="9">
                  <c:v>3.57</c:v>
                </c:pt>
              </c:numCache>
            </c:numRef>
          </c:val>
          <c:extLst>
            <c:ext xmlns:c16="http://schemas.microsoft.com/office/drawing/2014/chart" uri="{C3380CC4-5D6E-409C-BE32-E72D297353CC}">
              <c16:uniqueId val="{00000009-6C7A-4238-B85D-A033AD1591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731</c:v>
                </c:pt>
                <c:pt idx="5">
                  <c:v>677</c:v>
                </c:pt>
                <c:pt idx="8">
                  <c:v>671</c:v>
                </c:pt>
                <c:pt idx="11">
                  <c:v>661</c:v>
                </c:pt>
                <c:pt idx="14">
                  <c:v>675</c:v>
                </c:pt>
              </c:numCache>
            </c:numRef>
          </c:val>
          <c:extLst>
            <c:ext xmlns:c16="http://schemas.microsoft.com/office/drawing/2014/chart" uri="{C3380CC4-5D6E-409C-BE32-E72D297353CC}">
              <c16:uniqueId val="{00000000-EAAD-4C3D-81D9-05FA5CD1B2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AD-4C3D-81D9-05FA5CD1B2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54</c:v>
                </c:pt>
                <c:pt idx="3">
                  <c:v>59</c:v>
                </c:pt>
                <c:pt idx="6">
                  <c:v>58</c:v>
                </c:pt>
                <c:pt idx="9">
                  <c:v>58</c:v>
                </c:pt>
                <c:pt idx="12">
                  <c:v>56</c:v>
                </c:pt>
              </c:numCache>
            </c:numRef>
          </c:val>
          <c:extLst>
            <c:ext xmlns:c16="http://schemas.microsoft.com/office/drawing/2014/chart" uri="{C3380CC4-5D6E-409C-BE32-E72D297353CC}">
              <c16:uniqueId val="{00000002-EAAD-4C3D-81D9-05FA5CD1B2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0</c:v>
                </c:pt>
                <c:pt idx="6">
                  <c:v>2</c:v>
                </c:pt>
                <c:pt idx="9">
                  <c:v>9</c:v>
                </c:pt>
                <c:pt idx="12">
                  <c:v>9</c:v>
                </c:pt>
              </c:numCache>
            </c:numRef>
          </c:val>
          <c:extLst>
            <c:ext xmlns:c16="http://schemas.microsoft.com/office/drawing/2014/chart" uri="{C3380CC4-5D6E-409C-BE32-E72D297353CC}">
              <c16:uniqueId val="{00000003-EAAD-4C3D-81D9-05FA5CD1B2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328</c:v>
                </c:pt>
                <c:pt idx="3">
                  <c:v>311</c:v>
                </c:pt>
                <c:pt idx="6">
                  <c:v>317</c:v>
                </c:pt>
                <c:pt idx="9">
                  <c:v>309</c:v>
                </c:pt>
                <c:pt idx="12">
                  <c:v>301</c:v>
                </c:pt>
              </c:numCache>
            </c:numRef>
          </c:val>
          <c:extLst>
            <c:ext xmlns:c16="http://schemas.microsoft.com/office/drawing/2014/chart" uri="{C3380CC4-5D6E-409C-BE32-E72D297353CC}">
              <c16:uniqueId val="{00000004-EAAD-4C3D-81D9-05FA5CD1B2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AD-4C3D-81D9-05FA5CD1B2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AD-4C3D-81D9-05FA5CD1B2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665</c:v>
                </c:pt>
                <c:pt idx="3">
                  <c:v>654</c:v>
                </c:pt>
                <c:pt idx="6">
                  <c:v>645</c:v>
                </c:pt>
                <c:pt idx="9">
                  <c:v>683</c:v>
                </c:pt>
                <c:pt idx="12">
                  <c:v>729</c:v>
                </c:pt>
              </c:numCache>
            </c:numRef>
          </c:val>
          <c:extLst>
            <c:ext xmlns:c16="http://schemas.microsoft.com/office/drawing/2014/chart" uri="{C3380CC4-5D6E-409C-BE32-E72D297353CC}">
              <c16:uniqueId val="{00000007-EAAD-4C3D-81D9-05FA5CD1B2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339</c:v>
                </c:pt>
                <c:pt idx="2">
                  <c:v>#N/A</c:v>
                </c:pt>
                <c:pt idx="3">
                  <c:v>#N/A</c:v>
                </c:pt>
                <c:pt idx="4">
                  <c:v>347</c:v>
                </c:pt>
                <c:pt idx="5">
                  <c:v>#N/A</c:v>
                </c:pt>
                <c:pt idx="6">
                  <c:v>#N/A</c:v>
                </c:pt>
                <c:pt idx="7">
                  <c:v>351</c:v>
                </c:pt>
                <c:pt idx="8">
                  <c:v>#N/A</c:v>
                </c:pt>
                <c:pt idx="9">
                  <c:v>#N/A</c:v>
                </c:pt>
                <c:pt idx="10">
                  <c:v>398</c:v>
                </c:pt>
                <c:pt idx="11">
                  <c:v>#N/A</c:v>
                </c:pt>
                <c:pt idx="12">
                  <c:v>#N/A</c:v>
                </c:pt>
                <c:pt idx="13">
                  <c:v>420</c:v>
                </c:pt>
                <c:pt idx="14">
                  <c:v>#N/A</c:v>
                </c:pt>
              </c:numCache>
            </c:numRef>
          </c:val>
          <c:smooth val="0"/>
          <c:extLst>
            <c:ext xmlns:c16="http://schemas.microsoft.com/office/drawing/2014/chart" uri="{C3380CC4-5D6E-409C-BE32-E72D297353CC}">
              <c16:uniqueId val="{00000008-EAAD-4C3D-81D9-05FA5CD1B2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6758</c:v>
                </c:pt>
                <c:pt idx="5">
                  <c:v>6616</c:v>
                </c:pt>
                <c:pt idx="8">
                  <c:v>6615</c:v>
                </c:pt>
                <c:pt idx="11">
                  <c:v>6525</c:v>
                </c:pt>
                <c:pt idx="14">
                  <c:v>6421</c:v>
                </c:pt>
              </c:numCache>
            </c:numRef>
          </c:val>
          <c:extLst>
            <c:ext xmlns:c16="http://schemas.microsoft.com/office/drawing/2014/chart" uri="{C3380CC4-5D6E-409C-BE32-E72D297353CC}">
              <c16:uniqueId val="{00000000-42F7-4FB3-ADF5-318AABFE0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670</c:v>
                </c:pt>
                <c:pt idx="5">
                  <c:v>642</c:v>
                </c:pt>
                <c:pt idx="8">
                  <c:v>588</c:v>
                </c:pt>
                <c:pt idx="11">
                  <c:v>465</c:v>
                </c:pt>
                <c:pt idx="14">
                  <c:v>393</c:v>
                </c:pt>
              </c:numCache>
            </c:numRef>
          </c:val>
          <c:extLst>
            <c:ext xmlns:c16="http://schemas.microsoft.com/office/drawing/2014/chart" uri="{C3380CC4-5D6E-409C-BE32-E72D297353CC}">
              <c16:uniqueId val="{00000001-42F7-4FB3-ADF5-318AABFE0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3581</c:v>
                </c:pt>
                <c:pt idx="5">
                  <c:v>3429</c:v>
                </c:pt>
                <c:pt idx="8">
                  <c:v>2993</c:v>
                </c:pt>
                <c:pt idx="11">
                  <c:v>2852</c:v>
                </c:pt>
                <c:pt idx="14">
                  <c:v>3152</c:v>
                </c:pt>
              </c:numCache>
            </c:numRef>
          </c:val>
          <c:extLst>
            <c:ext xmlns:c16="http://schemas.microsoft.com/office/drawing/2014/chart" uri="{C3380CC4-5D6E-409C-BE32-E72D297353CC}">
              <c16:uniqueId val="{00000002-42F7-4FB3-ADF5-318AABFE0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7-4FB3-ADF5-318AABFE0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F7-4FB3-ADF5-318AABFE0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7-4FB3-ADF5-318AABFE0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696</c:v>
                </c:pt>
                <c:pt idx="3">
                  <c:v>666</c:v>
                </c:pt>
                <c:pt idx="6">
                  <c:v>596</c:v>
                </c:pt>
                <c:pt idx="9">
                  <c:v>536</c:v>
                </c:pt>
                <c:pt idx="12">
                  <c:v>486</c:v>
                </c:pt>
              </c:numCache>
            </c:numRef>
          </c:val>
          <c:extLst>
            <c:ext xmlns:c16="http://schemas.microsoft.com/office/drawing/2014/chart" uri="{C3380CC4-5D6E-409C-BE32-E72D297353CC}">
              <c16:uniqueId val="{00000006-42F7-4FB3-ADF5-318AABFE0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39</c:v>
                </c:pt>
                <c:pt idx="6">
                  <c:v>57</c:v>
                </c:pt>
                <c:pt idx="9">
                  <c:v>47</c:v>
                </c:pt>
                <c:pt idx="12">
                  <c:v>36</c:v>
                </c:pt>
              </c:numCache>
            </c:numRef>
          </c:val>
          <c:extLst>
            <c:ext xmlns:c16="http://schemas.microsoft.com/office/drawing/2014/chart" uri="{C3380CC4-5D6E-409C-BE32-E72D297353CC}">
              <c16:uniqueId val="{00000007-42F7-4FB3-ADF5-318AABFE0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3598</c:v>
                </c:pt>
                <c:pt idx="3">
                  <c:v>3393</c:v>
                </c:pt>
                <c:pt idx="6">
                  <c:v>3194</c:v>
                </c:pt>
                <c:pt idx="9">
                  <c:v>2996</c:v>
                </c:pt>
                <c:pt idx="12">
                  <c:v>2861</c:v>
                </c:pt>
              </c:numCache>
            </c:numRef>
          </c:val>
          <c:extLst>
            <c:ext xmlns:c16="http://schemas.microsoft.com/office/drawing/2014/chart" uri="{C3380CC4-5D6E-409C-BE32-E72D297353CC}">
              <c16:uniqueId val="{00000008-42F7-4FB3-ADF5-318AABFE0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617</c:v>
                </c:pt>
                <c:pt idx="3">
                  <c:v>557</c:v>
                </c:pt>
                <c:pt idx="6">
                  <c:v>565</c:v>
                </c:pt>
                <c:pt idx="9">
                  <c:v>511</c:v>
                </c:pt>
                <c:pt idx="12">
                  <c:v>440</c:v>
                </c:pt>
              </c:numCache>
            </c:numRef>
          </c:val>
          <c:extLst>
            <c:ext xmlns:c16="http://schemas.microsoft.com/office/drawing/2014/chart" uri="{C3380CC4-5D6E-409C-BE32-E72D297353CC}">
              <c16:uniqueId val="{00000009-42F7-4FB3-ADF5-318AABFE0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6945</c:v>
                </c:pt>
                <c:pt idx="3">
                  <c:v>7033</c:v>
                </c:pt>
                <c:pt idx="6">
                  <c:v>7190</c:v>
                </c:pt>
                <c:pt idx="9">
                  <c:v>7182</c:v>
                </c:pt>
                <c:pt idx="12">
                  <c:v>7123</c:v>
                </c:pt>
              </c:numCache>
            </c:numRef>
          </c:val>
          <c:extLst>
            <c:ext xmlns:c16="http://schemas.microsoft.com/office/drawing/2014/chart" uri="{C3380CC4-5D6E-409C-BE32-E72D297353CC}">
              <c16:uniqueId val="{0000000A-42F7-4FB3-ADF5-318AABFE0E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848</c:v>
                </c:pt>
                <c:pt idx="2">
                  <c:v>#N/A</c:v>
                </c:pt>
                <c:pt idx="3">
                  <c:v>#N/A</c:v>
                </c:pt>
                <c:pt idx="4">
                  <c:v>1001</c:v>
                </c:pt>
                <c:pt idx="5">
                  <c:v>#N/A</c:v>
                </c:pt>
                <c:pt idx="6">
                  <c:v>#N/A</c:v>
                </c:pt>
                <c:pt idx="7">
                  <c:v>1405</c:v>
                </c:pt>
                <c:pt idx="8">
                  <c:v>#N/A</c:v>
                </c:pt>
                <c:pt idx="9">
                  <c:v>#N/A</c:v>
                </c:pt>
                <c:pt idx="10">
                  <c:v>1430</c:v>
                </c:pt>
                <c:pt idx="11">
                  <c:v>#N/A</c:v>
                </c:pt>
                <c:pt idx="12">
                  <c:v>#N/A</c:v>
                </c:pt>
                <c:pt idx="13">
                  <c:v>982</c:v>
                </c:pt>
                <c:pt idx="14">
                  <c:v>#N/A</c:v>
                </c:pt>
              </c:numCache>
            </c:numRef>
          </c:val>
          <c:smooth val="0"/>
          <c:extLst>
            <c:ext xmlns:c16="http://schemas.microsoft.com/office/drawing/2014/chart" uri="{C3380CC4-5D6E-409C-BE32-E72D297353CC}">
              <c16:uniqueId val="{0000000B-42F7-4FB3-ADF5-318AABFE0E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803</c:v>
                </c:pt>
                <c:pt idx="1">
                  <c:v>714</c:v>
                </c:pt>
                <c:pt idx="2">
                  <c:v>1056</c:v>
                </c:pt>
              </c:numCache>
            </c:numRef>
          </c:val>
          <c:extLst>
            <c:ext xmlns:c16="http://schemas.microsoft.com/office/drawing/2014/chart" uri="{C3380CC4-5D6E-409C-BE32-E72D297353CC}">
              <c16:uniqueId val="{00000000-92EA-46FD-B5C0-CC83F8B750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492</c:v>
                </c:pt>
                <c:pt idx="1">
                  <c:v>423</c:v>
                </c:pt>
                <c:pt idx="2">
                  <c:v>463</c:v>
                </c:pt>
              </c:numCache>
            </c:numRef>
          </c:val>
          <c:extLst>
            <c:ext xmlns:c16="http://schemas.microsoft.com/office/drawing/2014/chart" uri="{C3380CC4-5D6E-409C-BE32-E72D297353CC}">
              <c16:uniqueId val="{00000001-92EA-46FD-B5C0-CC83F8B750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1442</c:v>
                </c:pt>
                <c:pt idx="1">
                  <c:v>1463</c:v>
                </c:pt>
                <c:pt idx="2">
                  <c:v>1371</c:v>
                </c:pt>
              </c:numCache>
            </c:numRef>
          </c:val>
          <c:extLst>
            <c:ext xmlns:c16="http://schemas.microsoft.com/office/drawing/2014/chart" uri="{C3380CC4-5D6E-409C-BE32-E72D297353CC}">
              <c16:uniqueId val="{00000002-92EA-46FD-B5C0-CC83F8B750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{F74DE13D-E2F1-4BA1-9B50-A457D01D3FFD}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A7-4C8F-9D79-7B60D876C8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{FC233881-9185-4605-9C5B-F387CD6FC2E7}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A7-4C8F-9D79-7B60D876C8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{E7FF2D22-7931-43E7-953B-C1383E1831C7}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A7-4C8F-9D79-7B60D876C8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{61C23090-5E0F-443B-8B47-C0C9880EA547}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A7-4C8F-9D79-7B60D876C8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{F90F5301-CFDC-4AC7-96FA-DFDE037BD4C8}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A7-4C8F-9D79-7B60D876C8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{97F06AF4-F1AF-49EF-B78A-F0CB9787FFAD}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A7-4C8F-9D79-7B60D876C8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{6C34157B-24CA-4B76-9E6B-E25D82372B51}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A7-4C8F-9D79-7B60D876C8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{3D047386-1862-41E2-A5D6-759F7CC31343}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A7-4C8F-9D79-7B60D876C8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{099E5AAA-1741-4755-96FA-8FD0977448E4}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A7-4C8F-9D79-7B60D876C8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57.8</c:v>
                </c:pt>
                <c:pt idx="24">
                  <c:v>69.5</c:v>
                </c:pt>
                <c:pt idx="32">
                  <c:v>72.2</c:v>
                </c:pt>
              </c:numCache>
            </c:numRef>
          </c:xVal>
          <c:yVal>
            <c:numRef>
              <c:f>公会計指標分析・財政指標組合せ分析表!$BP$51:$DC$51</c:f>
              <c:numCache>
                <c:formatCode>#,##0.0;"▲ "#,##0.0</c:formatCode>
                <c:ptCount val="40"/>
                <c:pt idx="0">
                  <c:v>25</c:v>
                </c:pt>
                <c:pt idx="8">
                  <c:v>30.1</c:v>
                </c:pt>
                <c:pt idx="24">
                  <c:v>41.4</c:v>
                </c:pt>
                <c:pt idx="32">
                  <c:v>26.3</c:v>
                </c:pt>
              </c:numCache>
            </c:numRef>
          </c:yVal>
          <c:smooth val="0"/>
          <c:extLst>
            <c:ext xmlns:c16="http://schemas.microsoft.com/office/drawing/2014/chart" uri="{C3380CC4-5D6E-409C-BE32-E72D297353CC}">
              <c16:uniqueId val="{00000009-54A7-4C8F-9D79-7B60D876C8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{13E31367-3DA9-42C6-BD50-2C7C3340BC53}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A7-4C8F-9D79-7B60D876C8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{EB764B3C-4728-44B1-BA24-439B9E8555DA}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A7-4C8F-9D79-7B60D876C8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{0809482C-DDE5-4CD1-8044-32EFB3E67B49}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A7-4C8F-9D79-7B60D876C8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{05141070-6433-4054-A4D6-1E18A3DC8BFC}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A7-4C8F-9D79-7B60D876C8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{396CCE0B-6E20-4DF3-AF20-9FDBF0265237}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A7-4C8F-9D79-7B60D876C8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{023D62B6-1D23-4851-B8F7-196CD11AE1E0}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A7-4C8F-9D79-7B60D876C8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{5E2C7AD3-CB89-478E-81C1-61D7FC00153B}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A7-4C8F-9D79-7B60D876C83A}"/>
                </c:ext>
              </c:extLst>
            </c:dLbl>
            <c:dLbl>
              <c:idx val="24"/>
              <c:layout>
                <c:manualLayout>
                  <c:x val="-3.1359255137876504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{752B3A49-1077-4658-BE57-3774B6CE1AA5}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A7-4C8F-9D79-7B60D876C83A}"/>
                </c:ext>
              </c:extLst>
            </c:dLbl>
            <c:dLbl>
              <c:idx val="32"/>
              <c:layout>
                <c:manualLayout>
                  <c:x val="-3.2672246162591886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{339BE25D-69A7-4C79-ADA8-A90376816DE9}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A7-4C8F-9D79-7B60D876C8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24">
                  <c:v>64</c:v>
                </c:pt>
                <c:pt idx="32">
                  <c:v>64.900000000000006</c:v>
                </c:pt>
              </c:numCache>
            </c:numRef>
          </c:xVal>
          <c:yVal>
            <c:numRef>
              <c:f>公会計指標分析・財政指標組合せ分析表!$BP$55:$DC$55</c:f>
              <c:numCache>
                <c:formatCode>#,##0.0;"▲ "#,##0.0</c:formatCode>
                <c:ptCount val="40"/>
                <c:pt idx="0">
                  <c:v>0</c:v>
                </c:pt>
                <c:pt idx="8">
                  <c:v>0</c:v>
                </c:pt>
                <c:pt idx="24">
                  <c:v>0</c:v>
                </c:pt>
                <c:pt idx="32">
                  <c:v>0</c:v>
                </c:pt>
              </c:numCache>
            </c:numRef>
          </c:yVal>
          <c:smooth val="0"/>
          <c:extLst>
            <c:ext xmlns:c16="http://schemas.microsoft.com/office/drawing/2014/chart" uri="{C3380CC4-5D6E-409C-BE32-E72D297353CC}">
              <c16:uniqueId val="{00000013-54A7-4C8F-9D79-7B60D876C83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{36D186A9-4B88-4C71-A140-53F82469B5E2}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8AA-4562-8279-933A25D640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{6824E57E-E5AD-487C-8C81-DD206966B719}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AA-4562-8279-933A25D640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{0FBF5C6D-37FD-4A1F-BD66-60C1DEB61D9B}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AA-4562-8279-933A25D640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{E6B9AE85-BE60-4B45-A440-30EB82877048}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AA-4562-8279-933A25D640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{5538065D-2D2C-4F51-B669-130406237FBE}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AA-4562-8279-933A25D6402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{E62A636A-6855-4085-8074-436FF1F65EC9}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8AA-4562-8279-933A25D6402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{60AD2BDD-D9E7-4C4D-8027-F4E288ACB334}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8AA-4562-8279-933A25D6402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{C7F92C33-351D-4A00-913B-319D3E567F0C}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8AA-4562-8279-933A25D6402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{1FAE5F73-FC45-4902-9962-01370E72C786}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8AA-4562-8279-933A25D640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9.4</c:v>
                </c:pt>
                <c:pt idx="16">
                  <c:v>10.3</c:v>
                </c:pt>
                <c:pt idx="24">
                  <c:v>10.8</c:v>
                </c:pt>
                <c:pt idx="32">
                  <c:v>11.1</c:v>
                </c:pt>
              </c:numCache>
            </c:numRef>
          </c:xVal>
          <c:yVal>
            <c:numRef>
              <c:f>公会計指標分析・財政指標組合せ分析表!$BP$73:$DC$73</c:f>
              <c:numCache>
                <c:formatCode>#,##0.0;"▲ "#,##0.0</c:formatCode>
                <c:ptCount val="40"/>
                <c:pt idx="0">
                  <c:v>25</c:v>
                </c:pt>
                <c:pt idx="8">
                  <c:v>30.1</c:v>
                </c:pt>
                <c:pt idx="16">
                  <c:v>41.9</c:v>
                </c:pt>
                <c:pt idx="24">
                  <c:v>41.4</c:v>
                </c:pt>
                <c:pt idx="32">
                  <c:v>26.3</c:v>
                </c:pt>
              </c:numCache>
            </c:numRef>
          </c:yVal>
          <c:smooth val="0"/>
          <c:extLst>
            <c:ext xmlns:c16="http://schemas.microsoft.com/office/drawing/2014/chart" uri="{C3380CC4-5D6E-409C-BE32-E72D297353CC}">
              <c16:uniqueId val="{00000009-68AA-4562-8279-933A25D640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{12633E96-96E2-40AE-B786-859FAAD5AC4A}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8AA-4562-8279-933A25D640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{EFEB4D71-1DE6-45CF-855D-645E4BF58ED8}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AA-4562-8279-933A25D640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{CF719432-AD91-4664-8D13-C80930DF4FAB}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AA-4562-8279-933A25D640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{6BB3288F-005D-4BF7-874A-B9A9D0176DBB}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AA-4562-8279-933A25D640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{427FBA7F-957E-4992-910A-7C1528AE0E84}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AA-4562-8279-933A25D6402D}"/>
                </c:ext>
              </c:extLst>
            </c:dLbl>
            <c:dLbl>
              <c:idx val="8"/>
              <c:layout>
                <c:manualLayout>
                  <c:x val="-3.4566143090820539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{E87C1E12-8F58-4940-BC2A-345BB3DDFAB7}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8AA-4562-8279-933A25D6402D}"/>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{7D679D9B-C95A-4E25-B477-CCDE9C173BB2}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8AA-4562-8279-933A25D6402D}"/>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{28ACF9CD-C17D-4638-90E3-EB25A44304EB}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8AA-4562-8279-933A25D6402D}"/>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{619EF5D7-B050-47B9-B9FA-44BCAAB521A3}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8AA-4562-8279-933A25D640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8AA-4562-8279-933A25D6402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実質公債費比率は、平成１８年度に２０．６％に達したが、事業の平準化、地方債借入の抑制に努めてきた結果、平成１９年度には１９．３％となり、令和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年度においては前年度比較０．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１１．１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左表（分子の構造）を見ると、地方債の元利償還金は平成２９年度から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年度まで減少を続けていたが、令和２年度は６８３百万円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、令和３年度は前年度比４６百万円増の７２９百万円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元利償還金については、橋梁長寿命化事業や営農用水事業など大型事業の償還が今後開始されることから、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増加傾向で推移することが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今後も借入額の抑制等、公債費負担の適正化に努めていく。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減債基金残高のうち、満期一括償還地方債の償還財源としての積立はありません。</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将来負担比率の状況は、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令和３年度においては前年度から１５．１ポイント減少し、２６．３ポイントとなっている。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左表の将来負担額（Ａ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を見ると、一般会計等に係る地方債の現在高は前年度と比較して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おり、公営企業債等繰入見込額についても前年度と比較して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百万円の減、さらに退職手当負担見込額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等全体的に減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これに対し、充当可能財源等（Ｂ）を見ると、充当可能基金は前年度と比較して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、充当可能特定歳入は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百万円の減、基準財政需要額算入見込額は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百万円の減となり、あわせて前年度比較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１２４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将来負担額から充当可能財源を差し引いた将来負担比率の分子の額は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、今後は老朽化した施設の再整備・長寿命化等による地方債発行が予定されていること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横ばいから増加傾向で推移していくことが見込まれる。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今後も引き続き、厳しい財政状況を踏まえながら、経常経費の削減、地方債の抑制に努めていく。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北海道本別町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国保病院負担増などにより財政調整基金を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１６０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崩し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た一方で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が増加したことや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コスト意識の徹底により取崩し額を超える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５０２百万円の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積戻しを行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、また公債費の増などにより減債基金を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崩し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今後の償還財源とするための７０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を積立て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、ふるさと納税である個性あるふるさとづくり基金から４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ができたこと等により、基金全体としては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２９０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基金はこれまでの大型事業に係る起債償還や老朽化した施設の整備等今後控えている大型事業の実施等により、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減少傾向で推移することが見込まれる。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今後は、長期的な視点のもと、将来的に基金に依存しない財源基盤の確立を目指して行財政改革の推進に努める。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・ふるさと銀河線跡地活用等振興基金：鉄道跡地の活用等に要する費用に充てる。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・農業振興基金：町全体の農業振興を図るとともに、農業者の育成及び経営基盤強化を促進し、その農業経営の基礎となる金融の円滑化を図る。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・個性あるふるさとづくり基金：保育料軽減などの財源に４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崩し、ふるさと納税の寄付額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ことによる増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・農業振興基金：新規就農支援事業等の財源として２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崩し、本町の農業振興のため町と農業協同組合に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２２百万円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大幅な積立は見込めないので、計画的な事業実施による運用を行う。</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歳出調整により１６０百万円を取り崩したが、地方交付税の増等により５０２百万円の積戻しを行うことができたため３４２百万円の増となった。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今後は長期的な視点のもと、将来的に基金に依存しない財源基盤の確立を目指して行財政改革の推進に努める。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公債費償還財源とする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ため３０百万円を取り崩し、今後の償還財源とするための７０百万円を積立てたため４０百万円の増となった。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大幅な積立は見込めないので、計画的な事業実施による借入と償還のバランスを検証したうえでの運用を行う。</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6,545
6,484
391.91
7,965,338
7,832,978
131,919
4,363,732
7,123,390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全国、北海道平均を上回っており、施設の老朽化に伴う大規模修繕や改修、建替えの検討等が必要になってきている。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今後の厳しい財政運営を踏まえ、公共施設等総合管理計画に基づき、公共施設等の適正な維持管理、長寿命化等検討を進めていく。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31623</xdr:rowOff>
    </xdr:from>
    <xdr:to>
      <xdr:col>23</xdr:col>
      <xdr:colOff>136525</xdr:colOff>
      <xdr:row>33</xdr:row>
      <xdr:rowOff>133223</xdr:rowOff>
    </xdr:to>
    <xdr:sp macro="" textlink="">
      <xdr:nvSpPr>
        <xdr:cNvPr id="79" name="楕円 78"/>
        <xdr:cNvSpPr/>
      </xdr:nvSpPr>
      <xdr:spPr>
        <a:xfrm>
          <a:off x="47117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10050</xdr:rowOff>
    </xdr:from>
    <xdr:ext cx="405111" cy="259045"/>
    <xdr:sp macro="" textlink="">
      <xdr:nvSpPr>
        <xdr:cNvPr id="80" name="有形固定資産減価償却率該当値テキスト"/>
        <xdr:cNvSpPr txBox="1"/>
      </xdr:nvSpPr>
      <xdr:spPr>
        <a:xfrm>
          <a:off x="4813300" y="643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144780</xdr:rowOff>
    </xdr:from>
    <xdr:to>
      <xdr:col>19</xdr:col>
      <xdr:colOff>187325</xdr:colOff>
      <xdr:row>33</xdr:row>
      <xdr:rowOff>74930</xdr:rowOff>
    </xdr:to>
    <xdr:sp macro="" textlink="">
      <xdr:nvSpPr>
        <xdr:cNvPr id="81" name="楕円 80"/>
        <xdr:cNvSpPr/>
      </xdr:nvSpPr>
      <xdr:spPr>
        <a:xfrm>
          <a:off x="4000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24130</xdr:rowOff>
    </xdr:from>
    <xdr:to>
      <xdr:col>23</xdr:col>
      <xdr:colOff>85725</xdr:colOff>
      <xdr:row>33</xdr:row>
      <xdr:rowOff>82423</xdr:rowOff>
    </xdr:to>
    <xdr:cxnSp macro="">
      <xdr:nvCxnSpPr>
        <xdr:cNvPr id="82" name="直線コネクタ 81"/>
        <xdr:cNvCxnSpPr/>
      </xdr:nvCxnSpPr>
      <xdr:spPr>
        <a:xfrm>
          <a:off x="4051300" y="6453505"/>
          <a:ext cx="711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63627</xdr:rowOff>
    </xdr:from>
    <xdr:to>
      <xdr:col>11</xdr:col>
      <xdr:colOff>187325</xdr:colOff>
      <xdr:row>31</xdr:row>
      <xdr:rowOff>165227</xdr:rowOff>
    </xdr:to>
    <xdr:sp macro="" textlink="">
      <xdr:nvSpPr>
        <xdr:cNvPr id="83" name="楕円 82"/>
        <xdr:cNvSpPr/>
      </xdr:nvSpPr>
      <xdr:spPr>
        <a:xfrm>
          <a:off x="2476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20447</xdr:rowOff>
    </xdr:from>
    <xdr:to>
      <xdr:col>7</xdr:col>
      <xdr:colOff>187325</xdr:colOff>
      <xdr:row>31</xdr:row>
      <xdr:rowOff>122047</xdr:rowOff>
    </xdr:to>
    <xdr:sp macro="" textlink="">
      <xdr:nvSpPr>
        <xdr:cNvPr id="84" name="楕円 83"/>
        <xdr:cNvSpPr/>
      </xdr:nvSpPr>
      <xdr:spPr>
        <a:xfrm>
          <a:off x="1714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71247</xdr:rowOff>
    </xdr:from>
    <xdr:to>
      <xdr:col>11</xdr:col>
      <xdr:colOff>136525</xdr:colOff>
      <xdr:row>31</xdr:row>
      <xdr:rowOff>114427</xdr:rowOff>
    </xdr:to>
    <xdr:cxnSp macro="">
      <xdr:nvCxnSpPr>
        <xdr:cNvPr id="85" name="直線コネクタ 84"/>
        <xdr:cNvCxnSpPr/>
      </xdr:nvCxnSpPr>
      <xdr:spPr>
        <a:xfrm>
          <a:off x="1765300" y="615772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6"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87"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88"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89"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66057</xdr:rowOff>
    </xdr:from>
    <xdr:ext cx="405111" cy="259045"/>
    <xdr:sp macro="" textlink="">
      <xdr:nvSpPr>
        <xdr:cNvPr id="90" name="n_1mainValue有形固定資産減価償却率"/>
        <xdr:cNvSpPr txBox="1"/>
      </xdr:nvSpPr>
      <xdr:spPr>
        <a:xfrm>
          <a:off x="3836044" y="649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10304</xdr:rowOff>
    </xdr:from>
    <xdr:ext cx="405111" cy="259045"/>
    <xdr:sp macro="" textlink="">
      <xdr:nvSpPr>
        <xdr:cNvPr id="91" name="n_3mainValue有形固定資産減価償却率"/>
        <xdr:cNvSpPr txBox="1"/>
      </xdr:nvSpPr>
      <xdr:spPr>
        <a:xfrm>
          <a:off x="2324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138574</xdr:rowOff>
    </xdr:from>
    <xdr:ext cx="405111" cy="259045"/>
    <xdr:sp macro="" textlink="">
      <xdr:nvSpPr>
        <xdr:cNvPr id="92" name="n_4mainValue有形固定資産減価償却率"/>
        <xdr:cNvSpPr txBox="1"/>
      </xdr:nvSpPr>
      <xdr:spPr>
        <a:xfrm>
          <a:off x="15627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全国、北海道平均を下回っているが、類似団体内平均を</a:t>
          </a:r>
          <a:r>
            <a:rPr kumimoji="1" lang="en-US" altLang="ja-JP" sz="1100">
              <a:latin typeface="ＭＳ Ｐゴシック" panose="020B0600070205080204" pitchFamily="50" charset="-128"/>
              <a:ea typeface="ＭＳ Ｐゴシック" panose="020B0600070205080204" pitchFamily="50" charset="-128"/>
            </a:rPr>
            <a:t>64.0</a:t>
          </a:r>
          <a:r>
            <a:rPr kumimoji="1" lang="ja-JP" altLang="en-US" sz="1100">
              <a:latin typeface="ＭＳ Ｐゴシック" panose="020B0600070205080204" pitchFamily="50" charset="-128"/>
              <a:ea typeface="ＭＳ Ｐゴシック" panose="020B0600070205080204" pitchFamily="50" charset="-128"/>
            </a:rPr>
            <a:t>ポイント上回っている。今後は厳しい財政状況の下、充当可能基金が減少傾向にあり、また、経常一般財源の増加も見込めない状況から、債務償還比率の上昇が予想される。新規事業の実施に係る総点検を行い将来負担額の抑制、財政の健全化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3" name="直線コネクタ 122"/>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4"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5" name="直線コネクタ 124"/>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28" name="債務償還比率平均値テキスト"/>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29" name="フローチャート: 判断 128"/>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0" name="フローチャート: 判断 129"/>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1" name="フローチャート: 判断 130"/>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2" name="フローチャート: 判断 131"/>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3" name="フローチャート: 判断 132"/>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64480</xdr:rowOff>
    </xdr:from>
    <xdr:to>
      <xdr:col>76</xdr:col>
      <xdr:colOff>73025</xdr:colOff>
      <xdr:row>29</xdr:row>
      <xdr:rowOff>166080</xdr:rowOff>
    </xdr:to>
    <xdr:sp macro="" textlink="">
      <xdr:nvSpPr>
        <xdr:cNvPr id="139" name="楕円 138"/>
        <xdr:cNvSpPr/>
      </xdr:nvSpPr>
      <xdr:spPr>
        <a:xfrm>
          <a:off x="14744700" y="58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42907</xdr:rowOff>
    </xdr:from>
    <xdr:ext cx="469744" cy="259045"/>
    <xdr:sp macro="" textlink="">
      <xdr:nvSpPr>
        <xdr:cNvPr id="140" name="債務償還比率該当値テキスト"/>
        <xdr:cNvSpPr txBox="1"/>
      </xdr:nvSpPr>
      <xdr:spPr>
        <a:xfrm>
          <a:off x="14846300" y="578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48015</xdr:rowOff>
    </xdr:from>
    <xdr:to>
      <xdr:col>72</xdr:col>
      <xdr:colOff>123825</xdr:colOff>
      <xdr:row>30</xdr:row>
      <xdr:rowOff>149615</xdr:rowOff>
    </xdr:to>
    <xdr:sp macro="" textlink="">
      <xdr:nvSpPr>
        <xdr:cNvPr id="141" name="楕円 140"/>
        <xdr:cNvSpPr/>
      </xdr:nvSpPr>
      <xdr:spPr>
        <a:xfrm>
          <a:off x="14033500" y="59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115280</xdr:rowOff>
    </xdr:from>
    <xdr:to>
      <xdr:col>76</xdr:col>
      <xdr:colOff>22225</xdr:colOff>
      <xdr:row>30</xdr:row>
      <xdr:rowOff>98815</xdr:rowOff>
    </xdr:to>
    <xdr:cxnSp macro="">
      <xdr:nvCxnSpPr>
        <xdr:cNvPr id="142" name="直線コネクタ 141"/>
        <xdr:cNvCxnSpPr/>
      </xdr:nvCxnSpPr>
      <xdr:spPr>
        <a:xfrm flipV="1">
          <a:off x="14084300" y="5858855"/>
          <a:ext cx="711200" cy="15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69796</xdr:rowOff>
    </xdr:from>
    <xdr:to>
      <xdr:col>68</xdr:col>
      <xdr:colOff>123825</xdr:colOff>
      <xdr:row>31</xdr:row>
      <xdr:rowOff>171396</xdr:rowOff>
    </xdr:to>
    <xdr:sp macro="" textlink="">
      <xdr:nvSpPr>
        <xdr:cNvPr id="143" name="楕円 142"/>
        <xdr:cNvSpPr/>
      </xdr:nvSpPr>
      <xdr:spPr>
        <a:xfrm>
          <a:off x="13271500" y="61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98815</xdr:rowOff>
    </xdr:from>
    <xdr:to>
      <xdr:col>72</xdr:col>
      <xdr:colOff>73025</xdr:colOff>
      <xdr:row>31</xdr:row>
      <xdr:rowOff>120596</xdr:rowOff>
    </xdr:to>
    <xdr:cxnSp macro="">
      <xdr:nvCxnSpPr>
        <xdr:cNvPr id="144" name="直線コネクタ 143"/>
        <xdr:cNvCxnSpPr/>
      </xdr:nvCxnSpPr>
      <xdr:spPr>
        <a:xfrm flipV="1">
          <a:off x="13322300" y="6013840"/>
          <a:ext cx="762000" cy="1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86414</xdr:rowOff>
    </xdr:from>
    <xdr:to>
      <xdr:col>64</xdr:col>
      <xdr:colOff>123825</xdr:colOff>
      <xdr:row>31</xdr:row>
      <xdr:rowOff>16564</xdr:rowOff>
    </xdr:to>
    <xdr:sp macro="" textlink="">
      <xdr:nvSpPr>
        <xdr:cNvPr id="145" name="楕円 144"/>
        <xdr:cNvSpPr/>
      </xdr:nvSpPr>
      <xdr:spPr>
        <a:xfrm>
          <a:off x="12509500" y="60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137214</xdr:rowOff>
    </xdr:from>
    <xdr:to>
      <xdr:col>68</xdr:col>
      <xdr:colOff>73025</xdr:colOff>
      <xdr:row>31</xdr:row>
      <xdr:rowOff>120596</xdr:rowOff>
    </xdr:to>
    <xdr:cxnSp macro="">
      <xdr:nvCxnSpPr>
        <xdr:cNvPr id="146" name="直線コネクタ 145"/>
        <xdr:cNvCxnSpPr/>
      </xdr:nvCxnSpPr>
      <xdr:spPr>
        <a:xfrm>
          <a:off x="12560300" y="6052239"/>
          <a:ext cx="762000" cy="15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35986</xdr:rowOff>
    </xdr:from>
    <xdr:to>
      <xdr:col>60</xdr:col>
      <xdr:colOff>123825</xdr:colOff>
      <xdr:row>30</xdr:row>
      <xdr:rowOff>137586</xdr:rowOff>
    </xdr:to>
    <xdr:sp macro="" textlink="">
      <xdr:nvSpPr>
        <xdr:cNvPr id="147" name="楕円 146"/>
        <xdr:cNvSpPr/>
      </xdr:nvSpPr>
      <xdr:spPr>
        <a:xfrm>
          <a:off x="11747500" y="59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86786</xdr:rowOff>
    </xdr:from>
    <xdr:to>
      <xdr:col>64</xdr:col>
      <xdr:colOff>73025</xdr:colOff>
      <xdr:row>30</xdr:row>
      <xdr:rowOff>137214</xdr:rowOff>
    </xdr:to>
    <xdr:cxnSp macro="">
      <xdr:nvCxnSpPr>
        <xdr:cNvPr id="148" name="直線コネクタ 147"/>
        <xdr:cNvCxnSpPr/>
      </xdr:nvCxnSpPr>
      <xdr:spPr>
        <a:xfrm>
          <a:off x="11798300" y="6001811"/>
          <a:ext cx="7620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49"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0"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1"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2"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140742</xdr:rowOff>
    </xdr:from>
    <xdr:ext cx="469744" cy="259045"/>
    <xdr:sp macro="" textlink="">
      <xdr:nvSpPr>
        <xdr:cNvPr id="153" name="n_1mainValue債務償還比率"/>
        <xdr:cNvSpPr txBox="1"/>
      </xdr:nvSpPr>
      <xdr:spPr>
        <a:xfrm>
          <a:off x="13836727" y="605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162523</xdr:rowOff>
    </xdr:from>
    <xdr:ext cx="469744" cy="259045"/>
    <xdr:sp macro="" textlink="">
      <xdr:nvSpPr>
        <xdr:cNvPr id="154" name="n_2mainValue債務償還比率"/>
        <xdr:cNvSpPr txBox="1"/>
      </xdr:nvSpPr>
      <xdr:spPr>
        <a:xfrm>
          <a:off x="13087427" y="62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7691</xdr:rowOff>
    </xdr:from>
    <xdr:ext cx="469744" cy="259045"/>
    <xdr:sp macro="" textlink="">
      <xdr:nvSpPr>
        <xdr:cNvPr id="155" name="n_3mainValue債務償還比率"/>
        <xdr:cNvSpPr txBox="1"/>
      </xdr:nvSpPr>
      <xdr:spPr>
        <a:xfrm>
          <a:off x="12325427" y="60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128713</xdr:rowOff>
    </xdr:from>
    <xdr:ext cx="469744" cy="259045"/>
    <xdr:sp macro="" textlink="">
      <xdr:nvSpPr>
        <xdr:cNvPr id="156" name="n_4mainValue債務償還比率"/>
        <xdr:cNvSpPr txBox="1"/>
      </xdr:nvSpPr>
      <xdr:spPr>
        <a:xfrm>
          <a:off x="11563427" y="604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6,545
6,484
391.91
7,965,338
7,832,978
131,919
4,363,732
7,123,390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4" name="楕円 73"/>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46644</xdr:rowOff>
    </xdr:from>
    <xdr:ext cx="405111" cy="259045"/>
    <xdr:sp macro="" textlink="">
      <xdr:nvSpPr>
        <xdr:cNvPr id="75" name="【道路】&#10;有形固定資産減価償却率該当値テキスト"/>
        <xdr:cNvSpPr txBox="1"/>
      </xdr:nvSpPr>
      <xdr:spPr>
        <a:xfrm>
          <a:off x="4673600"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74567</xdr:rowOff>
    </xdr:to>
    <xdr:cxnSp macro="">
      <xdr:nvCxnSpPr>
        <xdr:cNvPr id="77" name="直線コネクタ 76"/>
        <xdr:cNvCxnSpPr/>
      </xdr:nvCxnSpPr>
      <xdr:spPr>
        <a:xfrm>
          <a:off x="3797300" y="6589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23767</xdr:rowOff>
    </xdr:from>
    <xdr:to>
      <xdr:col>10</xdr:col>
      <xdr:colOff>165100</xdr:colOff>
      <xdr:row>38</xdr:row>
      <xdr:rowOff>125367</xdr:rowOff>
    </xdr:to>
    <xdr:sp macro="" textlink="">
      <xdr:nvSpPr>
        <xdr:cNvPr id="78" name="楕円 77"/>
        <xdr:cNvSpPr/>
      </xdr:nvSpPr>
      <xdr:spPr>
        <a:xfrm>
          <a:off x="1968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129903</xdr:rowOff>
    </xdr:from>
    <xdr:to>
      <xdr:col>6</xdr:col>
      <xdr:colOff>38100</xdr:colOff>
      <xdr:row>38</xdr:row>
      <xdr:rowOff>60053</xdr:rowOff>
    </xdr:to>
    <xdr:sp macro="" textlink="">
      <xdr:nvSpPr>
        <xdr:cNvPr id="79" name="楕円 78"/>
        <xdr:cNvSpPr/>
      </xdr:nvSpPr>
      <xdr:spPr>
        <a:xfrm>
          <a:off x="1079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9253</xdr:rowOff>
    </xdr:from>
    <xdr:to>
      <xdr:col>10</xdr:col>
      <xdr:colOff>114300</xdr:colOff>
      <xdr:row>38</xdr:row>
      <xdr:rowOff>74567</xdr:rowOff>
    </xdr:to>
    <xdr:cxnSp macro="">
      <xdr:nvCxnSpPr>
        <xdr:cNvPr id="80" name="直線コネクタ 79"/>
        <xdr:cNvCxnSpPr/>
      </xdr:nvCxnSpPr>
      <xdr:spPr>
        <a:xfrm>
          <a:off x="1130300" y="652435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1"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2"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3"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4"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5" name="n_1main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mainValue【道路】&#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76580</xdr:rowOff>
    </xdr:from>
    <xdr:ext cx="405111" cy="259045"/>
    <xdr:sp macro="" textlink="">
      <xdr:nvSpPr>
        <xdr:cNvPr id="87" name="n_4mainValue【道路】&#10;有形固定資産減価償却率"/>
        <xdr:cNvSpPr txBox="1"/>
      </xdr:nvSpPr>
      <xdr:spPr>
        <a:xfrm>
          <a:off x="927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1" name="直線コネクタ 110"/>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2"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3" name="直線コネクタ 112"/>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4"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5" name="直線コネクタ 114"/>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16" name="【道路】&#10;一人当たり延長平均値テキスト"/>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7" name="フローチャート: 判断 116"/>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8" name="フローチャート: 判断 117"/>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19" name="フローチャート: 判断 118"/>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0" name="フローチャート: 判断 119"/>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1" name="フローチャート: 判断 120"/>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16270</xdr:rowOff>
    </xdr:from>
    <xdr:to>
      <xdr:col>55</xdr:col>
      <xdr:colOff>50800</xdr:colOff>
      <xdr:row>34</xdr:row>
      <xdr:rowOff>117870</xdr:rowOff>
    </xdr:to>
    <xdr:sp macro="" textlink="">
      <xdr:nvSpPr>
        <xdr:cNvPr id="127" name="楕円 126"/>
        <xdr:cNvSpPr/>
      </xdr:nvSpPr>
      <xdr:spPr>
        <a:xfrm>
          <a:off x="10426700" y="58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140747</xdr:rowOff>
    </xdr:from>
    <xdr:ext cx="690189" cy="259045"/>
    <xdr:sp macro="" textlink="">
      <xdr:nvSpPr>
        <xdr:cNvPr id="128" name="【道路】&#10;一人当たり延長該当値テキスト"/>
        <xdr:cNvSpPr txBox="1"/>
      </xdr:nvSpPr>
      <xdr:spPr>
        <a:xfrm>
          <a:off x="10515600" y="5798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53759</xdr:rowOff>
    </xdr:from>
    <xdr:to>
      <xdr:col>50</xdr:col>
      <xdr:colOff>165100</xdr:colOff>
      <xdr:row>34</xdr:row>
      <xdr:rowOff>155359</xdr:rowOff>
    </xdr:to>
    <xdr:sp macro="" textlink="">
      <xdr:nvSpPr>
        <xdr:cNvPr id="129" name="楕円 128"/>
        <xdr:cNvSpPr/>
      </xdr:nvSpPr>
      <xdr:spPr>
        <a:xfrm>
          <a:off x="9588500" y="58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67070</xdr:rowOff>
    </xdr:from>
    <xdr:to>
      <xdr:col>55</xdr:col>
      <xdr:colOff>0</xdr:colOff>
      <xdr:row>34</xdr:row>
      <xdr:rowOff>104559</xdr:rowOff>
    </xdr:to>
    <xdr:cxnSp macro="">
      <xdr:nvCxnSpPr>
        <xdr:cNvPr id="130" name="直線コネクタ 129"/>
        <xdr:cNvCxnSpPr/>
      </xdr:nvCxnSpPr>
      <xdr:spPr>
        <a:xfrm flipV="1">
          <a:off x="9639300" y="5896370"/>
          <a:ext cx="8382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118952</xdr:rowOff>
    </xdr:from>
    <xdr:to>
      <xdr:col>41</xdr:col>
      <xdr:colOff>101600</xdr:colOff>
      <xdr:row>35</xdr:row>
      <xdr:rowOff>49102</xdr:rowOff>
    </xdr:to>
    <xdr:sp macro="" textlink="">
      <xdr:nvSpPr>
        <xdr:cNvPr id="131" name="楕円 130"/>
        <xdr:cNvSpPr/>
      </xdr:nvSpPr>
      <xdr:spPr>
        <a:xfrm>
          <a:off x="7810500" y="59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78504</xdr:rowOff>
    </xdr:from>
    <xdr:to>
      <xdr:col>36</xdr:col>
      <xdr:colOff>165100</xdr:colOff>
      <xdr:row>42</xdr:row>
      <xdr:rowOff>8654</xdr:rowOff>
    </xdr:to>
    <xdr:sp macro="" textlink="">
      <xdr:nvSpPr>
        <xdr:cNvPr id="132" name="楕円 131"/>
        <xdr:cNvSpPr/>
      </xdr:nvSpPr>
      <xdr:spPr>
        <a:xfrm>
          <a:off x="6921500" y="71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169752</xdr:rowOff>
    </xdr:from>
    <xdr:to>
      <xdr:col>41</xdr:col>
      <xdr:colOff>50800</xdr:colOff>
      <xdr:row>41</xdr:row>
      <xdr:rowOff>129304</xdr:rowOff>
    </xdr:to>
    <xdr:cxnSp macro="">
      <xdr:nvCxnSpPr>
        <xdr:cNvPr id="133" name="直線コネクタ 132"/>
        <xdr:cNvCxnSpPr/>
      </xdr:nvCxnSpPr>
      <xdr:spPr>
        <a:xfrm flipV="1">
          <a:off x="6972300" y="5999052"/>
          <a:ext cx="889000" cy="11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34" name="n_1aveValue【道路】&#10;一人当たり延長"/>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35"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36" name="n_3aveValue【道路】&#10;一人当たり延長"/>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37" name="n_4aveValue【道路】&#10;一人当たり延長"/>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33</xdr:row>
      <xdr:rowOff>436</xdr:rowOff>
    </xdr:from>
    <xdr:ext cx="690189" cy="259045"/>
    <xdr:sp macro="" textlink="">
      <xdr:nvSpPr>
        <xdr:cNvPr id="138" name="n_1mainValue【道路】&#10;一人当たり延長"/>
        <xdr:cNvSpPr txBox="1"/>
      </xdr:nvSpPr>
      <xdr:spPr>
        <a:xfrm>
          <a:off x="9281505" y="56582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65629</xdr:rowOff>
    </xdr:from>
    <xdr:ext cx="599010" cy="259045"/>
    <xdr:sp macro="" textlink="">
      <xdr:nvSpPr>
        <xdr:cNvPr id="139" name="n_3mainValue【道路】&#10;一人当たり延長"/>
        <xdr:cNvSpPr txBox="1"/>
      </xdr:nvSpPr>
      <xdr:spPr>
        <a:xfrm>
          <a:off x="7561794" y="572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25181</xdr:rowOff>
    </xdr:from>
    <xdr:ext cx="534377" cy="259045"/>
    <xdr:sp macro="" textlink="">
      <xdr:nvSpPr>
        <xdr:cNvPr id="140" name="n_4mainValue【道路】&#10;一人当たり延長"/>
        <xdr:cNvSpPr txBox="1"/>
      </xdr:nvSpPr>
      <xdr:spPr>
        <a:xfrm>
          <a:off x="6705111" y="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6" name="直線コネクタ 165"/>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7"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68" name="直線コネクタ 167"/>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69"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0" name="直線コネクタ 169"/>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1"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2" name="フローチャート: 判断 17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3" name="フローチャート: 判断 172"/>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4" name="フローチャート: 判断 173"/>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75" name="フローチャート: 判断 174"/>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6" name="フローチャート: 判断 175"/>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82" name="楕円 181"/>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83" name="【橋りょう・トンネル】&#10;有形固定資産減価償却率該当値テキスト"/>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4" name="楕円 183"/>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47353</xdr:rowOff>
    </xdr:to>
    <xdr:cxnSp macro="">
      <xdr:nvCxnSpPr>
        <xdr:cNvPr id="185" name="直線コネクタ 184"/>
        <xdr:cNvCxnSpPr/>
      </xdr:nvCxnSpPr>
      <xdr:spPr>
        <a:xfrm>
          <a:off x="3797300" y="103343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86" name="楕円 185"/>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114119</xdr:rowOff>
    </xdr:from>
    <xdr:to>
      <xdr:col>6</xdr:col>
      <xdr:colOff>38100</xdr:colOff>
      <xdr:row>60</xdr:row>
      <xdr:rowOff>44269</xdr:rowOff>
    </xdr:to>
    <xdr:sp macro="" textlink="">
      <xdr:nvSpPr>
        <xdr:cNvPr id="187" name="楕円 186"/>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47353</xdr:rowOff>
    </xdr:to>
    <xdr:cxnSp macro="">
      <xdr:nvCxnSpPr>
        <xdr:cNvPr id="188" name="直線コネクタ 187"/>
        <xdr:cNvCxnSpPr/>
      </xdr:nvCxnSpPr>
      <xdr:spPr>
        <a:xfrm>
          <a:off x="1130300" y="1028046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89"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0"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191"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192"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193" name="n_1mainValue【橋りょう・トンネ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194"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195" name="n_4mainValue【橋りょう・トンネル】&#10;有形固定資産減価償却率"/>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9" name="テキスト ボックス 20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1" name="テキスト ボックス 21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3" name="テキスト ボックス 21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17" name="直線コネクタ 216"/>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18"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19" name="直線コネクタ 218"/>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20"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21" name="直線コネクタ 220"/>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22"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23" name="フローチャート: 判断 222"/>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24" name="フローチャート: 判断 223"/>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25" name="フローチャート: 判断 224"/>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26" name="フローチャート: 判断 225"/>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27" name="フローチャート: 判断 226"/>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101488</xdr:rowOff>
    </xdr:from>
    <xdr:to>
      <xdr:col>55</xdr:col>
      <xdr:colOff>50800</xdr:colOff>
      <xdr:row>62</xdr:row>
      <xdr:rowOff>31638</xdr:rowOff>
    </xdr:to>
    <xdr:sp macro="" textlink="">
      <xdr:nvSpPr>
        <xdr:cNvPr id="233" name="楕円 232"/>
        <xdr:cNvSpPr/>
      </xdr:nvSpPr>
      <xdr:spPr>
        <a:xfrm>
          <a:off x="10426700" y="105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79915</xdr:rowOff>
    </xdr:from>
    <xdr:ext cx="599010" cy="259045"/>
    <xdr:sp macro="" textlink="">
      <xdr:nvSpPr>
        <xdr:cNvPr id="234" name="【橋りょう・トンネル】&#10;一人当たり有形固定資産（償却資産）額該当値テキスト"/>
        <xdr:cNvSpPr txBox="1"/>
      </xdr:nvSpPr>
      <xdr:spPr>
        <a:xfrm>
          <a:off x="10515600" y="1053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111597</xdr:rowOff>
    </xdr:from>
    <xdr:to>
      <xdr:col>50</xdr:col>
      <xdr:colOff>165100</xdr:colOff>
      <xdr:row>62</xdr:row>
      <xdr:rowOff>41747</xdr:rowOff>
    </xdr:to>
    <xdr:sp macro="" textlink="">
      <xdr:nvSpPr>
        <xdr:cNvPr id="235" name="楕円 234"/>
        <xdr:cNvSpPr/>
      </xdr:nvSpPr>
      <xdr:spPr>
        <a:xfrm>
          <a:off x="9588500" y="105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152288</xdr:rowOff>
    </xdr:from>
    <xdr:to>
      <xdr:col>55</xdr:col>
      <xdr:colOff>0</xdr:colOff>
      <xdr:row>61</xdr:row>
      <xdr:rowOff>162397</xdr:rowOff>
    </xdr:to>
    <xdr:cxnSp macro="">
      <xdr:nvCxnSpPr>
        <xdr:cNvPr id="236" name="直線コネクタ 235"/>
        <xdr:cNvCxnSpPr/>
      </xdr:nvCxnSpPr>
      <xdr:spPr>
        <a:xfrm flipV="1">
          <a:off x="9639300" y="10610738"/>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129177</xdr:rowOff>
    </xdr:from>
    <xdr:to>
      <xdr:col>41</xdr:col>
      <xdr:colOff>101600</xdr:colOff>
      <xdr:row>62</xdr:row>
      <xdr:rowOff>59327</xdr:rowOff>
    </xdr:to>
    <xdr:sp macro="" textlink="">
      <xdr:nvSpPr>
        <xdr:cNvPr id="237" name="楕円 236"/>
        <xdr:cNvSpPr/>
      </xdr:nvSpPr>
      <xdr:spPr>
        <a:xfrm>
          <a:off x="7810500" y="105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136875</xdr:rowOff>
    </xdr:from>
    <xdr:to>
      <xdr:col>36</xdr:col>
      <xdr:colOff>165100</xdr:colOff>
      <xdr:row>62</xdr:row>
      <xdr:rowOff>67025</xdr:rowOff>
    </xdr:to>
    <xdr:sp macro="" textlink="">
      <xdr:nvSpPr>
        <xdr:cNvPr id="238" name="楕円 237"/>
        <xdr:cNvSpPr/>
      </xdr:nvSpPr>
      <xdr:spPr>
        <a:xfrm>
          <a:off x="6921500" y="105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8527</xdr:rowOff>
    </xdr:from>
    <xdr:to>
      <xdr:col>41</xdr:col>
      <xdr:colOff>50800</xdr:colOff>
      <xdr:row>62</xdr:row>
      <xdr:rowOff>16225</xdr:rowOff>
    </xdr:to>
    <xdr:cxnSp macro="">
      <xdr:nvCxnSpPr>
        <xdr:cNvPr id="239" name="直線コネクタ 238"/>
        <xdr:cNvCxnSpPr/>
      </xdr:nvCxnSpPr>
      <xdr:spPr>
        <a:xfrm flipV="1">
          <a:off x="6972300" y="10638427"/>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40"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41"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42"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3"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32874</xdr:rowOff>
    </xdr:from>
    <xdr:ext cx="599010" cy="259045"/>
    <xdr:sp macro="" textlink="">
      <xdr:nvSpPr>
        <xdr:cNvPr id="244" name="n_1mainValue【橋りょう・トンネル】&#10;一人当たり有形固定資産（償却資産）額"/>
        <xdr:cNvSpPr txBox="1"/>
      </xdr:nvSpPr>
      <xdr:spPr>
        <a:xfrm>
          <a:off x="9327095" y="1066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50454</xdr:rowOff>
    </xdr:from>
    <xdr:ext cx="599010" cy="259045"/>
    <xdr:sp macro="" textlink="">
      <xdr:nvSpPr>
        <xdr:cNvPr id="245" name="n_3mainValue【橋りょう・トンネル】&#10;一人当たり有形固定資産（償却資産）額"/>
        <xdr:cNvSpPr txBox="1"/>
      </xdr:nvSpPr>
      <xdr:spPr>
        <a:xfrm>
          <a:off x="7561795" y="1068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58152</xdr:rowOff>
    </xdr:from>
    <xdr:ext cx="599010" cy="259045"/>
    <xdr:sp macro="" textlink="">
      <xdr:nvSpPr>
        <xdr:cNvPr id="246" name="n_4mainValue【橋りょう・トンネル】&#10;一人当たり有形固定資産（償却資産）額"/>
        <xdr:cNvSpPr txBox="1"/>
      </xdr:nvSpPr>
      <xdr:spPr>
        <a:xfrm>
          <a:off x="6672795" y="1068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71" name="直線コネクタ 270"/>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2"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3" name="直線コネクタ 272"/>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74"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75" name="直線コネクタ 274"/>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76"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77" name="フローチャート: 判断 276"/>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78" name="フローチャート: 判断 277"/>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79" name="フローチャート: 判断 278"/>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1" name="フローチャート: 判断 280"/>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287" name="楕円 286"/>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288" name="【公営住宅】&#10;有形固定資産減価償却率該当値テキスト"/>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89" name="楕円 288"/>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84</xdr:row>
      <xdr:rowOff>28575</xdr:rowOff>
    </xdr:to>
    <xdr:cxnSp macro="">
      <xdr:nvCxnSpPr>
        <xdr:cNvPr id="290" name="直線コネクタ 289"/>
        <xdr:cNvCxnSpPr/>
      </xdr:nvCxnSpPr>
      <xdr:spPr>
        <a:xfrm>
          <a:off x="3797300" y="1429512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1" name="楕円 290"/>
        <xdr:cNvSpPr/>
      </xdr:nvSpPr>
      <xdr:spPr>
        <a:xfrm>
          <a:off x="196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2" name="楕円 291"/>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15239</xdr:rowOff>
    </xdr:to>
    <xdr:cxnSp macro="">
      <xdr:nvCxnSpPr>
        <xdr:cNvPr id="293" name="直線コネクタ 292"/>
        <xdr:cNvCxnSpPr/>
      </xdr:nvCxnSpPr>
      <xdr:spPr>
        <a:xfrm flipV="1">
          <a:off x="1130300" y="142303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4"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9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6"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297"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98"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299" name="n_3main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00" name="n_4main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6" name="テキスト ボックス 31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8" name="テキスト ボックス 31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0" name="テキスト ボックス 31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24" name="直線コネクタ 32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2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26" name="直線コネクタ 32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2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28" name="直線コネクタ 32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29" name="【公営住宅】&#10;一人当たり面積平均値テキスト"/>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30" name="フローチャート: 判断 32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31" name="フローチャート: 判断 33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32" name="フローチャート: 判断 33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33" name="フローチャート: 判断 33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34" name="フローチャート: 判断 33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81254</xdr:rowOff>
    </xdr:from>
    <xdr:to>
      <xdr:col>55</xdr:col>
      <xdr:colOff>50800</xdr:colOff>
      <xdr:row>85</xdr:row>
      <xdr:rowOff>11404</xdr:rowOff>
    </xdr:to>
    <xdr:sp macro="" textlink="">
      <xdr:nvSpPr>
        <xdr:cNvPr id="340" name="楕円 339"/>
        <xdr:cNvSpPr/>
      </xdr:nvSpPr>
      <xdr:spPr>
        <a:xfrm>
          <a:off x="10426700" y="144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104131</xdr:rowOff>
    </xdr:from>
    <xdr:ext cx="469744" cy="259045"/>
    <xdr:sp macro="" textlink="">
      <xdr:nvSpPr>
        <xdr:cNvPr id="341" name="【公営住宅】&#10;一人当たり面積該当値テキスト"/>
        <xdr:cNvSpPr txBox="1"/>
      </xdr:nvSpPr>
      <xdr:spPr>
        <a:xfrm>
          <a:off x="10515600" y="143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78969</xdr:rowOff>
    </xdr:from>
    <xdr:to>
      <xdr:col>50</xdr:col>
      <xdr:colOff>165100</xdr:colOff>
      <xdr:row>85</xdr:row>
      <xdr:rowOff>9119</xdr:rowOff>
    </xdr:to>
    <xdr:sp macro="" textlink="">
      <xdr:nvSpPr>
        <xdr:cNvPr id="342" name="楕円 341"/>
        <xdr:cNvSpPr/>
      </xdr:nvSpPr>
      <xdr:spPr>
        <a:xfrm>
          <a:off x="9588500" y="144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129769</xdr:rowOff>
    </xdr:from>
    <xdr:to>
      <xdr:col>55</xdr:col>
      <xdr:colOff>0</xdr:colOff>
      <xdr:row>84</xdr:row>
      <xdr:rowOff>132054</xdr:rowOff>
    </xdr:to>
    <xdr:cxnSp macro="">
      <xdr:nvCxnSpPr>
        <xdr:cNvPr id="343" name="直線コネクタ 342"/>
        <xdr:cNvCxnSpPr/>
      </xdr:nvCxnSpPr>
      <xdr:spPr>
        <a:xfrm>
          <a:off x="9639300" y="1453156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96495</xdr:rowOff>
    </xdr:from>
    <xdr:to>
      <xdr:col>41</xdr:col>
      <xdr:colOff>101600</xdr:colOff>
      <xdr:row>85</xdr:row>
      <xdr:rowOff>26645</xdr:rowOff>
    </xdr:to>
    <xdr:sp macro="" textlink="">
      <xdr:nvSpPr>
        <xdr:cNvPr id="344" name="楕円 343"/>
        <xdr:cNvSpPr/>
      </xdr:nvSpPr>
      <xdr:spPr>
        <a:xfrm>
          <a:off x="7810500" y="14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100991</xdr:rowOff>
    </xdr:from>
    <xdr:to>
      <xdr:col>36</xdr:col>
      <xdr:colOff>165100</xdr:colOff>
      <xdr:row>85</xdr:row>
      <xdr:rowOff>31141</xdr:rowOff>
    </xdr:to>
    <xdr:sp macro="" textlink="">
      <xdr:nvSpPr>
        <xdr:cNvPr id="345" name="楕円 344"/>
        <xdr:cNvSpPr/>
      </xdr:nvSpPr>
      <xdr:spPr>
        <a:xfrm>
          <a:off x="6921500" y="145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147295</xdr:rowOff>
    </xdr:from>
    <xdr:to>
      <xdr:col>41</xdr:col>
      <xdr:colOff>50800</xdr:colOff>
      <xdr:row>84</xdr:row>
      <xdr:rowOff>151791</xdr:rowOff>
    </xdr:to>
    <xdr:cxnSp macro="">
      <xdr:nvCxnSpPr>
        <xdr:cNvPr id="346" name="直線コネクタ 345"/>
        <xdr:cNvCxnSpPr/>
      </xdr:nvCxnSpPr>
      <xdr:spPr>
        <a:xfrm flipV="1">
          <a:off x="6972300" y="1454909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47" name="n_1aveValue【公営住宅】&#10;一人当たり面積"/>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48"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49" name="n_3aveValue【公営住宅】&#10;一人当たり面積"/>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50" name="n_4aveValue【公営住宅】&#10;一人当たり面積"/>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25646</xdr:rowOff>
    </xdr:from>
    <xdr:ext cx="469744" cy="259045"/>
    <xdr:sp macro="" textlink="">
      <xdr:nvSpPr>
        <xdr:cNvPr id="351" name="n_1mainValue【公営住宅】&#10;一人当たり面積"/>
        <xdr:cNvSpPr txBox="1"/>
      </xdr:nvSpPr>
      <xdr:spPr>
        <a:xfrm>
          <a:off x="9391727" y="1425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43172</xdr:rowOff>
    </xdr:from>
    <xdr:ext cx="469744" cy="259045"/>
    <xdr:sp macro="" textlink="">
      <xdr:nvSpPr>
        <xdr:cNvPr id="352" name="n_3mainValue【公営住宅】&#10;一人当たり面積"/>
        <xdr:cNvSpPr txBox="1"/>
      </xdr:nvSpPr>
      <xdr:spPr>
        <a:xfrm>
          <a:off x="7626427" y="1427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47668</xdr:rowOff>
    </xdr:from>
    <xdr:ext cx="469744" cy="259045"/>
    <xdr:sp macro="" textlink="">
      <xdr:nvSpPr>
        <xdr:cNvPr id="353" name="n_4mainValue【公営住宅】&#10;一人当たり面積"/>
        <xdr:cNvSpPr txBox="1"/>
      </xdr:nvSpPr>
      <xdr:spPr>
        <a:xfrm>
          <a:off x="6737427" y="1427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395" name="直線コネクタ 394"/>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7" name="直線コネクタ 39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98"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9" name="直線コネクタ 39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00"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01" name="フローチャート: 判断 400"/>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02" name="フローチャート: 判断 401"/>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03" name="フローチャート: 判断 402"/>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04" name="フローチャート: 判断 403"/>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05" name="フローチャート: 判断 404"/>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411" name="楕円 410"/>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412" name="【認定こども園・幼稚園・保育所】&#10;有形固定資産減価償却率該当値テキスト"/>
        <xdr:cNvSpPr txBox="1"/>
      </xdr:nvSpPr>
      <xdr:spPr>
        <a:xfrm>
          <a:off x="16357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413" name="楕円 412"/>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71301</xdr:rowOff>
    </xdr:to>
    <xdr:cxnSp macro="">
      <xdr:nvCxnSpPr>
        <xdr:cNvPr id="414" name="直線コネクタ 413"/>
        <xdr:cNvCxnSpPr/>
      </xdr:nvCxnSpPr>
      <xdr:spPr>
        <a:xfrm>
          <a:off x="15481300" y="63463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97246</xdr:rowOff>
    </xdr:from>
    <xdr:to>
      <xdr:col>72</xdr:col>
      <xdr:colOff>38100</xdr:colOff>
      <xdr:row>37</xdr:row>
      <xdr:rowOff>27396</xdr:rowOff>
    </xdr:to>
    <xdr:sp macro="" textlink="">
      <xdr:nvSpPr>
        <xdr:cNvPr id="415" name="楕円 414"/>
        <xdr:cNvSpPr/>
      </xdr:nvSpPr>
      <xdr:spPr>
        <a:xfrm>
          <a:off x="13652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41728</xdr:rowOff>
    </xdr:from>
    <xdr:to>
      <xdr:col>67</xdr:col>
      <xdr:colOff>101600</xdr:colOff>
      <xdr:row>36</xdr:row>
      <xdr:rowOff>143328</xdr:rowOff>
    </xdr:to>
    <xdr:sp macro="" textlink="">
      <xdr:nvSpPr>
        <xdr:cNvPr id="416" name="楕円 415"/>
        <xdr:cNvSpPr/>
      </xdr:nvSpPr>
      <xdr:spPr>
        <a:xfrm>
          <a:off x="1276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92528</xdr:rowOff>
    </xdr:from>
    <xdr:to>
      <xdr:col>71</xdr:col>
      <xdr:colOff>177800</xdr:colOff>
      <xdr:row>36</xdr:row>
      <xdr:rowOff>148046</xdr:rowOff>
    </xdr:to>
    <xdr:cxnSp macro="">
      <xdr:nvCxnSpPr>
        <xdr:cNvPr id="417" name="直線コネクタ 416"/>
        <xdr:cNvCxnSpPr/>
      </xdr:nvCxnSpPr>
      <xdr:spPr>
        <a:xfrm>
          <a:off x="12814300" y="62647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18"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1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20"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21" name="n_4aveValue【認定こども園・幼稚園・保育所】&#10;有形固定資産減価償却率"/>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422" name="n_1mainValue【認定こども園・幼稚園・保育所】&#10;有形固定資産減価償却率"/>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43923</xdr:rowOff>
    </xdr:from>
    <xdr:ext cx="405111" cy="259045"/>
    <xdr:sp macro="" textlink="">
      <xdr:nvSpPr>
        <xdr:cNvPr id="423" name="n_3mainValue【認定こども園・幼稚園・保育所】&#10;有形固定資産減価償却率"/>
        <xdr:cNvSpPr txBox="1"/>
      </xdr:nvSpPr>
      <xdr:spPr>
        <a:xfrm>
          <a:off x="13500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159855</xdr:rowOff>
    </xdr:from>
    <xdr:ext cx="405111" cy="259045"/>
    <xdr:sp macro="" textlink="">
      <xdr:nvSpPr>
        <xdr:cNvPr id="424" name="n_4mainValue【認定こども園・幼稚園・保育所】&#10;有形固定資産減価償却率"/>
        <xdr:cNvSpPr txBox="1"/>
      </xdr:nvSpPr>
      <xdr:spPr>
        <a:xfrm>
          <a:off x="12611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46" name="直線コネクタ 445"/>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47"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48" name="直線コネクタ 447"/>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49"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50" name="直線コネクタ 449"/>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51" name="【認定こども園・幼稚園・保育所】&#10;一人当たり面積平均値テキスト"/>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52" name="フローチャート: 判断 451"/>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53" name="フローチャート: 判断 452"/>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54" name="フローチャート: 判断 453"/>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55" name="フローチャート: 判断 454"/>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56" name="フローチャート: 判断 455"/>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40487</xdr:rowOff>
    </xdr:from>
    <xdr:to>
      <xdr:col>116</xdr:col>
      <xdr:colOff>114300</xdr:colOff>
      <xdr:row>41</xdr:row>
      <xdr:rowOff>142087</xdr:rowOff>
    </xdr:to>
    <xdr:sp macro="" textlink="">
      <xdr:nvSpPr>
        <xdr:cNvPr id="462" name="楕円 461"/>
        <xdr:cNvSpPr/>
      </xdr:nvSpPr>
      <xdr:spPr>
        <a:xfrm>
          <a:off x="22110700" y="706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126864</xdr:rowOff>
    </xdr:from>
    <xdr:ext cx="469744" cy="259045"/>
    <xdr:sp macro="" textlink="">
      <xdr:nvSpPr>
        <xdr:cNvPr id="463" name="【認定こども園・幼稚園・保育所】&#10;一人当たり面積該当値テキスト"/>
        <xdr:cNvSpPr txBox="1"/>
      </xdr:nvSpPr>
      <xdr:spPr>
        <a:xfrm>
          <a:off x="22199600" y="69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41402</xdr:rowOff>
    </xdr:from>
    <xdr:to>
      <xdr:col>112</xdr:col>
      <xdr:colOff>38100</xdr:colOff>
      <xdr:row>41</xdr:row>
      <xdr:rowOff>143002</xdr:rowOff>
    </xdr:to>
    <xdr:sp macro="" textlink="">
      <xdr:nvSpPr>
        <xdr:cNvPr id="464" name="楕円 463"/>
        <xdr:cNvSpPr/>
      </xdr:nvSpPr>
      <xdr:spPr>
        <a:xfrm>
          <a:off x="21272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91287</xdr:rowOff>
    </xdr:from>
    <xdr:to>
      <xdr:col>116</xdr:col>
      <xdr:colOff>63500</xdr:colOff>
      <xdr:row>41</xdr:row>
      <xdr:rowOff>92202</xdr:rowOff>
    </xdr:to>
    <xdr:cxnSp macro="">
      <xdr:nvCxnSpPr>
        <xdr:cNvPr id="465" name="直線コネクタ 464"/>
        <xdr:cNvCxnSpPr/>
      </xdr:nvCxnSpPr>
      <xdr:spPr>
        <a:xfrm flipV="1">
          <a:off x="21323300" y="712073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165303</xdr:rowOff>
    </xdr:from>
    <xdr:to>
      <xdr:col>102</xdr:col>
      <xdr:colOff>165100</xdr:colOff>
      <xdr:row>41</xdr:row>
      <xdr:rowOff>95453</xdr:rowOff>
    </xdr:to>
    <xdr:sp macro="" textlink="">
      <xdr:nvSpPr>
        <xdr:cNvPr id="466" name="楕円 465"/>
        <xdr:cNvSpPr/>
      </xdr:nvSpPr>
      <xdr:spPr>
        <a:xfrm>
          <a:off x="19494500" y="70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167132</xdr:rowOff>
    </xdr:from>
    <xdr:to>
      <xdr:col>98</xdr:col>
      <xdr:colOff>38100</xdr:colOff>
      <xdr:row>41</xdr:row>
      <xdr:rowOff>97282</xdr:rowOff>
    </xdr:to>
    <xdr:sp macro="" textlink="">
      <xdr:nvSpPr>
        <xdr:cNvPr id="467" name="楕円 466"/>
        <xdr:cNvSpPr/>
      </xdr:nvSpPr>
      <xdr:spPr>
        <a:xfrm>
          <a:off x="18605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44653</xdr:rowOff>
    </xdr:from>
    <xdr:to>
      <xdr:col>102</xdr:col>
      <xdr:colOff>114300</xdr:colOff>
      <xdr:row>41</xdr:row>
      <xdr:rowOff>46482</xdr:rowOff>
    </xdr:to>
    <xdr:cxnSp macro="">
      <xdr:nvCxnSpPr>
        <xdr:cNvPr id="468" name="直線コネクタ 467"/>
        <xdr:cNvCxnSpPr/>
      </xdr:nvCxnSpPr>
      <xdr:spPr>
        <a:xfrm flipV="1">
          <a:off x="18656300" y="707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69"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470"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71"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72"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134129</xdr:rowOff>
    </xdr:from>
    <xdr:ext cx="469744" cy="259045"/>
    <xdr:sp macro="" textlink="">
      <xdr:nvSpPr>
        <xdr:cNvPr id="473" name="n_1mainValue【認定こども園・幼稚園・保育所】&#10;一人当たり面積"/>
        <xdr:cNvSpPr txBox="1"/>
      </xdr:nvSpPr>
      <xdr:spPr>
        <a:xfrm>
          <a:off x="21075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86580</xdr:rowOff>
    </xdr:from>
    <xdr:ext cx="469744" cy="259045"/>
    <xdr:sp macro="" textlink="">
      <xdr:nvSpPr>
        <xdr:cNvPr id="474" name="n_3mainValue【認定こども園・幼稚園・保育所】&#10;一人当たり面積"/>
        <xdr:cNvSpPr txBox="1"/>
      </xdr:nvSpPr>
      <xdr:spPr>
        <a:xfrm>
          <a:off x="19310427" y="711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88409</xdr:rowOff>
    </xdr:from>
    <xdr:ext cx="469744" cy="259045"/>
    <xdr:sp macro="" textlink="">
      <xdr:nvSpPr>
        <xdr:cNvPr id="475" name="n_4mainValue【認定こども園・幼稚園・保育所】&#10;一人当たり面積"/>
        <xdr:cNvSpPr txBox="1"/>
      </xdr:nvSpPr>
      <xdr:spPr>
        <a:xfrm>
          <a:off x="18421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8" name="テキスト ボックス 4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6" name="テキスト ボックス 4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8" name="テキスト ボックス 4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00" name="直線コネクタ 499"/>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01"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02" name="直線コネクタ 501"/>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03"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04" name="直線コネクタ 503"/>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05"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06" name="フローチャート: 判断 505"/>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07" name="フローチャート: 判断 506"/>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08" name="フローチャート: 判断 507"/>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09" name="フローチャート: 判断 508"/>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10" name="フローチャート: 判断 509"/>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16" name="楕円 515"/>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17" name="【学校施設】&#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154940</xdr:rowOff>
    </xdr:from>
    <xdr:to>
      <xdr:col>81</xdr:col>
      <xdr:colOff>101600</xdr:colOff>
      <xdr:row>62</xdr:row>
      <xdr:rowOff>85090</xdr:rowOff>
    </xdr:to>
    <xdr:sp macro="" textlink="">
      <xdr:nvSpPr>
        <xdr:cNvPr id="518" name="楕円 517"/>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34290</xdr:rowOff>
    </xdr:from>
    <xdr:to>
      <xdr:col>85</xdr:col>
      <xdr:colOff>127000</xdr:colOff>
      <xdr:row>62</xdr:row>
      <xdr:rowOff>68580</xdr:rowOff>
    </xdr:to>
    <xdr:cxnSp macro="">
      <xdr:nvCxnSpPr>
        <xdr:cNvPr id="519" name="直線コネクタ 518"/>
        <xdr:cNvCxnSpPr/>
      </xdr:nvCxnSpPr>
      <xdr:spPr>
        <a:xfrm>
          <a:off x="15481300" y="106641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520" name="楕円 519"/>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21" name="楕円 520"/>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118110</xdr:rowOff>
    </xdr:to>
    <xdr:cxnSp macro="">
      <xdr:nvCxnSpPr>
        <xdr:cNvPr id="522" name="直線コネクタ 521"/>
        <xdr:cNvCxnSpPr/>
      </xdr:nvCxnSpPr>
      <xdr:spPr>
        <a:xfrm>
          <a:off x="12814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23"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24"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25"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26"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76217</xdr:rowOff>
    </xdr:from>
    <xdr:ext cx="405111" cy="259045"/>
    <xdr:sp macro="" textlink="">
      <xdr:nvSpPr>
        <xdr:cNvPr id="527" name="n_1main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160037</xdr:rowOff>
    </xdr:from>
    <xdr:ext cx="405111" cy="259045"/>
    <xdr:sp macro="" textlink="">
      <xdr:nvSpPr>
        <xdr:cNvPr id="528" name="n_3mainValue【学校施設】&#10;有形固定資産減価償却率"/>
        <xdr:cNvSpPr txBox="1"/>
      </xdr:nvSpPr>
      <xdr:spPr>
        <a:xfrm>
          <a:off x="13500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29" name="n_4mainValue【学校施設】&#10;有形固定資産減価償却率"/>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5" name="テキスト ボックス 5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7" name="テキスト ボックス 5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9" name="テキスト ボックス 5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1" name="テキスト ボックス 5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53" name="直線コネクタ 552"/>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54"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55" name="直線コネクタ 554"/>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56"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57" name="直線コネクタ 556"/>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58"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59" name="フローチャート: 判断 558"/>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60" name="フローチャート: 判断 559"/>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61" name="フローチャート: 判断 560"/>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62" name="フローチャート: 判断 561"/>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63" name="フローチャート: 判断 562"/>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110363</xdr:rowOff>
    </xdr:from>
    <xdr:to>
      <xdr:col>116</xdr:col>
      <xdr:colOff>114300</xdr:colOff>
      <xdr:row>63</xdr:row>
      <xdr:rowOff>40513</xdr:rowOff>
    </xdr:to>
    <xdr:sp macro="" textlink="">
      <xdr:nvSpPr>
        <xdr:cNvPr id="569" name="楕円 568"/>
        <xdr:cNvSpPr/>
      </xdr:nvSpPr>
      <xdr:spPr>
        <a:xfrm>
          <a:off x="221107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133240</xdr:rowOff>
    </xdr:from>
    <xdr:ext cx="469744" cy="259045"/>
    <xdr:sp macro="" textlink="">
      <xdr:nvSpPr>
        <xdr:cNvPr id="570" name="【学校施設】&#10;一人当たり面積該当値テキスト"/>
        <xdr:cNvSpPr txBox="1"/>
      </xdr:nvSpPr>
      <xdr:spPr>
        <a:xfrm>
          <a:off x="22199600" y="105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120193</xdr:rowOff>
    </xdr:from>
    <xdr:to>
      <xdr:col>112</xdr:col>
      <xdr:colOff>38100</xdr:colOff>
      <xdr:row>63</xdr:row>
      <xdr:rowOff>50343</xdr:rowOff>
    </xdr:to>
    <xdr:sp macro="" textlink="">
      <xdr:nvSpPr>
        <xdr:cNvPr id="571" name="楕円 570"/>
        <xdr:cNvSpPr/>
      </xdr:nvSpPr>
      <xdr:spPr>
        <a:xfrm>
          <a:off x="21272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161163</xdr:rowOff>
    </xdr:from>
    <xdr:to>
      <xdr:col>116</xdr:col>
      <xdr:colOff>63500</xdr:colOff>
      <xdr:row>62</xdr:row>
      <xdr:rowOff>170993</xdr:rowOff>
    </xdr:to>
    <xdr:cxnSp macro="">
      <xdr:nvCxnSpPr>
        <xdr:cNvPr id="572" name="直線コネクタ 571"/>
        <xdr:cNvCxnSpPr/>
      </xdr:nvCxnSpPr>
      <xdr:spPr>
        <a:xfrm flipV="1">
          <a:off x="21323300" y="10791063"/>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573" name="楕円 572"/>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124079</xdr:rowOff>
    </xdr:from>
    <xdr:to>
      <xdr:col>98</xdr:col>
      <xdr:colOff>38100</xdr:colOff>
      <xdr:row>63</xdr:row>
      <xdr:rowOff>54229</xdr:rowOff>
    </xdr:to>
    <xdr:sp macro="" textlink="">
      <xdr:nvSpPr>
        <xdr:cNvPr id="574" name="楕円 573"/>
        <xdr:cNvSpPr/>
      </xdr:nvSpPr>
      <xdr:spPr>
        <a:xfrm>
          <a:off x="18605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3429</xdr:rowOff>
    </xdr:to>
    <xdr:cxnSp macro="">
      <xdr:nvCxnSpPr>
        <xdr:cNvPr id="575" name="直線コネクタ 574"/>
        <xdr:cNvCxnSpPr/>
      </xdr:nvCxnSpPr>
      <xdr:spPr>
        <a:xfrm flipV="1">
          <a:off x="18656300" y="1079906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76"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77"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78"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79"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41470</xdr:rowOff>
    </xdr:from>
    <xdr:ext cx="469744" cy="259045"/>
    <xdr:sp macro="" textlink="">
      <xdr:nvSpPr>
        <xdr:cNvPr id="580" name="n_1mainValue【学校施設】&#10;一人当たり面積"/>
        <xdr:cNvSpPr txBox="1"/>
      </xdr:nvSpPr>
      <xdr:spPr>
        <a:xfrm>
          <a:off x="210757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581" name="n_3mainValue【学校施設】&#10;一人当たり面積"/>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45356</xdr:rowOff>
    </xdr:from>
    <xdr:ext cx="469744" cy="259045"/>
    <xdr:sp macro="" textlink="">
      <xdr:nvSpPr>
        <xdr:cNvPr id="582" name="n_4mainValue【学校施設】&#10;一人当たり面積"/>
        <xdr:cNvSpPr txBox="1"/>
      </xdr:nvSpPr>
      <xdr:spPr>
        <a:xfrm>
          <a:off x="18421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08" name="直線コネクタ 607"/>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0" name="直線コネクタ 6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11" name="【児童館】&#10;有形固定資産減価償却率最大値テキスト"/>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12" name="直線コネクタ 611"/>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613" name="【児童館】&#10;有形固定資産減価償却率平均値テキスト"/>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14" name="フローチャート: 判断 613"/>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15" name="フローチャート: 判断 614"/>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16" name="フローチャート: 判断 615"/>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17" name="フローチャート: 判断 616"/>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18" name="フローチャート: 判断 617"/>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24" name="楕円 623"/>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25"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91802</xdr:rowOff>
    </xdr:from>
    <xdr:to>
      <xdr:col>81</xdr:col>
      <xdr:colOff>101600</xdr:colOff>
      <xdr:row>87</xdr:row>
      <xdr:rowOff>21952</xdr:rowOff>
    </xdr:to>
    <xdr:sp macro="" textlink="">
      <xdr:nvSpPr>
        <xdr:cNvPr id="626" name="楕円 625"/>
        <xdr:cNvSpPr/>
      </xdr:nvSpPr>
      <xdr:spPr>
        <a:xfrm>
          <a:off x="15430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142602</xdr:rowOff>
    </xdr:from>
    <xdr:to>
      <xdr:col>85</xdr:col>
      <xdr:colOff>127000</xdr:colOff>
      <xdr:row>86</xdr:row>
      <xdr:rowOff>168729</xdr:rowOff>
    </xdr:to>
    <xdr:cxnSp macro="">
      <xdr:nvCxnSpPr>
        <xdr:cNvPr id="627" name="直線コネクタ 626"/>
        <xdr:cNvCxnSpPr/>
      </xdr:nvCxnSpPr>
      <xdr:spPr>
        <a:xfrm>
          <a:off x="15481300" y="148873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29755</xdr:rowOff>
    </xdr:from>
    <xdr:to>
      <xdr:col>72</xdr:col>
      <xdr:colOff>38100</xdr:colOff>
      <xdr:row>86</xdr:row>
      <xdr:rowOff>131355</xdr:rowOff>
    </xdr:to>
    <xdr:sp macro="" textlink="">
      <xdr:nvSpPr>
        <xdr:cNvPr id="628" name="楕円 627"/>
        <xdr:cNvSpPr/>
      </xdr:nvSpPr>
      <xdr:spPr>
        <a:xfrm>
          <a:off x="1365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170180</xdr:rowOff>
    </xdr:from>
    <xdr:to>
      <xdr:col>67</xdr:col>
      <xdr:colOff>101600</xdr:colOff>
      <xdr:row>86</xdr:row>
      <xdr:rowOff>100330</xdr:rowOff>
    </xdr:to>
    <xdr:sp macro="" textlink="">
      <xdr:nvSpPr>
        <xdr:cNvPr id="629" name="楕円 628"/>
        <xdr:cNvSpPr/>
      </xdr:nvSpPr>
      <xdr:spPr>
        <a:xfrm>
          <a:off x="1276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49530</xdr:rowOff>
    </xdr:from>
    <xdr:to>
      <xdr:col>71</xdr:col>
      <xdr:colOff>177800</xdr:colOff>
      <xdr:row>86</xdr:row>
      <xdr:rowOff>80555</xdr:rowOff>
    </xdr:to>
    <xdr:cxnSp macro="">
      <xdr:nvCxnSpPr>
        <xdr:cNvPr id="630" name="直線コネクタ 629"/>
        <xdr:cNvCxnSpPr/>
      </xdr:nvCxnSpPr>
      <xdr:spPr>
        <a:xfrm>
          <a:off x="12814300" y="147942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31" name="n_1aveValue【児童館】&#10;有形固定資産減価償却率"/>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632" name="n_2aveValue【児童館】&#10;有形固定資産減価償却率"/>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633" name="n_3aveValue【児童館】&#10;有形固定資産減価償却率"/>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34"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13079</xdr:rowOff>
    </xdr:from>
    <xdr:ext cx="405111" cy="259045"/>
    <xdr:sp macro="" textlink="">
      <xdr:nvSpPr>
        <xdr:cNvPr id="635" name="n_1mainValue【児童館】&#10;有形固定資産減価償却率"/>
        <xdr:cNvSpPr txBox="1"/>
      </xdr:nvSpPr>
      <xdr:spPr>
        <a:xfrm>
          <a:off x="152660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122482</xdr:rowOff>
    </xdr:from>
    <xdr:ext cx="405111" cy="259045"/>
    <xdr:sp macro="" textlink="">
      <xdr:nvSpPr>
        <xdr:cNvPr id="636" name="n_3mainValue【児童館】&#10;有形固定資産減価償却率"/>
        <xdr:cNvSpPr txBox="1"/>
      </xdr:nvSpPr>
      <xdr:spPr>
        <a:xfrm>
          <a:off x="13500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91457</xdr:rowOff>
    </xdr:from>
    <xdr:ext cx="405111" cy="259045"/>
    <xdr:sp macro="" textlink="">
      <xdr:nvSpPr>
        <xdr:cNvPr id="637" name="n_4mainValue【児童館】&#10;有形固定資産減価償却率"/>
        <xdr:cNvSpPr txBox="1"/>
      </xdr:nvSpPr>
      <xdr:spPr>
        <a:xfrm>
          <a:off x="12611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59" name="直線コネクタ 658"/>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0"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1" name="直線コネクタ 66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62" name="【児童館】&#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63" name="直線コネクタ 662"/>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64" name="【児童館】&#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65" name="フローチャート: 判断 66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66" name="フローチャート: 判断 665"/>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667" name="フローチャート: 判断 666"/>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68" name="フローチャート: 判断 667"/>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669" name="フローチャート: 判断 668"/>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75" name="楕円 674"/>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676"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77" name="楕円 676"/>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92963</xdr:rowOff>
    </xdr:to>
    <xdr:cxnSp macro="">
      <xdr:nvCxnSpPr>
        <xdr:cNvPr id="678" name="直線コネクタ 677"/>
        <xdr:cNvCxnSpPr/>
      </xdr:nvCxnSpPr>
      <xdr:spPr>
        <a:xfrm flipV="1">
          <a:off x="21323300" y="144856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79" name="楕円 678"/>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80" name="楕円 679"/>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115824</xdr:rowOff>
    </xdr:to>
    <xdr:cxnSp macro="">
      <xdr:nvCxnSpPr>
        <xdr:cNvPr id="681" name="直線コネクタ 680"/>
        <xdr:cNvCxnSpPr/>
      </xdr:nvCxnSpPr>
      <xdr:spPr>
        <a:xfrm flipV="1">
          <a:off x="18656300" y="1450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682"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683" name="n_2aveValue【児童館】&#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84"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85" name="n_4aveValue【児童館】&#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86" name="n_1mainValue【児童館】&#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687"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688" name="n_4mainValue【児童館】&#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1" name="テキスト ボックス 7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1" name="テキスト ボックス 7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14" name="直線コネクタ 71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6" name="直線コネクタ 71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1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18" name="直線コネクタ 71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719"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20" name="フローチャート: 判断 71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21" name="フローチャート: 判断 72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22" name="フローチャート: 判断 72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23" name="フローチャート: 判断 72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24" name="フローチャート: 判断 72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30" name="楕円 729"/>
        <xdr:cNvSpPr/>
      </xdr:nvSpPr>
      <xdr:spPr>
        <a:xfrm>
          <a:off x="16268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123389</xdr:rowOff>
    </xdr:from>
    <xdr:ext cx="405111" cy="259045"/>
    <xdr:sp macro="" textlink="">
      <xdr:nvSpPr>
        <xdr:cNvPr id="731" name="【公民館】&#10;有形固定資産減価償却率該当値テキスト"/>
        <xdr:cNvSpPr txBox="1"/>
      </xdr:nvSpPr>
      <xdr:spPr>
        <a:xfrm>
          <a:off x="16357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61323</xdr:rowOff>
    </xdr:from>
    <xdr:to>
      <xdr:col>81</xdr:col>
      <xdr:colOff>101600</xdr:colOff>
      <xdr:row>103</xdr:row>
      <xdr:rowOff>162923</xdr:rowOff>
    </xdr:to>
    <xdr:sp macro="" textlink="">
      <xdr:nvSpPr>
        <xdr:cNvPr id="732" name="楕円 731"/>
        <xdr:cNvSpPr/>
      </xdr:nvSpPr>
      <xdr:spPr>
        <a:xfrm>
          <a:off x="15430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112123</xdr:rowOff>
    </xdr:from>
    <xdr:to>
      <xdr:col>85</xdr:col>
      <xdr:colOff>127000</xdr:colOff>
      <xdr:row>103</xdr:row>
      <xdr:rowOff>151312</xdr:rowOff>
    </xdr:to>
    <xdr:cxnSp macro="">
      <xdr:nvCxnSpPr>
        <xdr:cNvPr id="733" name="直線コネクタ 732"/>
        <xdr:cNvCxnSpPr/>
      </xdr:nvCxnSpPr>
      <xdr:spPr>
        <a:xfrm>
          <a:off x="15481300" y="177714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152763</xdr:rowOff>
    </xdr:from>
    <xdr:to>
      <xdr:col>72</xdr:col>
      <xdr:colOff>38100</xdr:colOff>
      <xdr:row>103</xdr:row>
      <xdr:rowOff>82913</xdr:rowOff>
    </xdr:to>
    <xdr:sp macro="" textlink="">
      <xdr:nvSpPr>
        <xdr:cNvPr id="734" name="楕円 733"/>
        <xdr:cNvSpPr/>
      </xdr:nvSpPr>
      <xdr:spPr>
        <a:xfrm>
          <a:off x="13652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113574</xdr:rowOff>
    </xdr:from>
    <xdr:to>
      <xdr:col>67</xdr:col>
      <xdr:colOff>101600</xdr:colOff>
      <xdr:row>103</xdr:row>
      <xdr:rowOff>43724</xdr:rowOff>
    </xdr:to>
    <xdr:sp macro="" textlink="">
      <xdr:nvSpPr>
        <xdr:cNvPr id="735" name="楕円 734"/>
        <xdr:cNvSpPr/>
      </xdr:nvSpPr>
      <xdr:spPr>
        <a:xfrm>
          <a:off x="12763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164374</xdr:rowOff>
    </xdr:from>
    <xdr:to>
      <xdr:col>71</xdr:col>
      <xdr:colOff>177800</xdr:colOff>
      <xdr:row>103</xdr:row>
      <xdr:rowOff>32113</xdr:rowOff>
    </xdr:to>
    <xdr:cxnSp macro="">
      <xdr:nvCxnSpPr>
        <xdr:cNvPr id="736" name="直線コネクタ 735"/>
        <xdr:cNvCxnSpPr/>
      </xdr:nvCxnSpPr>
      <xdr:spPr>
        <a:xfrm>
          <a:off x="12814300" y="176522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737"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38"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739"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40"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8000</xdr:rowOff>
    </xdr:from>
    <xdr:ext cx="405111" cy="259045"/>
    <xdr:sp macro="" textlink="">
      <xdr:nvSpPr>
        <xdr:cNvPr id="741" name="n_1mainValue【公民館】&#10;有形固定資産減価償却率"/>
        <xdr:cNvSpPr txBox="1"/>
      </xdr:nvSpPr>
      <xdr:spPr>
        <a:xfrm>
          <a:off x="15266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99440</xdr:rowOff>
    </xdr:from>
    <xdr:ext cx="405111" cy="259045"/>
    <xdr:sp macro="" textlink="">
      <xdr:nvSpPr>
        <xdr:cNvPr id="742" name="n_3mainValue【公民館】&#10;有形固定資産減価償却率"/>
        <xdr:cNvSpPr txBox="1"/>
      </xdr:nvSpPr>
      <xdr:spPr>
        <a:xfrm>
          <a:off x="13500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60251</xdr:rowOff>
    </xdr:from>
    <xdr:ext cx="405111" cy="259045"/>
    <xdr:sp macro="" textlink="">
      <xdr:nvSpPr>
        <xdr:cNvPr id="743" name="n_4mainValue【公民館】&#10;有形固定資産減価償却率"/>
        <xdr:cNvSpPr txBox="1"/>
      </xdr:nvSpPr>
      <xdr:spPr>
        <a:xfrm>
          <a:off x="12611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67" name="直線コネクタ 766"/>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68"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69" name="直線コネクタ 768"/>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70"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71" name="直線コネクタ 770"/>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72"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73" name="フローチャート: 判断 772"/>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74" name="フローチャート: 判断 773"/>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75" name="フローチャート: 判断 774"/>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76" name="フローチャート: 判断 775"/>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77" name="フローチャート: 判断 776"/>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37592</xdr:rowOff>
    </xdr:from>
    <xdr:to>
      <xdr:col>116</xdr:col>
      <xdr:colOff>114300</xdr:colOff>
      <xdr:row>105</xdr:row>
      <xdr:rowOff>139192</xdr:rowOff>
    </xdr:to>
    <xdr:sp macro="" textlink="">
      <xdr:nvSpPr>
        <xdr:cNvPr id="783" name="楕円 782"/>
        <xdr:cNvSpPr/>
      </xdr:nvSpPr>
      <xdr:spPr>
        <a:xfrm>
          <a:off x="22110700" y="180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60469</xdr:rowOff>
    </xdr:from>
    <xdr:ext cx="469744" cy="259045"/>
    <xdr:sp macro="" textlink="">
      <xdr:nvSpPr>
        <xdr:cNvPr id="784" name="【公民館】&#10;一人当たり面積該当値テキスト"/>
        <xdr:cNvSpPr txBox="1"/>
      </xdr:nvSpPr>
      <xdr:spPr>
        <a:xfrm>
          <a:off x="22199600" y="1789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54356</xdr:rowOff>
    </xdr:from>
    <xdr:to>
      <xdr:col>112</xdr:col>
      <xdr:colOff>38100</xdr:colOff>
      <xdr:row>105</xdr:row>
      <xdr:rowOff>155956</xdr:rowOff>
    </xdr:to>
    <xdr:sp macro="" textlink="">
      <xdr:nvSpPr>
        <xdr:cNvPr id="785" name="楕円 784"/>
        <xdr:cNvSpPr/>
      </xdr:nvSpPr>
      <xdr:spPr>
        <a:xfrm>
          <a:off x="21272500" y="180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88392</xdr:rowOff>
    </xdr:from>
    <xdr:to>
      <xdr:col>116</xdr:col>
      <xdr:colOff>63500</xdr:colOff>
      <xdr:row>105</xdr:row>
      <xdr:rowOff>105156</xdr:rowOff>
    </xdr:to>
    <xdr:cxnSp macro="">
      <xdr:nvCxnSpPr>
        <xdr:cNvPr id="786" name="直線コネクタ 785"/>
        <xdr:cNvCxnSpPr/>
      </xdr:nvCxnSpPr>
      <xdr:spPr>
        <a:xfrm flipV="1">
          <a:off x="21323300" y="1809064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81787</xdr:rowOff>
    </xdr:from>
    <xdr:to>
      <xdr:col>102</xdr:col>
      <xdr:colOff>165100</xdr:colOff>
      <xdr:row>106</xdr:row>
      <xdr:rowOff>11937</xdr:rowOff>
    </xdr:to>
    <xdr:sp macro="" textlink="">
      <xdr:nvSpPr>
        <xdr:cNvPr id="787" name="楕円 786"/>
        <xdr:cNvSpPr/>
      </xdr:nvSpPr>
      <xdr:spPr>
        <a:xfrm>
          <a:off x="19494500" y="180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94742</xdr:rowOff>
    </xdr:from>
    <xdr:to>
      <xdr:col>98</xdr:col>
      <xdr:colOff>38100</xdr:colOff>
      <xdr:row>106</xdr:row>
      <xdr:rowOff>24892</xdr:rowOff>
    </xdr:to>
    <xdr:sp macro="" textlink="">
      <xdr:nvSpPr>
        <xdr:cNvPr id="788" name="楕円 787"/>
        <xdr:cNvSpPr/>
      </xdr:nvSpPr>
      <xdr:spPr>
        <a:xfrm>
          <a:off x="18605500" y="180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132587</xdr:rowOff>
    </xdr:from>
    <xdr:to>
      <xdr:col>102</xdr:col>
      <xdr:colOff>114300</xdr:colOff>
      <xdr:row>105</xdr:row>
      <xdr:rowOff>145542</xdr:rowOff>
    </xdr:to>
    <xdr:cxnSp macro="">
      <xdr:nvCxnSpPr>
        <xdr:cNvPr id="789" name="直線コネクタ 788"/>
        <xdr:cNvCxnSpPr/>
      </xdr:nvCxnSpPr>
      <xdr:spPr>
        <a:xfrm flipV="1">
          <a:off x="18656300" y="18134837"/>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90"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91"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792"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793" name="n_4aveValue【公民館】&#10;一人当たり面積"/>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1033</xdr:rowOff>
    </xdr:from>
    <xdr:ext cx="469744" cy="259045"/>
    <xdr:sp macro="" textlink="">
      <xdr:nvSpPr>
        <xdr:cNvPr id="794" name="n_1mainValue【公民館】&#10;一人当たり面積"/>
        <xdr:cNvSpPr txBox="1"/>
      </xdr:nvSpPr>
      <xdr:spPr>
        <a:xfrm>
          <a:off x="21075727" y="178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28464</xdr:rowOff>
    </xdr:from>
    <xdr:ext cx="469744" cy="259045"/>
    <xdr:sp macro="" textlink="">
      <xdr:nvSpPr>
        <xdr:cNvPr id="795" name="n_3mainValue【公民館】&#10;一人当たり面積"/>
        <xdr:cNvSpPr txBox="1"/>
      </xdr:nvSpPr>
      <xdr:spPr>
        <a:xfrm>
          <a:off x="19310427" y="178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41419</xdr:rowOff>
    </xdr:from>
    <xdr:ext cx="469744" cy="259045"/>
    <xdr:sp macro="" textlink="">
      <xdr:nvSpPr>
        <xdr:cNvPr id="796" name="n_4mainValue【公民館】&#10;一人当たり面積"/>
        <xdr:cNvSpPr txBox="1"/>
      </xdr:nvSpPr>
      <xdr:spPr>
        <a:xfrm>
          <a:off x="1842142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有形固定資産減価償却率では、類似団体内平均値を上回っている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は相当の年数を経過している施設が多いためで、平均値を下回っている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等については比較的新しい施設が多いためである。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個別施設計画（長寿命化計画）等の策定を進め、公共施設等総合管理計画に基づく適切な施設管理を実施し、財政負担の軽減を図っていく。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が類似団体内平均値を上回る水準となっている。各施設に対する住民ニーズや財政状況を考慮しつつ適正な維持管理に努める。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6,545
6,484
391.91
7,965,338
7,832,978
131,919
4,363,732
7,123,390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4" name="楕円 73"/>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5" name="【図書館】&#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6" name="楕円 75"/>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99060</xdr:rowOff>
    </xdr:to>
    <xdr:cxnSp macro="">
      <xdr:nvCxnSpPr>
        <xdr:cNvPr id="77" name="直線コネクタ 76"/>
        <xdr:cNvCxnSpPr/>
      </xdr:nvCxnSpPr>
      <xdr:spPr>
        <a:xfrm>
          <a:off x="3797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78" name="楕円 77"/>
        <xdr:cNvSpPr/>
      </xdr:nvSpPr>
      <xdr:spPr>
        <a:xfrm>
          <a:off x="196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111942</xdr:rowOff>
    </xdr:from>
    <xdr:to>
      <xdr:col>6</xdr:col>
      <xdr:colOff>38100</xdr:colOff>
      <xdr:row>36</xdr:row>
      <xdr:rowOff>42092</xdr:rowOff>
    </xdr:to>
    <xdr:sp macro="" textlink="">
      <xdr:nvSpPr>
        <xdr:cNvPr id="79" name="楕円 78"/>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27214</xdr:rowOff>
    </xdr:to>
    <xdr:cxnSp macro="">
      <xdr:nvCxnSpPr>
        <xdr:cNvPr id="80" name="直線コネクタ 79"/>
        <xdr:cNvCxnSpPr/>
      </xdr:nvCxnSpPr>
      <xdr:spPr>
        <a:xfrm>
          <a:off x="1130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1" name="n_1aveValue【図書館】&#10;有形固定資産減価償却率"/>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2"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3" name="n_3aveValue【図書館】&#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4" name="n_4ave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86" name="n_3mainValue【図書館】&#10;有形固定資産減価償却率"/>
        <xdr:cNvSpPr txBox="1"/>
      </xdr:nvSpPr>
      <xdr:spPr>
        <a:xfrm>
          <a:off x="1816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87" name="n_4mainValue【図書館】&#10;有形固定資産減価償却率"/>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09" name="直線コネクタ 108"/>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0"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1" name="直線コネクタ 110"/>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2"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3" name="直線コネクタ 112"/>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4" name="【図書館】&#10;一人当たり面積平均値テキスト"/>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5" name="フローチャート: 判断 114"/>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16" name="フローチャート: 判断 115"/>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17" name="フローチャート: 判断 116"/>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8" name="フローチャート: 判断 117"/>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19" name="フローチャート: 判断 118"/>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98552</xdr:rowOff>
    </xdr:from>
    <xdr:to>
      <xdr:col>55</xdr:col>
      <xdr:colOff>50800</xdr:colOff>
      <xdr:row>37</xdr:row>
      <xdr:rowOff>28702</xdr:rowOff>
    </xdr:to>
    <xdr:sp macro="" textlink="">
      <xdr:nvSpPr>
        <xdr:cNvPr id="125" name="楕円 124"/>
        <xdr:cNvSpPr/>
      </xdr:nvSpPr>
      <xdr:spPr>
        <a:xfrm>
          <a:off x="10426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121429</xdr:rowOff>
    </xdr:from>
    <xdr:ext cx="469744" cy="259045"/>
    <xdr:sp macro="" textlink="">
      <xdr:nvSpPr>
        <xdr:cNvPr id="126" name="【図書館】&#10;一人当たり面積該当値テキスト"/>
        <xdr:cNvSpPr txBox="1"/>
      </xdr:nvSpPr>
      <xdr:spPr>
        <a:xfrm>
          <a:off x="105156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121412</xdr:rowOff>
    </xdr:from>
    <xdr:to>
      <xdr:col>50</xdr:col>
      <xdr:colOff>165100</xdr:colOff>
      <xdr:row>37</xdr:row>
      <xdr:rowOff>51562</xdr:rowOff>
    </xdr:to>
    <xdr:sp macro="" textlink="">
      <xdr:nvSpPr>
        <xdr:cNvPr id="127" name="楕円 126"/>
        <xdr:cNvSpPr/>
      </xdr:nvSpPr>
      <xdr:spPr>
        <a:xfrm>
          <a:off x="9588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149352</xdr:rowOff>
    </xdr:from>
    <xdr:to>
      <xdr:col>55</xdr:col>
      <xdr:colOff>0</xdr:colOff>
      <xdr:row>37</xdr:row>
      <xdr:rowOff>762</xdr:rowOff>
    </xdr:to>
    <xdr:cxnSp macro="">
      <xdr:nvCxnSpPr>
        <xdr:cNvPr id="128" name="直線コネクタ 127"/>
        <xdr:cNvCxnSpPr/>
      </xdr:nvCxnSpPr>
      <xdr:spPr>
        <a:xfrm flipV="1">
          <a:off x="9639300" y="63215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29" name="楕円 128"/>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9398</xdr:rowOff>
    </xdr:from>
    <xdr:to>
      <xdr:col>36</xdr:col>
      <xdr:colOff>165100</xdr:colOff>
      <xdr:row>37</xdr:row>
      <xdr:rowOff>110998</xdr:rowOff>
    </xdr:to>
    <xdr:sp macro="" textlink="">
      <xdr:nvSpPr>
        <xdr:cNvPr id="130" name="楕円 129"/>
        <xdr:cNvSpPr/>
      </xdr:nvSpPr>
      <xdr:spPr>
        <a:xfrm>
          <a:off x="6921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60198</xdr:rowOff>
    </xdr:to>
    <xdr:cxnSp macro="">
      <xdr:nvCxnSpPr>
        <xdr:cNvPr id="131" name="直線コネクタ 130"/>
        <xdr:cNvCxnSpPr/>
      </xdr:nvCxnSpPr>
      <xdr:spPr>
        <a:xfrm flipV="1">
          <a:off x="6972300" y="63855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90695</xdr:rowOff>
    </xdr:from>
    <xdr:ext cx="469744" cy="259045"/>
    <xdr:sp macro="" textlink="">
      <xdr:nvSpPr>
        <xdr:cNvPr id="132" name="n_1aveValue【図書館】&#10;一人当たり面積"/>
        <xdr:cNvSpPr txBox="1"/>
      </xdr:nvSpPr>
      <xdr:spPr>
        <a:xfrm>
          <a:off x="9391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33"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34"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136415</xdr:rowOff>
    </xdr:from>
    <xdr:ext cx="469744" cy="259045"/>
    <xdr:sp macro="" textlink="">
      <xdr:nvSpPr>
        <xdr:cNvPr id="135" name="n_4aveValue【図書館】&#10;一人当たり面積"/>
        <xdr:cNvSpPr txBox="1"/>
      </xdr:nvSpPr>
      <xdr:spPr>
        <a:xfrm>
          <a:off x="6737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68089</xdr:rowOff>
    </xdr:from>
    <xdr:ext cx="469744" cy="259045"/>
    <xdr:sp macro="" textlink="">
      <xdr:nvSpPr>
        <xdr:cNvPr id="136" name="n_1mainValue【図書館】&#10;一人当たり面積"/>
        <xdr:cNvSpPr txBox="1"/>
      </xdr:nvSpPr>
      <xdr:spPr>
        <a:xfrm>
          <a:off x="9391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7" name="n_3main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127525</xdr:rowOff>
    </xdr:from>
    <xdr:ext cx="469744" cy="259045"/>
    <xdr:sp macro="" textlink="">
      <xdr:nvSpPr>
        <xdr:cNvPr id="138" name="n_4mainValue【図書館】&#10;一人当たり面積"/>
        <xdr:cNvSpPr txBox="1"/>
      </xdr:nvSpPr>
      <xdr:spPr>
        <a:xfrm>
          <a:off x="6737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64" name="直線コネクタ 16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6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8" name="直線コネクタ 16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69"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0" name="フローチャート: 判断 16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1" name="フローチャート: 判断 17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72" name="フローチャート: 判断 17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3" name="フローチャート: 判断 17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74" name="フローチャート: 判断 17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115751</xdr:rowOff>
    </xdr:from>
    <xdr:to>
      <xdr:col>24</xdr:col>
      <xdr:colOff>114300</xdr:colOff>
      <xdr:row>64</xdr:row>
      <xdr:rowOff>45901</xdr:rowOff>
    </xdr:to>
    <xdr:sp macro="" textlink="">
      <xdr:nvSpPr>
        <xdr:cNvPr id="180" name="楕円 179"/>
        <xdr:cNvSpPr/>
      </xdr:nvSpPr>
      <xdr:spPr>
        <a:xfrm>
          <a:off x="45847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94178</xdr:rowOff>
    </xdr:from>
    <xdr:ext cx="405111" cy="259045"/>
    <xdr:sp macro="" textlink="">
      <xdr:nvSpPr>
        <xdr:cNvPr id="181" name="【体育館・プール】&#10;有形固定資産減価償却率該当値テキスト"/>
        <xdr:cNvSpPr txBox="1"/>
      </xdr:nvSpPr>
      <xdr:spPr>
        <a:xfrm>
          <a:off x="4673600"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104322</xdr:rowOff>
    </xdr:from>
    <xdr:to>
      <xdr:col>20</xdr:col>
      <xdr:colOff>38100</xdr:colOff>
      <xdr:row>64</xdr:row>
      <xdr:rowOff>34472</xdr:rowOff>
    </xdr:to>
    <xdr:sp macro="" textlink="">
      <xdr:nvSpPr>
        <xdr:cNvPr id="182" name="楕円 181"/>
        <xdr:cNvSpPr/>
      </xdr:nvSpPr>
      <xdr:spPr>
        <a:xfrm>
          <a:off x="3746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155122</xdr:rowOff>
    </xdr:from>
    <xdr:to>
      <xdr:col>24</xdr:col>
      <xdr:colOff>63500</xdr:colOff>
      <xdr:row>63</xdr:row>
      <xdr:rowOff>166551</xdr:rowOff>
    </xdr:to>
    <xdr:cxnSp macro="">
      <xdr:nvCxnSpPr>
        <xdr:cNvPr id="183" name="直線コネクタ 182"/>
        <xdr:cNvCxnSpPr/>
      </xdr:nvCxnSpPr>
      <xdr:spPr>
        <a:xfrm>
          <a:off x="3797300" y="1095647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84727</xdr:rowOff>
    </xdr:from>
    <xdr:to>
      <xdr:col>10</xdr:col>
      <xdr:colOff>165100</xdr:colOff>
      <xdr:row>64</xdr:row>
      <xdr:rowOff>14877</xdr:rowOff>
    </xdr:to>
    <xdr:sp macro="" textlink="">
      <xdr:nvSpPr>
        <xdr:cNvPr id="184" name="楕円 183"/>
        <xdr:cNvSpPr/>
      </xdr:nvSpPr>
      <xdr:spPr>
        <a:xfrm>
          <a:off x="1968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63</xdr:row>
      <xdr:rowOff>73297</xdr:rowOff>
    </xdr:from>
    <xdr:to>
      <xdr:col>6</xdr:col>
      <xdr:colOff>38100</xdr:colOff>
      <xdr:row>64</xdr:row>
      <xdr:rowOff>3447</xdr:rowOff>
    </xdr:to>
    <xdr:sp macro="" textlink="">
      <xdr:nvSpPr>
        <xdr:cNvPr id="185" name="楕円 184"/>
        <xdr:cNvSpPr/>
      </xdr:nvSpPr>
      <xdr:spPr>
        <a:xfrm>
          <a:off x="107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124097</xdr:rowOff>
    </xdr:from>
    <xdr:to>
      <xdr:col>10</xdr:col>
      <xdr:colOff>114300</xdr:colOff>
      <xdr:row>63</xdr:row>
      <xdr:rowOff>135527</xdr:rowOff>
    </xdr:to>
    <xdr:cxnSp macro="">
      <xdr:nvCxnSpPr>
        <xdr:cNvPr id="186" name="直線コネクタ 185"/>
        <xdr:cNvCxnSpPr/>
      </xdr:nvCxnSpPr>
      <xdr:spPr>
        <a:xfrm>
          <a:off x="1130300" y="109254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87"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88"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89"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90"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25599</xdr:rowOff>
    </xdr:from>
    <xdr:ext cx="405111" cy="259045"/>
    <xdr:sp macro="" textlink="">
      <xdr:nvSpPr>
        <xdr:cNvPr id="191" name="n_1mainValue【体育館・プール】&#10;有形固定資産減価償却率"/>
        <xdr:cNvSpPr txBox="1"/>
      </xdr:nvSpPr>
      <xdr:spPr>
        <a:xfrm>
          <a:off x="35820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6004</xdr:rowOff>
    </xdr:from>
    <xdr:ext cx="405111" cy="259045"/>
    <xdr:sp macro="" textlink="">
      <xdr:nvSpPr>
        <xdr:cNvPr id="192" name="n_3mainValue【体育館・プール】&#10;有形固定資産減価償却率"/>
        <xdr:cNvSpPr txBox="1"/>
      </xdr:nvSpPr>
      <xdr:spPr>
        <a:xfrm>
          <a:off x="1816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166024</xdr:rowOff>
    </xdr:from>
    <xdr:ext cx="405111" cy="259045"/>
    <xdr:sp macro="" textlink="">
      <xdr:nvSpPr>
        <xdr:cNvPr id="193" name="n_4mainValue【体育館・プール】&#10;有形固定資産減価償却率"/>
        <xdr:cNvSpPr txBox="1"/>
      </xdr:nvSpPr>
      <xdr:spPr>
        <a:xfrm>
          <a:off x="927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4" name="直線コネクタ 20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5" name="テキスト ボックス 20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8" name="直線コネクタ 20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9" name="テキスト ボックス 20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13" name="直線コネクタ 212"/>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14"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15" name="直線コネクタ 214"/>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16"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17" name="直線コネクタ 216"/>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18"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19" name="フローチャート: 判断 218"/>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20" name="フローチャート: 判断 219"/>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21" name="フローチャート: 判断 220"/>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22" name="フローチャート: 判断 221"/>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23" name="フローチャート: 判断 222"/>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51498</xdr:rowOff>
    </xdr:from>
    <xdr:to>
      <xdr:col>55</xdr:col>
      <xdr:colOff>50800</xdr:colOff>
      <xdr:row>61</xdr:row>
      <xdr:rowOff>153098</xdr:rowOff>
    </xdr:to>
    <xdr:sp macro="" textlink="">
      <xdr:nvSpPr>
        <xdr:cNvPr id="229" name="楕円 228"/>
        <xdr:cNvSpPr/>
      </xdr:nvSpPr>
      <xdr:spPr>
        <a:xfrm>
          <a:off x="10426700" y="10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29925</xdr:rowOff>
    </xdr:from>
    <xdr:ext cx="469744" cy="259045"/>
    <xdr:sp macro="" textlink="">
      <xdr:nvSpPr>
        <xdr:cNvPr id="230" name="【体育館・プール】&#10;一人当たり面積該当値テキスト"/>
        <xdr:cNvSpPr txBox="1"/>
      </xdr:nvSpPr>
      <xdr:spPr>
        <a:xfrm>
          <a:off x="10515600" y="104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60071</xdr:rowOff>
    </xdr:from>
    <xdr:to>
      <xdr:col>50</xdr:col>
      <xdr:colOff>165100</xdr:colOff>
      <xdr:row>61</xdr:row>
      <xdr:rowOff>161671</xdr:rowOff>
    </xdr:to>
    <xdr:sp macro="" textlink="">
      <xdr:nvSpPr>
        <xdr:cNvPr id="231" name="楕円 230"/>
        <xdr:cNvSpPr/>
      </xdr:nvSpPr>
      <xdr:spPr>
        <a:xfrm>
          <a:off x="9588500" y="105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102298</xdr:rowOff>
    </xdr:from>
    <xdr:to>
      <xdr:col>55</xdr:col>
      <xdr:colOff>0</xdr:colOff>
      <xdr:row>61</xdr:row>
      <xdr:rowOff>110871</xdr:rowOff>
    </xdr:to>
    <xdr:cxnSp macro="">
      <xdr:nvCxnSpPr>
        <xdr:cNvPr id="232" name="直線コネクタ 231"/>
        <xdr:cNvCxnSpPr/>
      </xdr:nvCxnSpPr>
      <xdr:spPr>
        <a:xfrm flipV="1">
          <a:off x="9639300" y="10560748"/>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70930</xdr:rowOff>
    </xdr:from>
    <xdr:to>
      <xdr:col>41</xdr:col>
      <xdr:colOff>101600</xdr:colOff>
      <xdr:row>62</xdr:row>
      <xdr:rowOff>1080</xdr:rowOff>
    </xdr:to>
    <xdr:sp macro="" textlink="">
      <xdr:nvSpPr>
        <xdr:cNvPr id="233" name="楕円 232"/>
        <xdr:cNvSpPr/>
      </xdr:nvSpPr>
      <xdr:spPr>
        <a:xfrm>
          <a:off x="7810500" y="10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77788</xdr:rowOff>
    </xdr:from>
    <xdr:to>
      <xdr:col>36</xdr:col>
      <xdr:colOff>165100</xdr:colOff>
      <xdr:row>62</xdr:row>
      <xdr:rowOff>7938</xdr:rowOff>
    </xdr:to>
    <xdr:sp macro="" textlink="">
      <xdr:nvSpPr>
        <xdr:cNvPr id="234" name="楕円 233"/>
        <xdr:cNvSpPr/>
      </xdr:nvSpPr>
      <xdr:spPr>
        <a:xfrm>
          <a:off x="6921500" y="105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121730</xdr:rowOff>
    </xdr:from>
    <xdr:to>
      <xdr:col>41</xdr:col>
      <xdr:colOff>50800</xdr:colOff>
      <xdr:row>61</xdr:row>
      <xdr:rowOff>128588</xdr:rowOff>
    </xdr:to>
    <xdr:cxnSp macro="">
      <xdr:nvCxnSpPr>
        <xdr:cNvPr id="235" name="直線コネクタ 234"/>
        <xdr:cNvCxnSpPr/>
      </xdr:nvCxnSpPr>
      <xdr:spPr>
        <a:xfrm flipV="1">
          <a:off x="6972300" y="105801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36"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37"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38"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39"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152798</xdr:rowOff>
    </xdr:from>
    <xdr:ext cx="469744" cy="259045"/>
    <xdr:sp macro="" textlink="">
      <xdr:nvSpPr>
        <xdr:cNvPr id="240" name="n_1mainValue【体育館・プール】&#10;一人当たり面積"/>
        <xdr:cNvSpPr txBox="1"/>
      </xdr:nvSpPr>
      <xdr:spPr>
        <a:xfrm>
          <a:off x="9391727" y="106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163657</xdr:rowOff>
    </xdr:from>
    <xdr:ext cx="469744" cy="259045"/>
    <xdr:sp macro="" textlink="">
      <xdr:nvSpPr>
        <xdr:cNvPr id="241" name="n_3mainValue【体育館・プール】&#10;一人当たり面積"/>
        <xdr:cNvSpPr txBox="1"/>
      </xdr:nvSpPr>
      <xdr:spPr>
        <a:xfrm>
          <a:off x="7626427" y="1062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170515</xdr:rowOff>
    </xdr:from>
    <xdr:ext cx="469744" cy="259045"/>
    <xdr:sp macro="" textlink="">
      <xdr:nvSpPr>
        <xdr:cNvPr id="242" name="n_4mainValue【体育館・プール】&#10;一人当たり面積"/>
        <xdr:cNvSpPr txBox="1"/>
      </xdr:nvSpPr>
      <xdr:spPr>
        <a:xfrm>
          <a:off x="6737427" y="1062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67" name="直線コネクタ 266"/>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0"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1" name="直線コネクタ 270"/>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72" name="【福祉施設】&#10;有形固定資産減価償却率平均値テキスト"/>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73" name="フローチャート: 判断 272"/>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75" name="フローチャート: 判断 274"/>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76" name="フローチャート: 判断 275"/>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77" name="フローチャート: 判断 276"/>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83" name="楕円 282"/>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284" name="【福祉施設】&#10;有形固定資産減価償却率該当値テキスト"/>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85" name="楕円 284"/>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148589</xdr:rowOff>
    </xdr:to>
    <xdr:cxnSp macro="">
      <xdr:nvCxnSpPr>
        <xdr:cNvPr id="286" name="直線コネクタ 285"/>
        <xdr:cNvCxnSpPr/>
      </xdr:nvCxnSpPr>
      <xdr:spPr>
        <a:xfrm>
          <a:off x="3797300" y="138341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87" name="楕円 286"/>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153036</xdr:rowOff>
    </xdr:from>
    <xdr:to>
      <xdr:col>6</xdr:col>
      <xdr:colOff>38100</xdr:colOff>
      <xdr:row>83</xdr:row>
      <xdr:rowOff>83186</xdr:rowOff>
    </xdr:to>
    <xdr:sp macro="" textlink="">
      <xdr:nvSpPr>
        <xdr:cNvPr id="288" name="楕円 287"/>
        <xdr:cNvSpPr/>
      </xdr:nvSpPr>
      <xdr:spPr>
        <a:xfrm>
          <a:off x="1079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83</xdr:row>
      <xdr:rowOff>32386</xdr:rowOff>
    </xdr:to>
    <xdr:cxnSp macro="">
      <xdr:nvCxnSpPr>
        <xdr:cNvPr id="289" name="直線コネクタ 288"/>
        <xdr:cNvCxnSpPr/>
      </xdr:nvCxnSpPr>
      <xdr:spPr>
        <a:xfrm flipV="1">
          <a:off x="1130300" y="13776961"/>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福祉施設】&#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91" name="n_2ave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92"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93"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294" name="n_1mainValue【福祉施設】&#10;有形固定資産減価償却率"/>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295" name="n_3main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74313</xdr:rowOff>
    </xdr:from>
    <xdr:ext cx="405111" cy="259045"/>
    <xdr:sp macro="" textlink="">
      <xdr:nvSpPr>
        <xdr:cNvPr id="296" name="n_4mainValue【福祉施設】&#10;有形固定資産減価償却率"/>
        <xdr:cNvSpPr txBox="1"/>
      </xdr:nvSpPr>
      <xdr:spPr>
        <a:xfrm>
          <a:off x="927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7" name="直線コネクタ 30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8" name="テキスト ボックス 30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9" name="直線コネクタ 30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0" name="テキスト ボックス 30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1" name="直線コネクタ 31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2" name="テキスト ボックス 31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3" name="直線コネクタ 31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4" name="テキスト ボックス 31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18" name="直線コネクタ 317"/>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19"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0" name="直線コネクタ 31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21"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22" name="直線コネクタ 321"/>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23" name="【福祉施設】&#10;一人当たり面積平均値テキスト"/>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24" name="フローチャート: 判断 323"/>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25" name="フローチャート: 判断 324"/>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26" name="フローチャート: 判断 325"/>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27" name="フローチャート: 判断 326"/>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28" name="フローチャート: 判断 327"/>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xdr:rowOff>
    </xdr:from>
    <xdr:to>
      <xdr:col>55</xdr:col>
      <xdr:colOff>50800</xdr:colOff>
      <xdr:row>84</xdr:row>
      <xdr:rowOff>114503</xdr:rowOff>
    </xdr:to>
    <xdr:sp macro="" textlink="">
      <xdr:nvSpPr>
        <xdr:cNvPr id="334" name="楕円 333"/>
        <xdr:cNvSpPr/>
      </xdr:nvSpPr>
      <xdr:spPr>
        <a:xfrm>
          <a:off x="10426700" y="144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35780</xdr:rowOff>
    </xdr:from>
    <xdr:ext cx="469744" cy="259045"/>
    <xdr:sp macro="" textlink="">
      <xdr:nvSpPr>
        <xdr:cNvPr id="335" name="【福祉施設】&#10;一人当たり面積該当値テキスト"/>
        <xdr:cNvSpPr txBox="1"/>
      </xdr:nvSpPr>
      <xdr:spPr>
        <a:xfrm>
          <a:off x="10515600" y="1426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126288</xdr:rowOff>
    </xdr:from>
    <xdr:to>
      <xdr:col>50</xdr:col>
      <xdr:colOff>165100</xdr:colOff>
      <xdr:row>84</xdr:row>
      <xdr:rowOff>56438</xdr:rowOff>
    </xdr:to>
    <xdr:sp macro="" textlink="">
      <xdr:nvSpPr>
        <xdr:cNvPr id="336" name="楕円 335"/>
        <xdr:cNvSpPr/>
      </xdr:nvSpPr>
      <xdr:spPr>
        <a:xfrm>
          <a:off x="9588500" y="143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5638</xdr:rowOff>
    </xdr:from>
    <xdr:to>
      <xdr:col>55</xdr:col>
      <xdr:colOff>0</xdr:colOff>
      <xdr:row>84</xdr:row>
      <xdr:rowOff>63703</xdr:rowOff>
    </xdr:to>
    <xdr:cxnSp macro="">
      <xdr:nvCxnSpPr>
        <xdr:cNvPr id="337" name="直線コネクタ 336"/>
        <xdr:cNvCxnSpPr/>
      </xdr:nvCxnSpPr>
      <xdr:spPr>
        <a:xfrm>
          <a:off x="9639300" y="14407438"/>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35764</xdr:rowOff>
    </xdr:from>
    <xdr:to>
      <xdr:col>41</xdr:col>
      <xdr:colOff>101600</xdr:colOff>
      <xdr:row>85</xdr:row>
      <xdr:rowOff>137364</xdr:rowOff>
    </xdr:to>
    <xdr:sp macro="" textlink="">
      <xdr:nvSpPr>
        <xdr:cNvPr id="338" name="楕円 337"/>
        <xdr:cNvSpPr/>
      </xdr:nvSpPr>
      <xdr:spPr>
        <a:xfrm>
          <a:off x="7810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1015</xdr:rowOff>
    </xdr:from>
    <xdr:to>
      <xdr:col>36</xdr:col>
      <xdr:colOff>165100</xdr:colOff>
      <xdr:row>85</xdr:row>
      <xdr:rowOff>102615</xdr:rowOff>
    </xdr:to>
    <xdr:sp macro="" textlink="">
      <xdr:nvSpPr>
        <xdr:cNvPr id="339" name="楕円 338"/>
        <xdr:cNvSpPr/>
      </xdr:nvSpPr>
      <xdr:spPr>
        <a:xfrm>
          <a:off x="6921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86564</xdr:rowOff>
    </xdr:to>
    <xdr:cxnSp macro="">
      <xdr:nvCxnSpPr>
        <xdr:cNvPr id="340" name="直線コネクタ 339"/>
        <xdr:cNvCxnSpPr/>
      </xdr:nvCxnSpPr>
      <xdr:spPr>
        <a:xfrm>
          <a:off x="6972300" y="14625065"/>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41" name="n_1aveValue【福祉施設】&#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42"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43"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44"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72965</xdr:rowOff>
    </xdr:from>
    <xdr:ext cx="469744" cy="259045"/>
    <xdr:sp macro="" textlink="">
      <xdr:nvSpPr>
        <xdr:cNvPr id="345" name="n_1mainValue【福祉施設】&#10;一人当たり面積"/>
        <xdr:cNvSpPr txBox="1"/>
      </xdr:nvSpPr>
      <xdr:spPr>
        <a:xfrm>
          <a:off x="9391727" y="141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128491</xdr:rowOff>
    </xdr:from>
    <xdr:ext cx="469744" cy="259045"/>
    <xdr:sp macro="" textlink="">
      <xdr:nvSpPr>
        <xdr:cNvPr id="346" name="n_3mainValue【福祉施設】&#10;一人当たり面積"/>
        <xdr:cNvSpPr txBox="1"/>
      </xdr:nvSpPr>
      <xdr:spPr>
        <a:xfrm>
          <a:off x="7626427" y="1470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93742</xdr:rowOff>
    </xdr:from>
    <xdr:ext cx="469744" cy="259045"/>
    <xdr:sp macro="" textlink="">
      <xdr:nvSpPr>
        <xdr:cNvPr id="347" name="n_4mainValue【福祉施設】&#10;一人当たり面積"/>
        <xdr:cNvSpPr txBox="1"/>
      </xdr:nvSpPr>
      <xdr:spPr>
        <a:xfrm>
          <a:off x="6737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6" name="テキスト ボックス 4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8" name="テキスト ボックス 4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8" name="テキスト ボックス 4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21" name="直線コネクタ 42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3" name="直線コネクタ 42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2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25" name="直線コネクタ 42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26"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27" name="フローチャート: 判断 426"/>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28" name="フローチャート: 判断 427"/>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29" name="フローチャート: 判断 42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30" name="フローチャート: 判断 429"/>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31" name="フローチャート: 判断 430"/>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18324</xdr:rowOff>
    </xdr:from>
    <xdr:to>
      <xdr:col>85</xdr:col>
      <xdr:colOff>177800</xdr:colOff>
      <xdr:row>85</xdr:row>
      <xdr:rowOff>119924</xdr:rowOff>
    </xdr:to>
    <xdr:sp macro="" textlink="">
      <xdr:nvSpPr>
        <xdr:cNvPr id="437" name="楕円 436"/>
        <xdr:cNvSpPr/>
      </xdr:nvSpPr>
      <xdr:spPr>
        <a:xfrm>
          <a:off x="16268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168201</xdr:rowOff>
    </xdr:from>
    <xdr:ext cx="405111" cy="259045"/>
    <xdr:sp macro="" textlink="">
      <xdr:nvSpPr>
        <xdr:cNvPr id="438" name="【消防施設】&#10;有形固定資産減価償却率該当値テキスト"/>
        <xdr:cNvSpPr txBox="1"/>
      </xdr:nvSpPr>
      <xdr:spPr>
        <a:xfrm>
          <a:off x="16357600"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153851</xdr:rowOff>
    </xdr:from>
    <xdr:to>
      <xdr:col>81</xdr:col>
      <xdr:colOff>101600</xdr:colOff>
      <xdr:row>85</xdr:row>
      <xdr:rowOff>84001</xdr:rowOff>
    </xdr:to>
    <xdr:sp macro="" textlink="">
      <xdr:nvSpPr>
        <xdr:cNvPr id="439" name="楕円 438"/>
        <xdr:cNvSpPr/>
      </xdr:nvSpPr>
      <xdr:spPr>
        <a:xfrm>
          <a:off x="15430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33201</xdr:rowOff>
    </xdr:from>
    <xdr:to>
      <xdr:col>85</xdr:col>
      <xdr:colOff>127000</xdr:colOff>
      <xdr:row>85</xdr:row>
      <xdr:rowOff>69124</xdr:rowOff>
    </xdr:to>
    <xdr:cxnSp macro="">
      <xdr:nvCxnSpPr>
        <xdr:cNvPr id="440" name="直線コネクタ 439"/>
        <xdr:cNvCxnSpPr/>
      </xdr:nvCxnSpPr>
      <xdr:spPr>
        <a:xfrm>
          <a:off x="15481300" y="146064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113030</xdr:rowOff>
    </xdr:from>
    <xdr:to>
      <xdr:col>72</xdr:col>
      <xdr:colOff>38100</xdr:colOff>
      <xdr:row>85</xdr:row>
      <xdr:rowOff>43180</xdr:rowOff>
    </xdr:to>
    <xdr:sp macro="" textlink="">
      <xdr:nvSpPr>
        <xdr:cNvPr id="441" name="楕円 440"/>
        <xdr:cNvSpPr/>
      </xdr:nvSpPr>
      <xdr:spPr>
        <a:xfrm>
          <a:off x="1365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52614</xdr:rowOff>
    </xdr:from>
    <xdr:to>
      <xdr:col>67</xdr:col>
      <xdr:colOff>101600</xdr:colOff>
      <xdr:row>84</xdr:row>
      <xdr:rowOff>154214</xdr:rowOff>
    </xdr:to>
    <xdr:sp macro="" textlink="">
      <xdr:nvSpPr>
        <xdr:cNvPr id="442" name="楕円 441"/>
        <xdr:cNvSpPr/>
      </xdr:nvSpPr>
      <xdr:spPr>
        <a:xfrm>
          <a:off x="1276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103414</xdr:rowOff>
    </xdr:from>
    <xdr:to>
      <xdr:col>71</xdr:col>
      <xdr:colOff>177800</xdr:colOff>
      <xdr:row>84</xdr:row>
      <xdr:rowOff>163830</xdr:rowOff>
    </xdr:to>
    <xdr:cxnSp macro="">
      <xdr:nvCxnSpPr>
        <xdr:cNvPr id="443" name="直線コネクタ 442"/>
        <xdr:cNvCxnSpPr/>
      </xdr:nvCxnSpPr>
      <xdr:spPr>
        <a:xfrm>
          <a:off x="12814300" y="145052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44"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445"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446"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47"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75128</xdr:rowOff>
    </xdr:from>
    <xdr:ext cx="405111" cy="259045"/>
    <xdr:sp macro="" textlink="">
      <xdr:nvSpPr>
        <xdr:cNvPr id="448" name="n_1mainValue【消防施設】&#10;有形固定資産減価償却率"/>
        <xdr:cNvSpPr txBox="1"/>
      </xdr:nvSpPr>
      <xdr:spPr>
        <a:xfrm>
          <a:off x="152660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34307</xdr:rowOff>
    </xdr:from>
    <xdr:ext cx="405111" cy="259045"/>
    <xdr:sp macro="" textlink="">
      <xdr:nvSpPr>
        <xdr:cNvPr id="449" name="n_3mainValue【消防施設】&#10;有形固定資産減価償却率"/>
        <xdr:cNvSpPr txBox="1"/>
      </xdr:nvSpPr>
      <xdr:spPr>
        <a:xfrm>
          <a:off x="13500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145341</xdr:rowOff>
    </xdr:from>
    <xdr:ext cx="405111" cy="259045"/>
    <xdr:sp macro="" textlink="">
      <xdr:nvSpPr>
        <xdr:cNvPr id="450" name="n_4mainValue【消防施設】&#10;有形固定資産減価償却率"/>
        <xdr:cNvSpPr txBox="1"/>
      </xdr:nvSpPr>
      <xdr:spPr>
        <a:xfrm>
          <a:off x="12611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1" name="直線コネクタ 4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2" name="テキスト ボックス 4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3" name="直線コネクタ 4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4" name="テキスト ボックス 4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5" name="直線コネクタ 4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6" name="テキスト ボックス 4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7" name="直線コネクタ 4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8" name="テキスト ボックス 4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69" name="直線コネクタ 4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0" name="テキスト ボックス 4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1" name="直線コネクタ 4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2" name="テキスト ボックス 4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3" name="直線コネクタ 4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4" name="テキスト ボックス 4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476" name="直線コネクタ 475"/>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477"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478" name="直線コネクタ 477"/>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479"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480" name="直線コネクタ 479"/>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481"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482" name="フローチャート: 判断 481"/>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483" name="フローチャート: 判断 482"/>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484" name="フローチャート: 判断 483"/>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485" name="フローチャート: 判断 484"/>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486" name="フローチャート: 判断 485"/>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7" name="テキスト ボックス 4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8" name="テキスト ボックス 4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9" name="テキスト ボックス 4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0" name="テキスト ボックス 4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1" name="テキスト ボックス 4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42818</xdr:rowOff>
    </xdr:from>
    <xdr:to>
      <xdr:col>116</xdr:col>
      <xdr:colOff>114300</xdr:colOff>
      <xdr:row>86</xdr:row>
      <xdr:rowOff>144418</xdr:rowOff>
    </xdr:to>
    <xdr:sp macro="" textlink="">
      <xdr:nvSpPr>
        <xdr:cNvPr id="492" name="楕円 491"/>
        <xdr:cNvSpPr/>
      </xdr:nvSpPr>
      <xdr:spPr>
        <a:xfrm>
          <a:off x="22110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129195</xdr:rowOff>
    </xdr:from>
    <xdr:ext cx="469744" cy="259045"/>
    <xdr:sp macro="" textlink="">
      <xdr:nvSpPr>
        <xdr:cNvPr id="493" name="【消防施設】&#10;一人当たり面積該当値テキスト"/>
        <xdr:cNvSpPr txBox="1"/>
      </xdr:nvSpPr>
      <xdr:spPr>
        <a:xfrm>
          <a:off x="221996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44994</xdr:rowOff>
    </xdr:from>
    <xdr:to>
      <xdr:col>112</xdr:col>
      <xdr:colOff>38100</xdr:colOff>
      <xdr:row>86</xdr:row>
      <xdr:rowOff>146594</xdr:rowOff>
    </xdr:to>
    <xdr:sp macro="" textlink="">
      <xdr:nvSpPr>
        <xdr:cNvPr id="494" name="楕円 493"/>
        <xdr:cNvSpPr/>
      </xdr:nvSpPr>
      <xdr:spPr>
        <a:xfrm>
          <a:off x="21272500" y="147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93618</xdr:rowOff>
    </xdr:from>
    <xdr:to>
      <xdr:col>116</xdr:col>
      <xdr:colOff>63500</xdr:colOff>
      <xdr:row>86</xdr:row>
      <xdr:rowOff>95794</xdr:rowOff>
    </xdr:to>
    <xdr:cxnSp macro="">
      <xdr:nvCxnSpPr>
        <xdr:cNvPr id="495" name="直線コネクタ 494"/>
        <xdr:cNvCxnSpPr/>
      </xdr:nvCxnSpPr>
      <xdr:spPr>
        <a:xfrm flipV="1">
          <a:off x="21323300" y="14838318"/>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28666</xdr:rowOff>
    </xdr:from>
    <xdr:to>
      <xdr:col>102</xdr:col>
      <xdr:colOff>165100</xdr:colOff>
      <xdr:row>86</xdr:row>
      <xdr:rowOff>130266</xdr:rowOff>
    </xdr:to>
    <xdr:sp macro="" textlink="">
      <xdr:nvSpPr>
        <xdr:cNvPr id="496" name="楕円 495"/>
        <xdr:cNvSpPr/>
      </xdr:nvSpPr>
      <xdr:spPr>
        <a:xfrm>
          <a:off x="19494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30843</xdr:rowOff>
    </xdr:from>
    <xdr:to>
      <xdr:col>98</xdr:col>
      <xdr:colOff>38100</xdr:colOff>
      <xdr:row>86</xdr:row>
      <xdr:rowOff>132443</xdr:rowOff>
    </xdr:to>
    <xdr:sp macro="" textlink="">
      <xdr:nvSpPr>
        <xdr:cNvPr id="497" name="楕円 496"/>
        <xdr:cNvSpPr/>
      </xdr:nvSpPr>
      <xdr:spPr>
        <a:xfrm>
          <a:off x="18605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79466</xdr:rowOff>
    </xdr:from>
    <xdr:to>
      <xdr:col>102</xdr:col>
      <xdr:colOff>114300</xdr:colOff>
      <xdr:row>86</xdr:row>
      <xdr:rowOff>81643</xdr:rowOff>
    </xdr:to>
    <xdr:cxnSp macro="">
      <xdr:nvCxnSpPr>
        <xdr:cNvPr id="498" name="直線コネクタ 497"/>
        <xdr:cNvCxnSpPr/>
      </xdr:nvCxnSpPr>
      <xdr:spPr>
        <a:xfrm flipV="1">
          <a:off x="18656300" y="148241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499"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00"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01"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02"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137721</xdr:rowOff>
    </xdr:from>
    <xdr:ext cx="469744" cy="259045"/>
    <xdr:sp macro="" textlink="">
      <xdr:nvSpPr>
        <xdr:cNvPr id="503" name="n_1mainValue【消防施設】&#10;一人当たり面積"/>
        <xdr:cNvSpPr txBox="1"/>
      </xdr:nvSpPr>
      <xdr:spPr>
        <a:xfrm>
          <a:off x="21075727" y="148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121393</xdr:rowOff>
    </xdr:from>
    <xdr:ext cx="469744" cy="259045"/>
    <xdr:sp macro="" textlink="">
      <xdr:nvSpPr>
        <xdr:cNvPr id="504" name="n_3mainValue【消防施設】&#10;一人当たり面積"/>
        <xdr:cNvSpPr txBox="1"/>
      </xdr:nvSpPr>
      <xdr:spPr>
        <a:xfrm>
          <a:off x="19310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123570</xdr:rowOff>
    </xdr:from>
    <xdr:ext cx="469744" cy="259045"/>
    <xdr:sp macro="" textlink="">
      <xdr:nvSpPr>
        <xdr:cNvPr id="505" name="n_4mainValue【消防施設】&#10;一人当たり面積"/>
        <xdr:cNvSpPr txBox="1"/>
      </xdr:nvSpPr>
      <xdr:spPr>
        <a:xfrm>
          <a:off x="18421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6" name="テキスト ボックス 5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8" name="テキスト ボックス 5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8" name="テキスト ボックス 5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31" name="直線コネクタ 53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3" name="直線コネクタ 53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3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35" name="直線コネクタ 53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36"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37" name="フローチャート: 判断 536"/>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38" name="フローチャート: 判断 537"/>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39" name="フローチャート: 判断 538"/>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40" name="フローチャート: 判断 539"/>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41" name="フローチャート: 判断 540"/>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92348</xdr:rowOff>
    </xdr:from>
    <xdr:to>
      <xdr:col>85</xdr:col>
      <xdr:colOff>177800</xdr:colOff>
      <xdr:row>109</xdr:row>
      <xdr:rowOff>22498</xdr:rowOff>
    </xdr:to>
    <xdr:sp macro="" textlink="">
      <xdr:nvSpPr>
        <xdr:cNvPr id="547" name="楕円 546"/>
        <xdr:cNvSpPr/>
      </xdr:nvSpPr>
      <xdr:spPr>
        <a:xfrm>
          <a:off x="162687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7275</xdr:rowOff>
    </xdr:from>
    <xdr:ext cx="405111" cy="259045"/>
    <xdr:sp macro="" textlink="">
      <xdr:nvSpPr>
        <xdr:cNvPr id="548" name="【庁舎】&#10;有形固定資産減価償却率該当値テキスト"/>
        <xdr:cNvSpPr txBox="1"/>
      </xdr:nvSpPr>
      <xdr:spPr>
        <a:xfrm>
          <a:off x="16357600" y="1852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549" name="楕円 548"/>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143148</xdr:rowOff>
    </xdr:to>
    <xdr:cxnSp macro="">
      <xdr:nvCxnSpPr>
        <xdr:cNvPr id="550" name="直線コネクタ 549"/>
        <xdr:cNvCxnSpPr/>
      </xdr:nvCxnSpPr>
      <xdr:spPr>
        <a:xfrm>
          <a:off x="15481300" y="186254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551" name="楕円 550"/>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131536</xdr:rowOff>
    </xdr:from>
    <xdr:to>
      <xdr:col>67</xdr:col>
      <xdr:colOff>101600</xdr:colOff>
      <xdr:row>108</xdr:row>
      <xdr:rowOff>61686</xdr:rowOff>
    </xdr:to>
    <xdr:sp macro="" textlink="">
      <xdr:nvSpPr>
        <xdr:cNvPr id="552" name="楕円 551"/>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43543</xdr:rowOff>
    </xdr:to>
    <xdr:cxnSp macro="">
      <xdr:nvCxnSpPr>
        <xdr:cNvPr id="553" name="直線コネクタ 552"/>
        <xdr:cNvCxnSpPr/>
      </xdr:nvCxnSpPr>
      <xdr:spPr>
        <a:xfrm>
          <a:off x="12814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5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55"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56"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57"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558" name="n_1mainValue【庁舎】&#10;有形固定資産減価償却率"/>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559" name="n_3mainValue【庁舎】&#10;有形固定資産減価償却率"/>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560" name="n_4mainValue【庁舎】&#10;有形固定資産減価償却率"/>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1" name="直線コネクタ 5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2" name="テキスト ボックス 5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3" name="直線コネクタ 5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4" name="テキスト ボックス 5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5" name="直線コネクタ 5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6" name="テキスト ボックス 5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7" name="直線コネクタ 5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8" name="テキスト ボックス 5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582" name="直線コネクタ 581"/>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83"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84" name="直線コネクタ 583"/>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85"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86" name="直線コネクタ 585"/>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87"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88" name="フローチャート: 判断 587"/>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89" name="フローチャート: 判断 588"/>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90" name="フローチャート: 判断 589"/>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91" name="フローチャート: 判断 590"/>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92" name="フローチャート: 判断 591"/>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598" name="楕円 597"/>
        <xdr:cNvSpPr/>
      </xdr:nvSpPr>
      <xdr:spPr>
        <a:xfrm>
          <a:off x="22110700" y="183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70172</xdr:rowOff>
    </xdr:from>
    <xdr:ext cx="469744" cy="259045"/>
    <xdr:sp macro="" textlink="">
      <xdr:nvSpPr>
        <xdr:cNvPr id="599" name="【庁舎】&#10;一人当たり面積該当値テキスト"/>
        <xdr:cNvSpPr txBox="1"/>
      </xdr:nvSpPr>
      <xdr:spPr>
        <a:xfrm>
          <a:off x="22199600" y="182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161189</xdr:rowOff>
    </xdr:from>
    <xdr:to>
      <xdr:col>112</xdr:col>
      <xdr:colOff>38100</xdr:colOff>
      <xdr:row>107</xdr:row>
      <xdr:rowOff>91339</xdr:rowOff>
    </xdr:to>
    <xdr:sp macro="" textlink="">
      <xdr:nvSpPr>
        <xdr:cNvPr id="600" name="楕円 599"/>
        <xdr:cNvSpPr/>
      </xdr:nvSpPr>
      <xdr:spPr>
        <a:xfrm>
          <a:off x="21272500" y="18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34595</xdr:rowOff>
    </xdr:from>
    <xdr:to>
      <xdr:col>116</xdr:col>
      <xdr:colOff>63500</xdr:colOff>
      <xdr:row>107</xdr:row>
      <xdr:rowOff>40539</xdr:rowOff>
    </xdr:to>
    <xdr:cxnSp macro="">
      <xdr:nvCxnSpPr>
        <xdr:cNvPr id="601" name="直線コネクタ 600"/>
        <xdr:cNvCxnSpPr/>
      </xdr:nvCxnSpPr>
      <xdr:spPr>
        <a:xfrm flipV="1">
          <a:off x="21323300" y="1837974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602" name="楕円 601"/>
        <xdr:cNvSpPr/>
      </xdr:nvSpPr>
      <xdr:spPr>
        <a:xfrm>
          <a:off x="19494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4826</xdr:rowOff>
    </xdr:from>
    <xdr:to>
      <xdr:col>98</xdr:col>
      <xdr:colOff>38100</xdr:colOff>
      <xdr:row>107</xdr:row>
      <xdr:rowOff>106426</xdr:rowOff>
    </xdr:to>
    <xdr:sp macro="" textlink="">
      <xdr:nvSpPr>
        <xdr:cNvPr id="603" name="楕円 602"/>
        <xdr:cNvSpPr/>
      </xdr:nvSpPr>
      <xdr:spPr>
        <a:xfrm>
          <a:off x="18605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51054</xdr:rowOff>
    </xdr:from>
    <xdr:to>
      <xdr:col>102</xdr:col>
      <xdr:colOff>114300</xdr:colOff>
      <xdr:row>107</xdr:row>
      <xdr:rowOff>55626</xdr:rowOff>
    </xdr:to>
    <xdr:cxnSp macro="">
      <xdr:nvCxnSpPr>
        <xdr:cNvPr id="604" name="直線コネクタ 603"/>
        <xdr:cNvCxnSpPr/>
      </xdr:nvCxnSpPr>
      <xdr:spPr>
        <a:xfrm flipV="1">
          <a:off x="18656300" y="1839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605"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06"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07"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08"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82466</xdr:rowOff>
    </xdr:from>
    <xdr:ext cx="469744" cy="259045"/>
    <xdr:sp macro="" textlink="">
      <xdr:nvSpPr>
        <xdr:cNvPr id="609" name="n_1mainValue【庁舎】&#10;一人当たり面積"/>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92981</xdr:rowOff>
    </xdr:from>
    <xdr:ext cx="469744" cy="259045"/>
    <xdr:sp macro="" textlink="">
      <xdr:nvSpPr>
        <xdr:cNvPr id="610" name="n_3mainValue【庁舎】&#10;一人当たり面積"/>
        <xdr:cNvSpPr txBox="1"/>
      </xdr:nvSpPr>
      <xdr:spPr>
        <a:xfrm>
          <a:off x="19310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97553</xdr:rowOff>
    </xdr:from>
    <xdr:ext cx="469744" cy="259045"/>
    <xdr:sp macro="" textlink="">
      <xdr:nvSpPr>
        <xdr:cNvPr id="611" name="n_4mainValue【庁舎】&#10;一人当たり面積"/>
        <xdr:cNvSpPr txBox="1"/>
      </xdr:nvSpPr>
      <xdr:spPr>
        <a:xfrm>
          <a:off x="18421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全国平均、北海道平均、類似団体内平均を大きく上回っている。これは建設から年数が経過し、老朽化が進んでいることが要因であるため、個別施設計画（長寿命化計画）等の策定を進め、公共施設等総合管理計画に基づき適正な施設管理（長寿命化、建替えの検討等）に努める。また、図書館をはじめ一人当たり面積においても各施設に対するニーズや財政状況を考慮しつつ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6,545
6,484
391.91
7,965,338
7,832,978
131,919
4,363,732
7,123,390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の減少や地方の経済回復の遅れにより、地方経済は依然として厳しい状況にあることから、全国平均を大きく下回っているが、類似団体平均及び北海道平均との比較では同水準で推移している。これまでの行財政改革により人件費を含む経常経費の縮減に努めているが、当面税収等の自主財源の大幅な伸びは見込めず、財政基盤の改善は難しい状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今後も第６次行財政改革大綱の推進による一層の行財政の効率化を図るとともに、本別町まち・ひと・しごと創生総合戦略の着実な進捗により、税収の増加等歳入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の確保に努める。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1" name="直線コネクタ 70"/>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4" name="直線コネクタ 73"/>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7" name="直線コネクタ 76"/>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2" name="テキスト ボックス 91"/>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公債費、物件費等は増加したものの、地方交付税が増加したことにより、対前年度比では４．２ポイント減少し、類似団体平均を下回っている。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本町は、地方交付税が歳入総額の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４１．１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％、町税が１２．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％を占めているが、いずれも今後は大きな伸びは期待できず、さらには老朽化した施設の再整備・長寿命化事業等により将来的には義務的経費である公債費の増加が見込まれていることから、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行財政改革の取組みにより人件費をはじめとする経常経費の縮減に努める。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62</xdr:row>
      <xdr:rowOff>136144</xdr:rowOff>
    </xdr:to>
    <xdr:cxnSp macro="">
      <xdr:nvCxnSpPr>
        <xdr:cNvPr id="129" name="直線コネクタ 128"/>
        <xdr:cNvCxnSpPr/>
      </xdr:nvCxnSpPr>
      <xdr:spPr>
        <a:xfrm flipV="1">
          <a:off x="4114800" y="1056335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64</xdr:row>
      <xdr:rowOff>87630</xdr:rowOff>
    </xdr:to>
    <xdr:cxnSp macro="">
      <xdr:nvCxnSpPr>
        <xdr:cNvPr id="132" name="直線コネクタ 131"/>
        <xdr:cNvCxnSpPr/>
      </xdr:nvCxnSpPr>
      <xdr:spPr>
        <a:xfrm flipV="1">
          <a:off x="3225800" y="1076604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87630</xdr:rowOff>
    </xdr:to>
    <xdr:cxnSp macro="">
      <xdr:nvCxnSpPr>
        <xdr:cNvPr id="135" name="直線コネクタ 134"/>
        <xdr:cNvCxnSpPr/>
      </xdr:nvCxnSpPr>
      <xdr:spPr>
        <a:xfrm>
          <a:off x="2336800" y="108432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41910</xdr:rowOff>
    </xdr:to>
    <xdr:cxnSp macro="">
      <xdr:nvCxnSpPr>
        <xdr:cNvPr id="138" name="直線コネクタ 137"/>
        <xdr:cNvCxnSpPr/>
      </xdr:nvCxnSpPr>
      <xdr:spPr>
        <a:xfrm>
          <a:off x="1447800" y="107901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8" name="楕円 147"/>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49"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0" name="楕円 149"/>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25671</xdr:rowOff>
    </xdr:from>
    <xdr:ext cx="736600" cy="259045"/>
    <xdr:sp macro="" textlink="">
      <xdr:nvSpPr>
        <xdr:cNvPr id="151" name="テキスト ボックス 150"/>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2" name="楕円 151"/>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3" name="テキスト ボックス 152"/>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4" name="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5" name="テキスト ボックス 154"/>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6" name="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7" name="テキスト ボックス 156"/>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２９，６５０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いる状況であるが、北海道平均より高い水準となっている。これは、本町ではへき地保育所、特別養護老人ホーム、病院等の保健・福祉・医療に関する行政サービスを直営で提供しているため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今後においては、民間活力の導入を行うなど構造改革を推進するとともに、本町の規模に対する適正な人員配置を検討していく上での職員数の削減や給与水準の適正化を進め、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コスト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59217</xdr:rowOff>
    </xdr:from>
    <xdr:to>
      <xdr:col>23</xdr:col>
      <xdr:colOff>133350</xdr:colOff>
      <xdr:row>82</xdr:row>
      <xdr:rowOff>90176</xdr:rowOff>
    </xdr:to>
    <xdr:cxnSp macro="">
      <xdr:nvCxnSpPr>
        <xdr:cNvPr id="190" name="直線コネクタ 189"/>
        <xdr:cNvCxnSpPr/>
      </xdr:nvCxnSpPr>
      <xdr:spPr>
        <a:xfrm>
          <a:off x="4114800" y="14118117"/>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58179</xdr:rowOff>
    </xdr:from>
    <xdr:to>
      <xdr:col>19</xdr:col>
      <xdr:colOff>133350</xdr:colOff>
      <xdr:row>82</xdr:row>
      <xdr:rowOff>59217</xdr:rowOff>
    </xdr:to>
    <xdr:cxnSp macro="">
      <xdr:nvCxnSpPr>
        <xdr:cNvPr id="193" name="直線コネクタ 192"/>
        <xdr:cNvCxnSpPr/>
      </xdr:nvCxnSpPr>
      <xdr:spPr>
        <a:xfrm>
          <a:off x="3225800" y="14117079"/>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19562</xdr:rowOff>
    </xdr:from>
    <xdr:to>
      <xdr:col>15</xdr:col>
      <xdr:colOff>82550</xdr:colOff>
      <xdr:row>82</xdr:row>
      <xdr:rowOff>58179</xdr:rowOff>
    </xdr:to>
    <xdr:cxnSp macro="">
      <xdr:nvCxnSpPr>
        <xdr:cNvPr id="196" name="直線コネクタ 195"/>
        <xdr:cNvCxnSpPr/>
      </xdr:nvCxnSpPr>
      <xdr:spPr>
        <a:xfrm>
          <a:off x="2336800" y="14078462"/>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19562</xdr:rowOff>
    </xdr:from>
    <xdr:to>
      <xdr:col>11</xdr:col>
      <xdr:colOff>31750</xdr:colOff>
      <xdr:row>82</xdr:row>
      <xdr:rowOff>25464</xdr:rowOff>
    </xdr:to>
    <xdr:cxnSp macro="">
      <xdr:nvCxnSpPr>
        <xdr:cNvPr id="199" name="直線コネクタ 198"/>
        <xdr:cNvCxnSpPr/>
      </xdr:nvCxnSpPr>
      <xdr:spPr>
        <a:xfrm flipV="1">
          <a:off x="1447800" y="14078462"/>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39376</xdr:rowOff>
    </xdr:from>
    <xdr:to>
      <xdr:col>23</xdr:col>
      <xdr:colOff>184150</xdr:colOff>
      <xdr:row>82</xdr:row>
      <xdr:rowOff>140976</xdr:rowOff>
    </xdr:to>
    <xdr:sp macro="" textlink="">
      <xdr:nvSpPr>
        <xdr:cNvPr id="209" name="楕円 208"/>
        <xdr:cNvSpPr/>
      </xdr:nvSpPr>
      <xdr:spPr>
        <a:xfrm>
          <a:off x="4902200" y="140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55903</xdr:rowOff>
    </xdr:from>
    <xdr:ext cx="762000" cy="259045"/>
    <xdr:sp macro="" textlink="">
      <xdr:nvSpPr>
        <xdr:cNvPr id="210" name="人件費・物件費等の状況該当値テキスト"/>
        <xdr:cNvSpPr txBox="1"/>
      </xdr:nvSpPr>
      <xdr:spPr>
        <a:xfrm>
          <a:off x="5041900" y="1394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8417</xdr:rowOff>
    </xdr:from>
    <xdr:to>
      <xdr:col>19</xdr:col>
      <xdr:colOff>184150</xdr:colOff>
      <xdr:row>82</xdr:row>
      <xdr:rowOff>110017</xdr:rowOff>
    </xdr:to>
    <xdr:sp macro="" textlink="">
      <xdr:nvSpPr>
        <xdr:cNvPr id="211" name="楕円 210"/>
        <xdr:cNvSpPr/>
      </xdr:nvSpPr>
      <xdr:spPr>
        <a:xfrm>
          <a:off x="4064000" y="140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120194</xdr:rowOff>
    </xdr:from>
    <xdr:ext cx="736600" cy="259045"/>
    <xdr:sp macro="" textlink="">
      <xdr:nvSpPr>
        <xdr:cNvPr id="212" name="テキスト ボックス 211"/>
        <xdr:cNvSpPr txBox="1"/>
      </xdr:nvSpPr>
      <xdr:spPr>
        <a:xfrm>
          <a:off x="3733800" y="1383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7379</xdr:rowOff>
    </xdr:from>
    <xdr:to>
      <xdr:col>15</xdr:col>
      <xdr:colOff>133350</xdr:colOff>
      <xdr:row>82</xdr:row>
      <xdr:rowOff>108979</xdr:rowOff>
    </xdr:to>
    <xdr:sp macro="" textlink="">
      <xdr:nvSpPr>
        <xdr:cNvPr id="213" name="楕円 212"/>
        <xdr:cNvSpPr/>
      </xdr:nvSpPr>
      <xdr:spPr>
        <a:xfrm>
          <a:off x="3175000" y="140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93756</xdr:rowOff>
    </xdr:from>
    <xdr:ext cx="762000" cy="259045"/>
    <xdr:sp macro="" textlink="">
      <xdr:nvSpPr>
        <xdr:cNvPr id="214" name="テキスト ボックス 213"/>
        <xdr:cNvSpPr txBox="1"/>
      </xdr:nvSpPr>
      <xdr:spPr>
        <a:xfrm>
          <a:off x="2844800" y="1415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140212</xdr:rowOff>
    </xdr:from>
    <xdr:to>
      <xdr:col>11</xdr:col>
      <xdr:colOff>82550</xdr:colOff>
      <xdr:row>82</xdr:row>
      <xdr:rowOff>70362</xdr:rowOff>
    </xdr:to>
    <xdr:sp macro="" textlink="">
      <xdr:nvSpPr>
        <xdr:cNvPr id="215" name="楕円 214"/>
        <xdr:cNvSpPr/>
      </xdr:nvSpPr>
      <xdr:spPr>
        <a:xfrm>
          <a:off x="2286000" y="140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80539</xdr:rowOff>
    </xdr:from>
    <xdr:ext cx="762000" cy="259045"/>
    <xdr:sp macro="" textlink="">
      <xdr:nvSpPr>
        <xdr:cNvPr id="216" name="テキスト ボックス 215"/>
        <xdr:cNvSpPr txBox="1"/>
      </xdr:nvSpPr>
      <xdr:spPr>
        <a:xfrm>
          <a:off x="1955800" y="1379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146114</xdr:rowOff>
    </xdr:from>
    <xdr:to>
      <xdr:col>7</xdr:col>
      <xdr:colOff>31750</xdr:colOff>
      <xdr:row>82</xdr:row>
      <xdr:rowOff>76264</xdr:rowOff>
    </xdr:to>
    <xdr:sp macro="" textlink="">
      <xdr:nvSpPr>
        <xdr:cNvPr id="217" name="楕円 216"/>
        <xdr:cNvSpPr/>
      </xdr:nvSpPr>
      <xdr:spPr>
        <a:xfrm>
          <a:off x="1397000" y="140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61041</xdr:rowOff>
    </xdr:from>
    <xdr:ext cx="762000" cy="259045"/>
    <xdr:sp macro="" textlink="">
      <xdr:nvSpPr>
        <xdr:cNvPr id="218" name="テキスト ボックス 217"/>
        <xdr:cNvSpPr txBox="1"/>
      </xdr:nvSpPr>
      <xdr:spPr>
        <a:xfrm>
          <a:off x="1066800" y="14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これまで、行財政改革の推進による諸手当の削減をはじめ、給与水準の適正化を図っているが、類似団体内平均を１．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今後も国や北海道、類似団体の給与水準等を参考として、財政状況を考慮しながら適切な給与制度の在り方を検討する。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2" name="直線コネクタ 251"/>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29211</xdr:rowOff>
    </xdr:to>
    <xdr:cxnSp macro="">
      <xdr:nvCxnSpPr>
        <xdr:cNvPr id="255" name="直線コネクタ 254"/>
        <xdr:cNvCxnSpPr/>
      </xdr:nvCxnSpPr>
      <xdr:spPr>
        <a:xfrm>
          <a:off x="15290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29211</xdr:rowOff>
    </xdr:to>
    <xdr:cxnSp macro="">
      <xdr:nvCxnSpPr>
        <xdr:cNvPr id="258" name="直線コネクタ 257"/>
        <xdr:cNvCxnSpPr/>
      </xdr:nvCxnSpPr>
      <xdr:spPr>
        <a:xfrm flipV="1">
          <a:off x="14401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29211</xdr:rowOff>
    </xdr:to>
    <xdr:cxnSp macro="">
      <xdr:nvCxnSpPr>
        <xdr:cNvPr id="261" name="直線コネクタ 260"/>
        <xdr:cNvCxnSpPr/>
      </xdr:nvCxnSpPr>
      <xdr:spPr>
        <a:xfrm>
          <a:off x="13512800" y="147336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5" name="楕円 274"/>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6" name="テキスト ボックス 275"/>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7" name="楕円 276"/>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78" name="テキスト ボックス 27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79" name="楕円 278"/>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0" name="テキスト ボックス 279"/>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保健・福祉・医療分野において町が担う役割が大きいことから、類似団体平均を上回る職員を配置しなければならない状況となっている。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今後も行財政改革の取組みを推進し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、職員構成の均衡に配慮しつつ新規採用の抑制に努め、効率的な事務執行と適切な定員管理を図る。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78835</xdr:rowOff>
    </xdr:from>
    <xdr:to>
      <xdr:col>81</xdr:col>
      <xdr:colOff>44450</xdr:colOff>
      <xdr:row>62</xdr:row>
      <xdr:rowOff>110807</xdr:rowOff>
    </xdr:to>
    <xdr:cxnSp macro="">
      <xdr:nvCxnSpPr>
        <xdr:cNvPr id="311" name="直線コネクタ 310"/>
        <xdr:cNvCxnSpPr/>
      </xdr:nvCxnSpPr>
      <xdr:spPr>
        <a:xfrm>
          <a:off x="16179800" y="10708735"/>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51689</xdr:rowOff>
    </xdr:from>
    <xdr:to>
      <xdr:col>77</xdr:col>
      <xdr:colOff>44450</xdr:colOff>
      <xdr:row>62</xdr:row>
      <xdr:rowOff>78835</xdr:rowOff>
    </xdr:to>
    <xdr:cxnSp macro="">
      <xdr:nvCxnSpPr>
        <xdr:cNvPr id="314" name="直線コネクタ 313"/>
        <xdr:cNvCxnSpPr/>
      </xdr:nvCxnSpPr>
      <xdr:spPr>
        <a:xfrm>
          <a:off x="15290800" y="1068158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51689</xdr:rowOff>
    </xdr:from>
    <xdr:to>
      <xdr:col>72</xdr:col>
      <xdr:colOff>203200</xdr:colOff>
      <xdr:row>62</xdr:row>
      <xdr:rowOff>99346</xdr:rowOff>
    </xdr:to>
    <xdr:cxnSp macro="">
      <xdr:nvCxnSpPr>
        <xdr:cNvPr id="317" name="直線コネクタ 316"/>
        <xdr:cNvCxnSpPr/>
      </xdr:nvCxnSpPr>
      <xdr:spPr>
        <a:xfrm flipV="1">
          <a:off x="14401800" y="10681589"/>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64357</xdr:rowOff>
    </xdr:from>
    <xdr:to>
      <xdr:col>68</xdr:col>
      <xdr:colOff>152400</xdr:colOff>
      <xdr:row>62</xdr:row>
      <xdr:rowOff>99346</xdr:rowOff>
    </xdr:to>
    <xdr:cxnSp macro="">
      <xdr:nvCxnSpPr>
        <xdr:cNvPr id="320" name="直線コネクタ 319"/>
        <xdr:cNvCxnSpPr/>
      </xdr:nvCxnSpPr>
      <xdr:spPr>
        <a:xfrm>
          <a:off x="13512800" y="1069425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60007</xdr:rowOff>
    </xdr:from>
    <xdr:to>
      <xdr:col>81</xdr:col>
      <xdr:colOff>95250</xdr:colOff>
      <xdr:row>62</xdr:row>
      <xdr:rowOff>161607</xdr:rowOff>
    </xdr:to>
    <xdr:sp macro="" textlink="">
      <xdr:nvSpPr>
        <xdr:cNvPr id="330" name="楕円 329"/>
        <xdr:cNvSpPr/>
      </xdr:nvSpPr>
      <xdr:spPr>
        <a:xfrm>
          <a:off x="16967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32084</xdr:rowOff>
    </xdr:from>
    <xdr:ext cx="762000" cy="259045"/>
    <xdr:sp macro="" textlink="">
      <xdr:nvSpPr>
        <xdr:cNvPr id="331" name="定員管理の状況該当値テキスト"/>
        <xdr:cNvSpPr txBox="1"/>
      </xdr:nvSpPr>
      <xdr:spPr>
        <a:xfrm>
          <a:off x="17106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28035</xdr:rowOff>
    </xdr:from>
    <xdr:to>
      <xdr:col>77</xdr:col>
      <xdr:colOff>95250</xdr:colOff>
      <xdr:row>62</xdr:row>
      <xdr:rowOff>129635</xdr:rowOff>
    </xdr:to>
    <xdr:sp macro="" textlink="">
      <xdr:nvSpPr>
        <xdr:cNvPr id="332" name="楕円 331"/>
        <xdr:cNvSpPr/>
      </xdr:nvSpPr>
      <xdr:spPr>
        <a:xfrm>
          <a:off x="16129000" y="106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114412</xdr:rowOff>
    </xdr:from>
    <xdr:ext cx="736600" cy="259045"/>
    <xdr:sp macro="" textlink="">
      <xdr:nvSpPr>
        <xdr:cNvPr id="333" name="テキスト ボックス 332"/>
        <xdr:cNvSpPr txBox="1"/>
      </xdr:nvSpPr>
      <xdr:spPr>
        <a:xfrm>
          <a:off x="15798800" y="1074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889</xdr:rowOff>
    </xdr:from>
    <xdr:to>
      <xdr:col>73</xdr:col>
      <xdr:colOff>44450</xdr:colOff>
      <xdr:row>62</xdr:row>
      <xdr:rowOff>102489</xdr:rowOff>
    </xdr:to>
    <xdr:sp macro="" textlink="">
      <xdr:nvSpPr>
        <xdr:cNvPr id="334" name="楕円 333"/>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87266</xdr:rowOff>
    </xdr:from>
    <xdr:ext cx="762000" cy="259045"/>
    <xdr:sp macro="" textlink="">
      <xdr:nvSpPr>
        <xdr:cNvPr id="335" name="テキスト ボックス 334"/>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48546</xdr:rowOff>
    </xdr:from>
    <xdr:to>
      <xdr:col>68</xdr:col>
      <xdr:colOff>203200</xdr:colOff>
      <xdr:row>62</xdr:row>
      <xdr:rowOff>150146</xdr:rowOff>
    </xdr:to>
    <xdr:sp macro="" textlink="">
      <xdr:nvSpPr>
        <xdr:cNvPr id="336" name="楕円 335"/>
        <xdr:cNvSpPr/>
      </xdr:nvSpPr>
      <xdr:spPr>
        <a:xfrm>
          <a:off x="14351000" y="106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134923</xdr:rowOff>
    </xdr:from>
    <xdr:ext cx="762000" cy="259045"/>
    <xdr:sp macro="" textlink="">
      <xdr:nvSpPr>
        <xdr:cNvPr id="337" name="テキスト ボックス 336"/>
        <xdr:cNvSpPr txBox="1"/>
      </xdr:nvSpPr>
      <xdr:spPr>
        <a:xfrm>
          <a:off x="14020800" y="107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13557</xdr:rowOff>
    </xdr:from>
    <xdr:to>
      <xdr:col>64</xdr:col>
      <xdr:colOff>152400</xdr:colOff>
      <xdr:row>62</xdr:row>
      <xdr:rowOff>115157</xdr:rowOff>
    </xdr:to>
    <xdr:sp macro="" textlink="">
      <xdr:nvSpPr>
        <xdr:cNvPr id="338" name="楕円 337"/>
        <xdr:cNvSpPr/>
      </xdr:nvSpPr>
      <xdr:spPr>
        <a:xfrm>
          <a:off x="13462000" y="10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99934</xdr:rowOff>
    </xdr:from>
    <xdr:ext cx="762000" cy="259045"/>
    <xdr:sp macro="" textlink="">
      <xdr:nvSpPr>
        <xdr:cNvPr id="339" name="テキスト ボックス 338"/>
        <xdr:cNvSpPr txBox="1"/>
      </xdr:nvSpPr>
      <xdr:spPr>
        <a:xfrm>
          <a:off x="13131800" y="1072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本町の実質公債費比率は、類似団体平均と比較すると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ポイント上回っており、前年度と比較すると０．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ポイント増加している。公債費は、計画的な事業実施により地方債借入を抑制してきていることにより、令和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年度は元金償還額が新規発行額を上回ったが、老朽化した施設の再整備・長寿命化事業等による地方債発行が予定されているため、</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今後も上昇傾向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で推移していくことが見込まれる。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地方債はハード事業実施における貴重な財源であり、地域経済に与える影響と納税者</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受益者の負担の公平性に配慮しながら、借入額に応じて償還年数や据置期間を工夫するなど、償還額の平準化と利子額の抑制を図りながら、適正な地方債発行に努める。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44027</xdr:rowOff>
    </xdr:to>
    <xdr:cxnSp macro="">
      <xdr:nvCxnSpPr>
        <xdr:cNvPr id="373" name="直線コネクタ 372"/>
        <xdr:cNvCxnSpPr/>
      </xdr:nvCxnSpPr>
      <xdr:spPr>
        <a:xfrm>
          <a:off x="16179800" y="704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19896</xdr:rowOff>
    </xdr:to>
    <xdr:cxnSp macro="">
      <xdr:nvCxnSpPr>
        <xdr:cNvPr id="376" name="直線コネクタ 375"/>
        <xdr:cNvCxnSpPr/>
      </xdr:nvCxnSpPr>
      <xdr:spPr>
        <a:xfrm>
          <a:off x="15290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151130</xdr:rowOff>
    </xdr:to>
    <xdr:cxnSp macro="">
      <xdr:nvCxnSpPr>
        <xdr:cNvPr id="379" name="直線コネクタ 378"/>
        <xdr:cNvCxnSpPr/>
      </xdr:nvCxnSpPr>
      <xdr:spPr>
        <a:xfrm>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78740</xdr:rowOff>
    </xdr:to>
    <xdr:cxnSp macro="">
      <xdr:nvCxnSpPr>
        <xdr:cNvPr id="382" name="直線コネクタ 381"/>
        <xdr:cNvCxnSpPr/>
      </xdr:nvCxnSpPr>
      <xdr:spPr>
        <a:xfrm>
          <a:off x="13512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2" name="楕円 391"/>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393"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4" name="楕円 393"/>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95" name="テキスト ボックス 394"/>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6" name="楕円 39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97" name="テキスト ボックス 39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398" name="楕円 39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9" name="テキスト ボックス 398"/>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0" name="楕円 399"/>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401" name="テキスト ボックス 400"/>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標準財政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規模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、地方債現在高、債務負担行為に基づく支出予定額及び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度から１５．１ポイント減の２６．３ポイントとなった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は老朽化した施設の再整備に伴う町債の発行等により、比率が上昇することが見込まれることから、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可能な限り後世への負担軽減を図るため、新規事業の実施等にあたっては総点検を行い、財政の健全化に努める。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133198</xdr:rowOff>
    </xdr:from>
    <xdr:to>
      <xdr:col>81</xdr:col>
      <xdr:colOff>44450</xdr:colOff>
      <xdr:row>16</xdr:row>
      <xdr:rowOff>107493</xdr:rowOff>
    </xdr:to>
    <xdr:cxnSp macro="">
      <xdr:nvCxnSpPr>
        <xdr:cNvPr id="433" name="直線コネクタ 432"/>
        <xdr:cNvCxnSpPr/>
      </xdr:nvCxnSpPr>
      <xdr:spPr>
        <a:xfrm flipV="1">
          <a:off x="16179800" y="2704948"/>
          <a:ext cx="8382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107493</xdr:rowOff>
    </xdr:from>
    <xdr:to>
      <xdr:col>77</xdr:col>
      <xdr:colOff>44450</xdr:colOff>
      <xdr:row>16</xdr:row>
      <xdr:rowOff>112319</xdr:rowOff>
    </xdr:to>
    <xdr:cxnSp macro="">
      <xdr:nvCxnSpPr>
        <xdr:cNvPr id="436" name="直線コネクタ 435"/>
        <xdr:cNvCxnSpPr/>
      </xdr:nvCxnSpPr>
      <xdr:spPr>
        <a:xfrm flipV="1">
          <a:off x="15290800" y="285069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112319</xdr:rowOff>
    </xdr:to>
    <xdr:cxnSp macro="">
      <xdr:nvCxnSpPr>
        <xdr:cNvPr id="439" name="直線コネクタ 438"/>
        <xdr:cNvCxnSpPr/>
      </xdr:nvCxnSpPr>
      <xdr:spPr>
        <a:xfrm>
          <a:off x="14401800" y="2741625"/>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15</xdr:row>
      <xdr:rowOff>169875</xdr:rowOff>
    </xdr:to>
    <xdr:cxnSp macro="">
      <xdr:nvCxnSpPr>
        <xdr:cNvPr id="442" name="直線コネクタ 441"/>
        <xdr:cNvCxnSpPr/>
      </xdr:nvCxnSpPr>
      <xdr:spPr>
        <a:xfrm>
          <a:off x="13512800" y="269240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82398</xdr:rowOff>
    </xdr:from>
    <xdr:to>
      <xdr:col>81</xdr:col>
      <xdr:colOff>95250</xdr:colOff>
      <xdr:row>16</xdr:row>
      <xdr:rowOff>12548</xdr:rowOff>
    </xdr:to>
    <xdr:sp macro="" textlink="">
      <xdr:nvSpPr>
        <xdr:cNvPr id="452" name="楕円 451"/>
        <xdr:cNvSpPr/>
      </xdr:nvSpPr>
      <xdr:spPr>
        <a:xfrm>
          <a:off x="16967200" y="2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54475</xdr:rowOff>
    </xdr:from>
    <xdr:ext cx="762000" cy="259045"/>
    <xdr:sp macro="" textlink="">
      <xdr:nvSpPr>
        <xdr:cNvPr id="453" name="将来負担の状況該当値テキスト"/>
        <xdr:cNvSpPr txBox="1"/>
      </xdr:nvSpPr>
      <xdr:spPr>
        <a:xfrm>
          <a:off x="17106900" y="26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56693</xdr:rowOff>
    </xdr:from>
    <xdr:to>
      <xdr:col>77</xdr:col>
      <xdr:colOff>95250</xdr:colOff>
      <xdr:row>16</xdr:row>
      <xdr:rowOff>158293</xdr:rowOff>
    </xdr:to>
    <xdr:sp macro="" textlink="">
      <xdr:nvSpPr>
        <xdr:cNvPr id="454" name="楕円 453"/>
        <xdr:cNvSpPr/>
      </xdr:nvSpPr>
      <xdr:spPr>
        <a:xfrm>
          <a:off x="16129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143070</xdr:rowOff>
    </xdr:from>
    <xdr:ext cx="736600" cy="259045"/>
    <xdr:sp macro="" textlink="">
      <xdr:nvSpPr>
        <xdr:cNvPr id="455" name="テキスト ボックス 454"/>
        <xdr:cNvSpPr txBox="1"/>
      </xdr:nvSpPr>
      <xdr:spPr>
        <a:xfrm>
          <a:off x="15798800" y="288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61519</xdr:rowOff>
    </xdr:from>
    <xdr:to>
      <xdr:col>73</xdr:col>
      <xdr:colOff>44450</xdr:colOff>
      <xdr:row>16</xdr:row>
      <xdr:rowOff>163119</xdr:rowOff>
    </xdr:to>
    <xdr:sp macro="" textlink="">
      <xdr:nvSpPr>
        <xdr:cNvPr id="456" name="楕円 455"/>
        <xdr:cNvSpPr/>
      </xdr:nvSpPr>
      <xdr:spPr>
        <a:xfrm>
          <a:off x="15240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147896</xdr:rowOff>
    </xdr:from>
    <xdr:ext cx="762000" cy="259045"/>
    <xdr:sp macro="" textlink="">
      <xdr:nvSpPr>
        <xdr:cNvPr id="457" name="テキスト ボックス 456"/>
        <xdr:cNvSpPr txBox="1"/>
      </xdr:nvSpPr>
      <xdr:spPr>
        <a:xfrm>
          <a:off x="14909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58" name="楕円 457"/>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34002</xdr:rowOff>
    </xdr:from>
    <xdr:ext cx="762000" cy="259045"/>
    <xdr:sp macro="" textlink="">
      <xdr:nvSpPr>
        <xdr:cNvPr id="459" name="テキスト ボックス 458"/>
        <xdr:cNvSpPr txBox="1"/>
      </xdr:nvSpPr>
      <xdr:spPr>
        <a:xfrm>
          <a:off x="14020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60" name="楕円 459"/>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61" name="テキスト ボックス 460"/>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66674</xdr:rowOff>
    </xdr:from>
    <xdr:ext cx="10029825" cy="514351"/>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61999" y="4524374"/>
          <a:ext cx="10029825" cy="514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6,545
6,484
391.91
7,965,338
7,832,978
131,919
4,363,732
7,123,390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人件費の経常収支比率は、類似団体平均と比較し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０．２ポ</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、北海道平均と比較し１．０ポイント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これは類似団体と比較し、直営で医療・福祉サービスを提供するなど職員数が多いことが要因である。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適正な定員管理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取り組ん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だことによる人件費の縮減と地方交付税の増加により、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前年度と比較して２．４ポイント減少して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110998</xdr:rowOff>
    </xdr:to>
    <xdr:cxnSp macro="">
      <xdr:nvCxnSpPr>
        <xdr:cNvPr id="64" name="直線コネクタ 63"/>
        <xdr:cNvCxnSpPr/>
      </xdr:nvCxnSpPr>
      <xdr:spPr>
        <a:xfrm flipV="1">
          <a:off x="3987800" y="63449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133858</xdr:rowOff>
    </xdr:to>
    <xdr:cxnSp macro="">
      <xdr:nvCxnSpPr>
        <xdr:cNvPr id="67" name="直線コネクタ 66"/>
        <xdr:cNvCxnSpPr/>
      </xdr:nvCxnSpPr>
      <xdr:spPr>
        <a:xfrm flipV="1">
          <a:off x="3098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133858</xdr:rowOff>
    </xdr:to>
    <xdr:cxnSp macro="">
      <xdr:nvCxnSpPr>
        <xdr:cNvPr id="70" name="直線コネクタ 69"/>
        <xdr:cNvCxnSpPr/>
      </xdr:nvCxnSpPr>
      <xdr:spPr>
        <a:xfrm>
          <a:off x="2209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133858</xdr:rowOff>
    </xdr:to>
    <xdr:cxnSp macro="">
      <xdr:nvCxnSpPr>
        <xdr:cNvPr id="73" name="直線コネクタ 72"/>
        <xdr:cNvCxnSpPr/>
      </xdr:nvCxnSpPr>
      <xdr:spPr>
        <a:xfrm flipV="1">
          <a:off x="1320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行財政改革による経常経費の削減に取り組んでおり、物件費に係る経常収支比率は類似団体平均と比較して２．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ポイント下回る結果となり、前年度と比較して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今後は公共施設やインフラの老朽化に伴う修繕費の増加が見込まれるが、これまでと同様に事業費の抑制に取り組んでいく。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40132</xdr:rowOff>
    </xdr:to>
    <xdr:cxnSp macro="">
      <xdr:nvCxnSpPr>
        <xdr:cNvPr id="122" name="直線コネクタ 121"/>
        <xdr:cNvCxnSpPr/>
      </xdr:nvCxnSpPr>
      <xdr:spPr>
        <a:xfrm>
          <a:off x="15671800" y="2765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17</xdr:row>
      <xdr:rowOff>14986</xdr:rowOff>
    </xdr:to>
    <xdr:cxnSp macro="">
      <xdr:nvCxnSpPr>
        <xdr:cNvPr id="125" name="直線コネクタ 124"/>
        <xdr:cNvCxnSpPr/>
      </xdr:nvCxnSpPr>
      <xdr:spPr>
        <a:xfrm flipV="1">
          <a:off x="14782800" y="27650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24130</xdr:rowOff>
    </xdr:to>
    <xdr:cxnSp macro="">
      <xdr:nvCxnSpPr>
        <xdr:cNvPr id="128" name="直線コネクタ 127"/>
        <xdr:cNvCxnSpPr/>
      </xdr:nvCxnSpPr>
      <xdr:spPr>
        <a:xfrm flipV="1">
          <a:off x="13893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24130</xdr:rowOff>
    </xdr:to>
    <xdr:cxnSp macro="">
      <xdr:nvCxnSpPr>
        <xdr:cNvPr id="131" name="直線コネクタ 130"/>
        <xdr:cNvCxnSpPr/>
      </xdr:nvCxnSpPr>
      <xdr:spPr>
        <a:xfrm>
          <a:off x="13004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これまで、行財政改革により単独事業の見直しを進めてきたことにより、扶助費に係る経常収支比率が類似団体平均を０．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今後も各種手当、サービスが過剰にならないよう、随時点検、見直しを進める。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118835</xdr:rowOff>
    </xdr:to>
    <xdr:cxnSp macro="">
      <xdr:nvCxnSpPr>
        <xdr:cNvPr id="184" name="直線コネクタ 183"/>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87" name="直線コネクタ 186"/>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151493</xdr:rowOff>
    </xdr:to>
    <xdr:cxnSp macro="">
      <xdr:nvCxnSpPr>
        <xdr:cNvPr id="190" name="直線コネクタ 189"/>
        <xdr:cNvCxnSpPr/>
      </xdr:nvCxnSpPr>
      <xdr:spPr>
        <a:xfrm>
          <a:off x="2209800" y="9499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167822</xdr:rowOff>
    </xdr:to>
    <xdr:cxnSp macro="">
      <xdr:nvCxnSpPr>
        <xdr:cNvPr id="193" name="直線コネクタ 192"/>
        <xdr:cNvCxnSpPr/>
      </xdr:nvCxnSpPr>
      <xdr:spPr>
        <a:xfrm flipV="1">
          <a:off x="1320800" y="94996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3" name="楕円 20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5" name="楕円 204"/>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6" name="テキスト ボックス 205"/>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8" name="テキスト ボックス 20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2" name="テキスト ボックス 21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その他の経費に係る経常収支比率は、令和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１４．２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％に対して、令和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、分母となる地方交付税の増加が主な要因である。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今後も引き続き行財政改革の推進に努め、経常経費の縮減に取り組んでいく。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8890</xdr:rowOff>
    </xdr:to>
    <xdr:cxnSp macro="">
      <xdr:nvCxnSpPr>
        <xdr:cNvPr id="245" name="直線コネクタ 244"/>
        <xdr:cNvCxnSpPr/>
      </xdr:nvCxnSpPr>
      <xdr:spPr>
        <a:xfrm flipV="1">
          <a:off x="15671800" y="9697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8890</xdr:rowOff>
    </xdr:to>
    <xdr:cxnSp macro="">
      <xdr:nvCxnSpPr>
        <xdr:cNvPr id="248" name="直線コネクタ 247"/>
        <xdr:cNvCxnSpPr/>
      </xdr:nvCxnSpPr>
      <xdr:spPr>
        <a:xfrm>
          <a:off x="14782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51" name="直線コネクタ 250"/>
        <xdr:cNvCxnSpPr/>
      </xdr:nvCxnSpPr>
      <xdr:spPr>
        <a:xfrm flipV="1">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111760</xdr:rowOff>
    </xdr:to>
    <xdr:cxnSp macro="">
      <xdr:nvCxnSpPr>
        <xdr:cNvPr id="254" name="直線コネクタ 253"/>
        <xdr:cNvCxnSpPr/>
      </xdr:nvCxnSpPr>
      <xdr:spPr>
        <a:xfrm>
          <a:off x="13004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5"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6" name="楕円 26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67" name="テキスト ボックス 266"/>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8" name="楕円 26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9" name="テキスト ボックス 268"/>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0" name="楕円 26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147337</xdr:rowOff>
    </xdr:from>
    <xdr:ext cx="762000" cy="259045"/>
    <xdr:sp macro="" textlink="">
      <xdr:nvSpPr>
        <xdr:cNvPr id="271" name="テキスト ボックス 270"/>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2" name="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3" name="テキスト ボックス 272"/>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前年度から０．８ポイント減少したものの、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、北海道平均と比較して４．０ポイント上回っている。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これまで町民を交えた審査機関を設置し、補助金等の成果を検証しながらその適正な整理合理化に取り組んできており、今後も引き続き経常経費の削減を進める。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78994</xdr:rowOff>
    </xdr:to>
    <xdr:cxnSp macro="">
      <xdr:nvCxnSpPr>
        <xdr:cNvPr id="303" name="直線コネクタ 302"/>
        <xdr:cNvCxnSpPr/>
      </xdr:nvCxnSpPr>
      <xdr:spPr>
        <a:xfrm flipV="1">
          <a:off x="15671800" y="6386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99568</xdr:rowOff>
    </xdr:to>
    <xdr:cxnSp macro="">
      <xdr:nvCxnSpPr>
        <xdr:cNvPr id="306" name="直線コネクタ 305"/>
        <xdr:cNvCxnSpPr/>
      </xdr:nvCxnSpPr>
      <xdr:spPr>
        <a:xfrm flipV="1">
          <a:off x="14782800" y="64226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99568</xdr:rowOff>
    </xdr:to>
    <xdr:cxnSp macro="">
      <xdr:nvCxnSpPr>
        <xdr:cNvPr id="309" name="直線コネクタ 308"/>
        <xdr:cNvCxnSpPr/>
      </xdr:nvCxnSpPr>
      <xdr:spPr>
        <a:xfrm>
          <a:off x="13893800" y="64226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78994</xdr:rowOff>
    </xdr:to>
    <xdr:cxnSp macro="">
      <xdr:nvCxnSpPr>
        <xdr:cNvPr id="312" name="直線コネクタ 311"/>
        <xdr:cNvCxnSpPr/>
      </xdr:nvCxnSpPr>
      <xdr:spPr>
        <a:xfrm>
          <a:off x="13004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2" name="楕円 32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3"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4" name="楕円 323"/>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5" name="テキスト ボックス 324"/>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6" name="楕円 325"/>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7" name="テキスト ボックス 326"/>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8" name="楕円 327"/>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9" name="テキスト ボックス 328"/>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0" name="楕円 329"/>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1" name="テキスト ボックス 330"/>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公債費の経常収支比率は、類似団体平均を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ポイント下回る１５．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老朽化した施設の再整備・長寿命化事業等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による町債の発行が予定されているため、横ばいから上昇傾向で推移していくことが見込まれる。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今後も事業の効率的な実施と負担の平準化を行い、引き続き公債費負担の適正な管理に努め、弾力的な財政基盤の確立を図る。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77470</xdr:rowOff>
    </xdr:to>
    <xdr:cxnSp macro="">
      <xdr:nvCxnSpPr>
        <xdr:cNvPr id="363" name="直線コネクタ 362"/>
        <xdr:cNvCxnSpPr/>
      </xdr:nvCxnSpPr>
      <xdr:spPr>
        <a:xfrm flipV="1">
          <a:off x="3987800" y="130962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77470</xdr:rowOff>
    </xdr:to>
    <xdr:cxnSp macro="">
      <xdr:nvCxnSpPr>
        <xdr:cNvPr id="366" name="直線コネクタ 365"/>
        <xdr:cNvCxnSpPr/>
      </xdr:nvCxnSpPr>
      <xdr:spPr>
        <a:xfrm>
          <a:off x="3098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43180</xdr:rowOff>
    </xdr:to>
    <xdr:cxnSp macro="">
      <xdr:nvCxnSpPr>
        <xdr:cNvPr id="369" name="直線コネクタ 368"/>
        <xdr:cNvCxnSpPr/>
      </xdr:nvCxnSpPr>
      <xdr:spPr>
        <a:xfrm flipV="1">
          <a:off x="2209800" y="13061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43180</xdr:rowOff>
    </xdr:to>
    <xdr:cxnSp macro="">
      <xdr:nvCxnSpPr>
        <xdr:cNvPr id="372" name="直線コネクタ 371"/>
        <xdr:cNvCxnSpPr/>
      </xdr:nvCxnSpPr>
      <xdr:spPr>
        <a:xfrm>
          <a:off x="1320800" y="13069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2" name="楕円 38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4" name="楕円 383"/>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5" name="テキスト ボックス 384"/>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6" name="楕円 385"/>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7" name="テキスト ボックス 386"/>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8" name="楕円 38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9" name="テキスト ボックス 38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0" name="楕円 389"/>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1" name="テキスト ボックス 390"/>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公債費以外に係る経常収支比率は、類似団体平均と比較して０．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回っており、前年度と比較すると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の経常収支比率が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ポイント減少したことが主な要因である。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今後も、行財政改革の取り組みを通して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経費の削減に努める。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67563</xdr:rowOff>
    </xdr:to>
    <xdr:cxnSp macro="">
      <xdr:nvCxnSpPr>
        <xdr:cNvPr id="422" name="直線コネクタ 421"/>
        <xdr:cNvCxnSpPr/>
      </xdr:nvCxnSpPr>
      <xdr:spPr>
        <a:xfrm flipV="1">
          <a:off x="15671800" y="13262356"/>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80</xdr:row>
      <xdr:rowOff>58420</xdr:rowOff>
    </xdr:to>
    <xdr:cxnSp macro="">
      <xdr:nvCxnSpPr>
        <xdr:cNvPr id="425" name="直線コネクタ 424"/>
        <xdr:cNvCxnSpPr/>
      </xdr:nvCxnSpPr>
      <xdr:spPr>
        <a:xfrm flipV="1">
          <a:off x="14782800" y="13440663"/>
          <a:ext cx="889000" cy="3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80</xdr:row>
      <xdr:rowOff>58420</xdr:rowOff>
    </xdr:to>
    <xdr:cxnSp macro="">
      <xdr:nvCxnSpPr>
        <xdr:cNvPr id="428" name="直線コネクタ 427"/>
        <xdr:cNvCxnSpPr/>
      </xdr:nvCxnSpPr>
      <xdr:spPr>
        <a:xfrm>
          <a:off x="13893800" y="135549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10413</xdr:rowOff>
    </xdr:to>
    <xdr:cxnSp macro="">
      <xdr:nvCxnSpPr>
        <xdr:cNvPr id="431" name="直線コネクタ 430"/>
        <xdr:cNvCxnSpPr/>
      </xdr:nvCxnSpPr>
      <xdr:spPr>
        <a:xfrm>
          <a:off x="13004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1" name="楕円 440"/>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2"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3" name="楕円 442"/>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4" name="テキスト ボックス 443"/>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5" name="楕円 444"/>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46" name="テキスト ボックス 445"/>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47" name="楕円 446"/>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48" name="テキスト ボックス 447"/>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49" name="楕円 448"/>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0" name="テキスト ボックス 449"/>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143278</xdr:rowOff>
    </xdr:from>
    <xdr:to>
      <xdr:col>29</xdr:col>
      <xdr:colOff>127000</xdr:colOff>
      <xdr:row>15</xdr:row>
      <xdr:rowOff>3249</xdr:rowOff>
    </xdr:to>
    <xdr:cxnSp macro="">
      <xdr:nvCxnSpPr>
        <xdr:cNvPr id="46" name="直線コネクタ 45"/>
        <xdr:cNvCxnSpPr/>
      </xdr:nvCxnSpPr>
      <xdr:spPr bwMode="auto">
        <a:xfrm flipV="1">
          <a:off x="5003800" y="2591203"/>
          <a:ext cx="647700" cy="3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152611</xdr:rowOff>
    </xdr:from>
    <xdr:to>
      <xdr:col>26</xdr:col>
      <xdr:colOff>50800</xdr:colOff>
      <xdr:row>15</xdr:row>
      <xdr:rowOff>3249</xdr:rowOff>
    </xdr:to>
    <xdr:cxnSp macro="">
      <xdr:nvCxnSpPr>
        <xdr:cNvPr id="49" name="直線コネクタ 48"/>
        <xdr:cNvCxnSpPr/>
      </xdr:nvCxnSpPr>
      <xdr:spPr bwMode="auto">
        <a:xfrm>
          <a:off x="4305300" y="2429086"/>
          <a:ext cx="698500" cy="19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152611</xdr:rowOff>
    </xdr:from>
    <xdr:to>
      <xdr:col>22</xdr:col>
      <xdr:colOff>114300</xdr:colOff>
      <xdr:row>15</xdr:row>
      <xdr:rowOff>8764</xdr:rowOff>
    </xdr:to>
    <xdr:cxnSp macro="">
      <xdr:nvCxnSpPr>
        <xdr:cNvPr id="52" name="直線コネクタ 51"/>
        <xdr:cNvCxnSpPr/>
      </xdr:nvCxnSpPr>
      <xdr:spPr bwMode="auto">
        <a:xfrm flipV="1">
          <a:off x="3606800" y="2429086"/>
          <a:ext cx="698500" cy="19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8764</xdr:rowOff>
    </xdr:from>
    <xdr:to>
      <xdr:col>18</xdr:col>
      <xdr:colOff>177800</xdr:colOff>
      <xdr:row>15</xdr:row>
      <xdr:rowOff>36751</xdr:rowOff>
    </xdr:to>
    <xdr:cxnSp macro="">
      <xdr:nvCxnSpPr>
        <xdr:cNvPr id="55" name="直線コネクタ 54"/>
        <xdr:cNvCxnSpPr/>
      </xdr:nvCxnSpPr>
      <xdr:spPr bwMode="auto">
        <a:xfrm flipV="1">
          <a:off x="2908300" y="2628139"/>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92478</xdr:rowOff>
    </xdr:from>
    <xdr:to>
      <xdr:col>29</xdr:col>
      <xdr:colOff>177800</xdr:colOff>
      <xdr:row>15</xdr:row>
      <xdr:rowOff>22628</xdr:rowOff>
    </xdr:to>
    <xdr:sp macro="" textlink="">
      <xdr:nvSpPr>
        <xdr:cNvPr id="65" name="楕円 64"/>
        <xdr:cNvSpPr/>
      </xdr:nvSpPr>
      <xdr:spPr bwMode="auto">
        <a:xfrm>
          <a:off x="5600700" y="254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109005</xdr:rowOff>
    </xdr:from>
    <xdr:ext cx="762000" cy="259045"/>
    <xdr:sp macro="" textlink="">
      <xdr:nvSpPr>
        <xdr:cNvPr id="66" name="人口1人当たり決算額の推移該当値テキスト130"/>
        <xdr:cNvSpPr txBox="1"/>
      </xdr:nvSpPr>
      <xdr:spPr>
        <a:xfrm>
          <a:off x="5740400" y="238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123899</xdr:rowOff>
    </xdr:from>
    <xdr:to>
      <xdr:col>26</xdr:col>
      <xdr:colOff>101600</xdr:colOff>
      <xdr:row>15</xdr:row>
      <xdr:rowOff>54049</xdr:rowOff>
    </xdr:to>
    <xdr:sp macro="" textlink="">
      <xdr:nvSpPr>
        <xdr:cNvPr id="67" name="楕円 66"/>
        <xdr:cNvSpPr/>
      </xdr:nvSpPr>
      <xdr:spPr bwMode="auto">
        <a:xfrm>
          <a:off x="4953000" y="257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64226</xdr:rowOff>
    </xdr:from>
    <xdr:ext cx="736600" cy="259045"/>
    <xdr:sp macro="" textlink="">
      <xdr:nvSpPr>
        <xdr:cNvPr id="68" name="テキスト ボックス 67"/>
        <xdr:cNvSpPr txBox="1"/>
      </xdr:nvSpPr>
      <xdr:spPr>
        <a:xfrm>
          <a:off x="4622800" y="23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101811</xdr:rowOff>
    </xdr:from>
    <xdr:to>
      <xdr:col>22</xdr:col>
      <xdr:colOff>165100</xdr:colOff>
      <xdr:row>14</xdr:row>
      <xdr:rowOff>31961</xdr:rowOff>
    </xdr:to>
    <xdr:sp macro="" textlink="">
      <xdr:nvSpPr>
        <xdr:cNvPr id="69" name="楕円 68"/>
        <xdr:cNvSpPr/>
      </xdr:nvSpPr>
      <xdr:spPr bwMode="auto">
        <a:xfrm>
          <a:off x="4254500" y="237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42138</xdr:rowOff>
    </xdr:from>
    <xdr:ext cx="762000" cy="259045"/>
    <xdr:sp macro="" textlink="">
      <xdr:nvSpPr>
        <xdr:cNvPr id="70" name="テキスト ボックス 69"/>
        <xdr:cNvSpPr txBox="1"/>
      </xdr:nvSpPr>
      <xdr:spPr>
        <a:xfrm>
          <a:off x="3924300" y="21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129414</xdr:rowOff>
    </xdr:from>
    <xdr:to>
      <xdr:col>19</xdr:col>
      <xdr:colOff>38100</xdr:colOff>
      <xdr:row>15</xdr:row>
      <xdr:rowOff>59564</xdr:rowOff>
    </xdr:to>
    <xdr:sp macro="" textlink="">
      <xdr:nvSpPr>
        <xdr:cNvPr id="71" name="楕円 70"/>
        <xdr:cNvSpPr/>
      </xdr:nvSpPr>
      <xdr:spPr bwMode="auto">
        <a:xfrm>
          <a:off x="3556000" y="257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69741</xdr:rowOff>
    </xdr:from>
    <xdr:ext cx="762000" cy="259045"/>
    <xdr:sp macro="" textlink="">
      <xdr:nvSpPr>
        <xdr:cNvPr id="72" name="テキスト ボックス 71"/>
        <xdr:cNvSpPr txBox="1"/>
      </xdr:nvSpPr>
      <xdr:spPr>
        <a:xfrm>
          <a:off x="3225800" y="23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157401</xdr:rowOff>
    </xdr:from>
    <xdr:to>
      <xdr:col>15</xdr:col>
      <xdr:colOff>101600</xdr:colOff>
      <xdr:row>15</xdr:row>
      <xdr:rowOff>87551</xdr:rowOff>
    </xdr:to>
    <xdr:sp macro="" textlink="">
      <xdr:nvSpPr>
        <xdr:cNvPr id="73" name="楕円 72"/>
        <xdr:cNvSpPr/>
      </xdr:nvSpPr>
      <xdr:spPr bwMode="auto">
        <a:xfrm>
          <a:off x="2857500" y="260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97728</xdr:rowOff>
    </xdr:from>
    <xdr:ext cx="762000" cy="259045"/>
    <xdr:sp macro="" textlink="">
      <xdr:nvSpPr>
        <xdr:cNvPr id="74" name="テキスト ボックス 73"/>
        <xdr:cNvSpPr txBox="1"/>
      </xdr:nvSpPr>
      <xdr:spPr>
        <a:xfrm>
          <a:off x="2527300" y="237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293829</xdr:rowOff>
    </xdr:from>
    <xdr:to>
      <xdr:col>29</xdr:col>
      <xdr:colOff>127000</xdr:colOff>
      <xdr:row>35</xdr:row>
      <xdr:rowOff>32393</xdr:rowOff>
    </xdr:to>
    <xdr:cxnSp macro="">
      <xdr:nvCxnSpPr>
        <xdr:cNvPr id="110" name="直線コネクタ 109"/>
        <xdr:cNvCxnSpPr/>
      </xdr:nvCxnSpPr>
      <xdr:spPr bwMode="auto">
        <a:xfrm flipV="1">
          <a:off x="5003800" y="6561279"/>
          <a:ext cx="647700" cy="81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32393</xdr:rowOff>
    </xdr:from>
    <xdr:to>
      <xdr:col>26</xdr:col>
      <xdr:colOff>50800</xdr:colOff>
      <xdr:row>35</xdr:row>
      <xdr:rowOff>167674</xdr:rowOff>
    </xdr:to>
    <xdr:cxnSp macro="">
      <xdr:nvCxnSpPr>
        <xdr:cNvPr id="113" name="直線コネクタ 112"/>
        <xdr:cNvCxnSpPr/>
      </xdr:nvCxnSpPr>
      <xdr:spPr bwMode="auto">
        <a:xfrm flipV="1">
          <a:off x="4305300" y="6642743"/>
          <a:ext cx="698500" cy="1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167674</xdr:rowOff>
    </xdr:from>
    <xdr:to>
      <xdr:col>22</xdr:col>
      <xdr:colOff>114300</xdr:colOff>
      <xdr:row>35</xdr:row>
      <xdr:rowOff>201540</xdr:rowOff>
    </xdr:to>
    <xdr:cxnSp macro="">
      <xdr:nvCxnSpPr>
        <xdr:cNvPr id="116" name="直線コネクタ 115"/>
        <xdr:cNvCxnSpPr/>
      </xdr:nvCxnSpPr>
      <xdr:spPr bwMode="auto">
        <a:xfrm flipV="1">
          <a:off x="3606800" y="6778024"/>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201540</xdr:rowOff>
    </xdr:from>
    <xdr:to>
      <xdr:col>18</xdr:col>
      <xdr:colOff>177800</xdr:colOff>
      <xdr:row>35</xdr:row>
      <xdr:rowOff>237348</xdr:rowOff>
    </xdr:to>
    <xdr:cxnSp macro="">
      <xdr:nvCxnSpPr>
        <xdr:cNvPr id="119" name="直線コネクタ 118"/>
        <xdr:cNvCxnSpPr/>
      </xdr:nvCxnSpPr>
      <xdr:spPr bwMode="auto">
        <a:xfrm flipV="1">
          <a:off x="2908300" y="6811890"/>
          <a:ext cx="698500" cy="3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243029</xdr:rowOff>
    </xdr:from>
    <xdr:to>
      <xdr:col>29</xdr:col>
      <xdr:colOff>177800</xdr:colOff>
      <xdr:row>35</xdr:row>
      <xdr:rowOff>1729</xdr:rowOff>
    </xdr:to>
    <xdr:sp macro="" textlink="">
      <xdr:nvSpPr>
        <xdr:cNvPr id="129" name="楕円 128"/>
        <xdr:cNvSpPr/>
      </xdr:nvSpPr>
      <xdr:spPr bwMode="auto">
        <a:xfrm>
          <a:off x="5600700" y="651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88106</xdr:rowOff>
    </xdr:from>
    <xdr:ext cx="762000" cy="259045"/>
    <xdr:sp macro="" textlink="">
      <xdr:nvSpPr>
        <xdr:cNvPr id="130" name="人口1人当たり決算額の推移該当値テキスト445"/>
        <xdr:cNvSpPr txBox="1"/>
      </xdr:nvSpPr>
      <xdr:spPr>
        <a:xfrm>
          <a:off x="5740400" y="63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324493</xdr:rowOff>
    </xdr:from>
    <xdr:to>
      <xdr:col>26</xdr:col>
      <xdr:colOff>101600</xdr:colOff>
      <xdr:row>35</xdr:row>
      <xdr:rowOff>83193</xdr:rowOff>
    </xdr:to>
    <xdr:sp macro="" textlink="">
      <xdr:nvSpPr>
        <xdr:cNvPr id="131" name="楕円 130"/>
        <xdr:cNvSpPr/>
      </xdr:nvSpPr>
      <xdr:spPr bwMode="auto">
        <a:xfrm>
          <a:off x="4953000" y="659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93369</xdr:rowOff>
    </xdr:from>
    <xdr:ext cx="736600" cy="259045"/>
    <xdr:sp macro="" textlink="">
      <xdr:nvSpPr>
        <xdr:cNvPr id="132" name="テキスト ボックス 131"/>
        <xdr:cNvSpPr txBox="1"/>
      </xdr:nvSpPr>
      <xdr:spPr>
        <a:xfrm>
          <a:off x="4622800" y="636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116874</xdr:rowOff>
    </xdr:from>
    <xdr:to>
      <xdr:col>22</xdr:col>
      <xdr:colOff>165100</xdr:colOff>
      <xdr:row>35</xdr:row>
      <xdr:rowOff>218474</xdr:rowOff>
    </xdr:to>
    <xdr:sp macro="" textlink="">
      <xdr:nvSpPr>
        <xdr:cNvPr id="133" name="楕円 132"/>
        <xdr:cNvSpPr/>
      </xdr:nvSpPr>
      <xdr:spPr bwMode="auto">
        <a:xfrm>
          <a:off x="4254500" y="672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228651</xdr:rowOff>
    </xdr:from>
    <xdr:ext cx="762000" cy="259045"/>
    <xdr:sp macro="" textlink="">
      <xdr:nvSpPr>
        <xdr:cNvPr id="134" name="テキスト ボックス 133"/>
        <xdr:cNvSpPr txBox="1"/>
      </xdr:nvSpPr>
      <xdr:spPr>
        <a:xfrm>
          <a:off x="3924300" y="64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150740</xdr:rowOff>
    </xdr:from>
    <xdr:to>
      <xdr:col>19</xdr:col>
      <xdr:colOff>38100</xdr:colOff>
      <xdr:row>35</xdr:row>
      <xdr:rowOff>252340</xdr:rowOff>
    </xdr:to>
    <xdr:sp macro="" textlink="">
      <xdr:nvSpPr>
        <xdr:cNvPr id="135" name="楕円 134"/>
        <xdr:cNvSpPr/>
      </xdr:nvSpPr>
      <xdr:spPr bwMode="auto">
        <a:xfrm>
          <a:off x="3556000" y="676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262517</xdr:rowOff>
    </xdr:from>
    <xdr:ext cx="762000" cy="259045"/>
    <xdr:sp macro="" textlink="">
      <xdr:nvSpPr>
        <xdr:cNvPr id="136" name="テキスト ボックス 135"/>
        <xdr:cNvSpPr txBox="1"/>
      </xdr:nvSpPr>
      <xdr:spPr>
        <a:xfrm>
          <a:off x="3225800" y="65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186548</xdr:rowOff>
    </xdr:from>
    <xdr:to>
      <xdr:col>15</xdr:col>
      <xdr:colOff>101600</xdr:colOff>
      <xdr:row>35</xdr:row>
      <xdr:rowOff>288148</xdr:rowOff>
    </xdr:to>
    <xdr:sp macro="" textlink="">
      <xdr:nvSpPr>
        <xdr:cNvPr id="137" name="楕円 136"/>
        <xdr:cNvSpPr/>
      </xdr:nvSpPr>
      <xdr:spPr bwMode="auto">
        <a:xfrm>
          <a:off x="28575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298325</xdr:rowOff>
    </xdr:from>
    <xdr:ext cx="762000" cy="259045"/>
    <xdr:sp macro="" textlink="">
      <xdr:nvSpPr>
        <xdr:cNvPr id="138" name="テキスト ボックス 137"/>
        <xdr:cNvSpPr txBox="1"/>
      </xdr:nvSpPr>
      <xdr:spPr>
        <a:xfrm>
          <a:off x="25273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6,545
6,484
391.91
7,965,338
7,832,978
131,919
4,363,732
7,123,390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50043</xdr:rowOff>
    </xdr:from>
    <xdr:to>
      <xdr:col>24</xdr:col>
      <xdr:colOff>63500</xdr:colOff>
      <xdr:row>35</xdr:row>
      <xdr:rowOff>67114</xdr:rowOff>
    </xdr:to>
    <xdr:cxnSp macro="">
      <xdr:nvCxnSpPr>
        <xdr:cNvPr id="57" name="直線コネクタ 56"/>
        <xdr:cNvCxnSpPr/>
      </xdr:nvCxnSpPr>
      <xdr:spPr>
        <a:xfrm flipV="1">
          <a:off x="3797300" y="6050793"/>
          <a:ext cx="838200" cy="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67114</xdr:rowOff>
    </xdr:from>
    <xdr:to>
      <xdr:col>19</xdr:col>
      <xdr:colOff>177800</xdr:colOff>
      <xdr:row>35</xdr:row>
      <xdr:rowOff>106193</xdr:rowOff>
    </xdr:to>
    <xdr:cxnSp macro="">
      <xdr:nvCxnSpPr>
        <xdr:cNvPr id="60" name="直線コネクタ 59"/>
        <xdr:cNvCxnSpPr/>
      </xdr:nvCxnSpPr>
      <xdr:spPr>
        <a:xfrm flipV="1">
          <a:off x="2908300" y="6067864"/>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106193</xdr:rowOff>
    </xdr:from>
    <xdr:to>
      <xdr:col>15</xdr:col>
      <xdr:colOff>50800</xdr:colOff>
      <xdr:row>36</xdr:row>
      <xdr:rowOff>29503</xdr:rowOff>
    </xdr:to>
    <xdr:cxnSp macro="">
      <xdr:nvCxnSpPr>
        <xdr:cNvPr id="63" name="直線コネクタ 62"/>
        <xdr:cNvCxnSpPr/>
      </xdr:nvCxnSpPr>
      <xdr:spPr>
        <a:xfrm flipV="1">
          <a:off x="2019300" y="6106943"/>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21468</xdr:rowOff>
    </xdr:from>
    <xdr:to>
      <xdr:col>10</xdr:col>
      <xdr:colOff>114300</xdr:colOff>
      <xdr:row>36</xdr:row>
      <xdr:rowOff>29503</xdr:rowOff>
    </xdr:to>
    <xdr:cxnSp macro="">
      <xdr:nvCxnSpPr>
        <xdr:cNvPr id="66" name="直線コネクタ 65"/>
        <xdr:cNvCxnSpPr/>
      </xdr:nvCxnSpPr>
      <xdr:spPr>
        <a:xfrm>
          <a:off x="1130300" y="6193668"/>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170693</xdr:rowOff>
    </xdr:from>
    <xdr:to>
      <xdr:col>24</xdr:col>
      <xdr:colOff>114300</xdr:colOff>
      <xdr:row>35</xdr:row>
      <xdr:rowOff>100843</xdr:rowOff>
    </xdr:to>
    <xdr:sp macro="" textlink="">
      <xdr:nvSpPr>
        <xdr:cNvPr id="76" name="楕円 75"/>
        <xdr:cNvSpPr/>
      </xdr:nvSpPr>
      <xdr:spPr>
        <a:xfrm>
          <a:off x="4584700" y="59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22120</xdr:rowOff>
    </xdr:from>
    <xdr:ext cx="599010" cy="259045"/>
    <xdr:sp macro="" textlink="">
      <xdr:nvSpPr>
        <xdr:cNvPr id="77" name="人件費該当値テキスト"/>
        <xdr:cNvSpPr txBox="1"/>
      </xdr:nvSpPr>
      <xdr:spPr>
        <a:xfrm>
          <a:off x="4686300" y="58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16314</xdr:rowOff>
    </xdr:from>
    <xdr:to>
      <xdr:col>20</xdr:col>
      <xdr:colOff>38100</xdr:colOff>
      <xdr:row>35</xdr:row>
      <xdr:rowOff>117914</xdr:rowOff>
    </xdr:to>
    <xdr:sp macro="" textlink="">
      <xdr:nvSpPr>
        <xdr:cNvPr id="78" name="楕円 77"/>
        <xdr:cNvSpPr/>
      </xdr:nvSpPr>
      <xdr:spPr>
        <a:xfrm>
          <a:off x="3746500" y="60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134441</xdr:rowOff>
    </xdr:from>
    <xdr:ext cx="599010" cy="259045"/>
    <xdr:sp macro="" textlink="">
      <xdr:nvSpPr>
        <xdr:cNvPr id="79" name="テキスト ボックス 78"/>
        <xdr:cNvSpPr txBox="1"/>
      </xdr:nvSpPr>
      <xdr:spPr>
        <a:xfrm>
          <a:off x="3497795" y="579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55393</xdr:rowOff>
    </xdr:from>
    <xdr:to>
      <xdr:col>15</xdr:col>
      <xdr:colOff>101600</xdr:colOff>
      <xdr:row>35</xdr:row>
      <xdr:rowOff>156993</xdr:rowOff>
    </xdr:to>
    <xdr:sp macro="" textlink="">
      <xdr:nvSpPr>
        <xdr:cNvPr id="80" name="楕円 79"/>
        <xdr:cNvSpPr/>
      </xdr:nvSpPr>
      <xdr:spPr>
        <a:xfrm>
          <a:off x="2857500" y="60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2070</xdr:rowOff>
    </xdr:from>
    <xdr:ext cx="599010" cy="259045"/>
    <xdr:sp macro="" textlink="">
      <xdr:nvSpPr>
        <xdr:cNvPr id="81" name="テキスト ボックス 80"/>
        <xdr:cNvSpPr txBox="1"/>
      </xdr:nvSpPr>
      <xdr:spPr>
        <a:xfrm>
          <a:off x="2608795" y="583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150153</xdr:rowOff>
    </xdr:from>
    <xdr:to>
      <xdr:col>10</xdr:col>
      <xdr:colOff>165100</xdr:colOff>
      <xdr:row>36</xdr:row>
      <xdr:rowOff>80303</xdr:rowOff>
    </xdr:to>
    <xdr:sp macro="" textlink="">
      <xdr:nvSpPr>
        <xdr:cNvPr id="82" name="楕円 81"/>
        <xdr:cNvSpPr/>
      </xdr:nvSpPr>
      <xdr:spPr>
        <a:xfrm>
          <a:off x="1968500" y="61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96830</xdr:rowOff>
    </xdr:from>
    <xdr:ext cx="599010" cy="259045"/>
    <xdr:sp macro="" textlink="">
      <xdr:nvSpPr>
        <xdr:cNvPr id="83" name="テキスト ボックス 82"/>
        <xdr:cNvSpPr txBox="1"/>
      </xdr:nvSpPr>
      <xdr:spPr>
        <a:xfrm>
          <a:off x="1719795" y="59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142118</xdr:rowOff>
    </xdr:from>
    <xdr:to>
      <xdr:col>6</xdr:col>
      <xdr:colOff>38100</xdr:colOff>
      <xdr:row>36</xdr:row>
      <xdr:rowOff>72268</xdr:rowOff>
    </xdr:to>
    <xdr:sp macro="" textlink="">
      <xdr:nvSpPr>
        <xdr:cNvPr id="84" name="楕円 83"/>
        <xdr:cNvSpPr/>
      </xdr:nvSpPr>
      <xdr:spPr>
        <a:xfrm>
          <a:off x="1079500" y="61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88795</xdr:rowOff>
    </xdr:from>
    <xdr:ext cx="599010" cy="259045"/>
    <xdr:sp macro="" textlink="">
      <xdr:nvSpPr>
        <xdr:cNvPr id="85" name="テキスト ボックス 84"/>
        <xdr:cNvSpPr txBox="1"/>
      </xdr:nvSpPr>
      <xdr:spPr>
        <a:xfrm>
          <a:off x="830795" y="59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158209</xdr:rowOff>
    </xdr:from>
    <xdr:to>
      <xdr:col>24</xdr:col>
      <xdr:colOff>63500</xdr:colOff>
      <xdr:row>57</xdr:row>
      <xdr:rowOff>171077</xdr:rowOff>
    </xdr:to>
    <xdr:cxnSp macro="">
      <xdr:nvCxnSpPr>
        <xdr:cNvPr id="114" name="直線コネクタ 113"/>
        <xdr:cNvCxnSpPr/>
      </xdr:nvCxnSpPr>
      <xdr:spPr>
        <a:xfrm flipV="1">
          <a:off x="3797300" y="9930859"/>
          <a:ext cx="8382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138747</xdr:rowOff>
    </xdr:from>
    <xdr:to>
      <xdr:col>19</xdr:col>
      <xdr:colOff>177800</xdr:colOff>
      <xdr:row>57</xdr:row>
      <xdr:rowOff>171077</xdr:rowOff>
    </xdr:to>
    <xdr:cxnSp macro="">
      <xdr:nvCxnSpPr>
        <xdr:cNvPr id="117" name="直線コネクタ 116"/>
        <xdr:cNvCxnSpPr/>
      </xdr:nvCxnSpPr>
      <xdr:spPr>
        <a:xfrm>
          <a:off x="2908300" y="9911397"/>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138747</xdr:rowOff>
    </xdr:from>
    <xdr:to>
      <xdr:col>15</xdr:col>
      <xdr:colOff>50800</xdr:colOff>
      <xdr:row>57</xdr:row>
      <xdr:rowOff>147785</xdr:rowOff>
    </xdr:to>
    <xdr:cxnSp macro="">
      <xdr:nvCxnSpPr>
        <xdr:cNvPr id="120" name="直線コネクタ 119"/>
        <xdr:cNvCxnSpPr/>
      </xdr:nvCxnSpPr>
      <xdr:spPr>
        <a:xfrm flipV="1">
          <a:off x="2019300" y="991139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144576</xdr:rowOff>
    </xdr:from>
    <xdr:to>
      <xdr:col>10</xdr:col>
      <xdr:colOff>114300</xdr:colOff>
      <xdr:row>57</xdr:row>
      <xdr:rowOff>147785</xdr:rowOff>
    </xdr:to>
    <xdr:cxnSp macro="">
      <xdr:nvCxnSpPr>
        <xdr:cNvPr id="123" name="直線コネクタ 122"/>
        <xdr:cNvCxnSpPr/>
      </xdr:nvCxnSpPr>
      <xdr:spPr>
        <a:xfrm>
          <a:off x="1130300" y="9917226"/>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107409</xdr:rowOff>
    </xdr:from>
    <xdr:to>
      <xdr:col>24</xdr:col>
      <xdr:colOff>114300</xdr:colOff>
      <xdr:row>58</xdr:row>
      <xdr:rowOff>37559</xdr:rowOff>
    </xdr:to>
    <xdr:sp macro="" textlink="">
      <xdr:nvSpPr>
        <xdr:cNvPr id="133" name="楕円 132"/>
        <xdr:cNvSpPr/>
      </xdr:nvSpPr>
      <xdr:spPr>
        <a:xfrm>
          <a:off x="4584700" y="98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22336</xdr:rowOff>
    </xdr:from>
    <xdr:ext cx="599010" cy="259045"/>
    <xdr:sp macro="" textlink="">
      <xdr:nvSpPr>
        <xdr:cNvPr id="134" name="物件費該当値テキスト"/>
        <xdr:cNvSpPr txBox="1"/>
      </xdr:nvSpPr>
      <xdr:spPr>
        <a:xfrm>
          <a:off x="4686300" y="979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120277</xdr:rowOff>
    </xdr:from>
    <xdr:to>
      <xdr:col>20</xdr:col>
      <xdr:colOff>38100</xdr:colOff>
      <xdr:row>58</xdr:row>
      <xdr:rowOff>50427</xdr:rowOff>
    </xdr:to>
    <xdr:sp macro="" textlink="">
      <xdr:nvSpPr>
        <xdr:cNvPr id="135" name="楕円 134"/>
        <xdr:cNvSpPr/>
      </xdr:nvSpPr>
      <xdr:spPr>
        <a:xfrm>
          <a:off x="3746500" y="9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41554</xdr:rowOff>
    </xdr:from>
    <xdr:ext cx="599010" cy="259045"/>
    <xdr:sp macro="" textlink="">
      <xdr:nvSpPr>
        <xdr:cNvPr id="136" name="テキスト ボックス 135"/>
        <xdr:cNvSpPr txBox="1"/>
      </xdr:nvSpPr>
      <xdr:spPr>
        <a:xfrm>
          <a:off x="3497795" y="998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87947</xdr:rowOff>
    </xdr:from>
    <xdr:to>
      <xdr:col>15</xdr:col>
      <xdr:colOff>101600</xdr:colOff>
      <xdr:row>58</xdr:row>
      <xdr:rowOff>18097</xdr:rowOff>
    </xdr:to>
    <xdr:sp macro="" textlink="">
      <xdr:nvSpPr>
        <xdr:cNvPr id="137" name="楕円 136"/>
        <xdr:cNvSpPr/>
      </xdr:nvSpPr>
      <xdr:spPr>
        <a:xfrm>
          <a:off x="2857500" y="98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9224</xdr:rowOff>
    </xdr:from>
    <xdr:ext cx="599010" cy="259045"/>
    <xdr:sp macro="" textlink="">
      <xdr:nvSpPr>
        <xdr:cNvPr id="138" name="テキスト ボックス 137"/>
        <xdr:cNvSpPr txBox="1"/>
      </xdr:nvSpPr>
      <xdr:spPr>
        <a:xfrm>
          <a:off x="2608795" y="995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96985</xdr:rowOff>
    </xdr:from>
    <xdr:to>
      <xdr:col>10</xdr:col>
      <xdr:colOff>165100</xdr:colOff>
      <xdr:row>58</xdr:row>
      <xdr:rowOff>27135</xdr:rowOff>
    </xdr:to>
    <xdr:sp macro="" textlink="">
      <xdr:nvSpPr>
        <xdr:cNvPr id="139" name="楕円 138"/>
        <xdr:cNvSpPr/>
      </xdr:nvSpPr>
      <xdr:spPr>
        <a:xfrm>
          <a:off x="1968500" y="98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18262</xdr:rowOff>
    </xdr:from>
    <xdr:ext cx="599010" cy="259045"/>
    <xdr:sp macro="" textlink="">
      <xdr:nvSpPr>
        <xdr:cNvPr id="140" name="テキスト ボックス 139"/>
        <xdr:cNvSpPr txBox="1"/>
      </xdr:nvSpPr>
      <xdr:spPr>
        <a:xfrm>
          <a:off x="1719795" y="99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93776</xdr:rowOff>
    </xdr:from>
    <xdr:to>
      <xdr:col>6</xdr:col>
      <xdr:colOff>38100</xdr:colOff>
      <xdr:row>58</xdr:row>
      <xdr:rowOff>23926</xdr:rowOff>
    </xdr:to>
    <xdr:sp macro="" textlink="">
      <xdr:nvSpPr>
        <xdr:cNvPr id="141" name="楕円 140"/>
        <xdr:cNvSpPr/>
      </xdr:nvSpPr>
      <xdr:spPr>
        <a:xfrm>
          <a:off x="1079500" y="98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15053</xdr:rowOff>
    </xdr:from>
    <xdr:ext cx="599010" cy="259045"/>
    <xdr:sp macro="" textlink="">
      <xdr:nvSpPr>
        <xdr:cNvPr id="142" name="テキスト ボックス 141"/>
        <xdr:cNvSpPr txBox="1"/>
      </xdr:nvSpPr>
      <xdr:spPr>
        <a:xfrm>
          <a:off x="830795" y="99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101478</xdr:rowOff>
    </xdr:from>
    <xdr:to>
      <xdr:col>24</xdr:col>
      <xdr:colOff>63500</xdr:colOff>
      <xdr:row>76</xdr:row>
      <xdr:rowOff>162629</xdr:rowOff>
    </xdr:to>
    <xdr:cxnSp macro="">
      <xdr:nvCxnSpPr>
        <xdr:cNvPr id="169" name="直線コネクタ 168"/>
        <xdr:cNvCxnSpPr/>
      </xdr:nvCxnSpPr>
      <xdr:spPr>
        <a:xfrm flipV="1">
          <a:off x="3797300" y="13131678"/>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160914</xdr:rowOff>
    </xdr:from>
    <xdr:to>
      <xdr:col>19</xdr:col>
      <xdr:colOff>177800</xdr:colOff>
      <xdr:row>76</xdr:row>
      <xdr:rowOff>162629</xdr:rowOff>
    </xdr:to>
    <xdr:cxnSp macro="">
      <xdr:nvCxnSpPr>
        <xdr:cNvPr id="172" name="直線コネクタ 171"/>
        <xdr:cNvCxnSpPr/>
      </xdr:nvCxnSpPr>
      <xdr:spPr>
        <a:xfrm>
          <a:off x="2908300" y="1319111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160914</xdr:rowOff>
    </xdr:from>
    <xdr:to>
      <xdr:col>15</xdr:col>
      <xdr:colOff>50800</xdr:colOff>
      <xdr:row>77</xdr:row>
      <xdr:rowOff>81338</xdr:rowOff>
    </xdr:to>
    <xdr:cxnSp macro="">
      <xdr:nvCxnSpPr>
        <xdr:cNvPr id="175" name="直線コネクタ 174"/>
        <xdr:cNvCxnSpPr/>
      </xdr:nvCxnSpPr>
      <xdr:spPr>
        <a:xfrm flipV="1">
          <a:off x="2019300" y="13191114"/>
          <a:ext cx="889000" cy="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81338</xdr:rowOff>
    </xdr:from>
    <xdr:to>
      <xdr:col>10</xdr:col>
      <xdr:colOff>114300</xdr:colOff>
      <xdr:row>77</xdr:row>
      <xdr:rowOff>83624</xdr:rowOff>
    </xdr:to>
    <xdr:cxnSp macro="">
      <xdr:nvCxnSpPr>
        <xdr:cNvPr id="178" name="直線コネクタ 177"/>
        <xdr:cNvCxnSpPr/>
      </xdr:nvCxnSpPr>
      <xdr:spPr>
        <a:xfrm flipV="1">
          <a:off x="1130300" y="132829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50678</xdr:rowOff>
    </xdr:from>
    <xdr:to>
      <xdr:col>24</xdr:col>
      <xdr:colOff>114300</xdr:colOff>
      <xdr:row>76</xdr:row>
      <xdr:rowOff>152278</xdr:rowOff>
    </xdr:to>
    <xdr:sp macro="" textlink="">
      <xdr:nvSpPr>
        <xdr:cNvPr id="188" name="楕円 187"/>
        <xdr:cNvSpPr/>
      </xdr:nvSpPr>
      <xdr:spPr>
        <a:xfrm>
          <a:off x="45847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29105</xdr:rowOff>
    </xdr:from>
    <xdr:ext cx="534377" cy="259045"/>
    <xdr:sp macro="" textlink="">
      <xdr:nvSpPr>
        <xdr:cNvPr id="189" name="維持補修費該当値テキスト"/>
        <xdr:cNvSpPr txBox="1"/>
      </xdr:nvSpPr>
      <xdr:spPr>
        <a:xfrm>
          <a:off x="4686300" y="130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111829</xdr:rowOff>
    </xdr:from>
    <xdr:to>
      <xdr:col>20</xdr:col>
      <xdr:colOff>38100</xdr:colOff>
      <xdr:row>77</xdr:row>
      <xdr:rowOff>41979</xdr:rowOff>
    </xdr:to>
    <xdr:sp macro="" textlink="">
      <xdr:nvSpPr>
        <xdr:cNvPr id="190" name="楕円 189"/>
        <xdr:cNvSpPr/>
      </xdr:nvSpPr>
      <xdr:spPr>
        <a:xfrm>
          <a:off x="3746500" y="131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33106</xdr:rowOff>
    </xdr:from>
    <xdr:ext cx="534377" cy="259045"/>
    <xdr:sp macro="" textlink="">
      <xdr:nvSpPr>
        <xdr:cNvPr id="191" name="テキスト ボックス 190"/>
        <xdr:cNvSpPr txBox="1"/>
      </xdr:nvSpPr>
      <xdr:spPr>
        <a:xfrm>
          <a:off x="3530111" y="132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110114</xdr:rowOff>
    </xdr:from>
    <xdr:to>
      <xdr:col>15</xdr:col>
      <xdr:colOff>101600</xdr:colOff>
      <xdr:row>77</xdr:row>
      <xdr:rowOff>40264</xdr:rowOff>
    </xdr:to>
    <xdr:sp macro="" textlink="">
      <xdr:nvSpPr>
        <xdr:cNvPr id="192" name="楕円 191"/>
        <xdr:cNvSpPr/>
      </xdr:nvSpPr>
      <xdr:spPr>
        <a:xfrm>
          <a:off x="2857500" y="131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31391</xdr:rowOff>
    </xdr:from>
    <xdr:ext cx="534377" cy="259045"/>
    <xdr:sp macro="" textlink="">
      <xdr:nvSpPr>
        <xdr:cNvPr id="193" name="テキスト ボックス 192"/>
        <xdr:cNvSpPr txBox="1"/>
      </xdr:nvSpPr>
      <xdr:spPr>
        <a:xfrm>
          <a:off x="2641111" y="132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30538</xdr:rowOff>
    </xdr:from>
    <xdr:to>
      <xdr:col>10</xdr:col>
      <xdr:colOff>165100</xdr:colOff>
      <xdr:row>77</xdr:row>
      <xdr:rowOff>132138</xdr:rowOff>
    </xdr:to>
    <xdr:sp macro="" textlink="">
      <xdr:nvSpPr>
        <xdr:cNvPr id="194" name="楕円 193"/>
        <xdr:cNvSpPr/>
      </xdr:nvSpPr>
      <xdr:spPr>
        <a:xfrm>
          <a:off x="19685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123265</xdr:rowOff>
    </xdr:from>
    <xdr:ext cx="534377" cy="259045"/>
    <xdr:sp macro="" textlink="">
      <xdr:nvSpPr>
        <xdr:cNvPr id="195" name="テキスト ボックス 194"/>
        <xdr:cNvSpPr txBox="1"/>
      </xdr:nvSpPr>
      <xdr:spPr>
        <a:xfrm>
          <a:off x="1752111" y="13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32824</xdr:rowOff>
    </xdr:from>
    <xdr:to>
      <xdr:col>6</xdr:col>
      <xdr:colOff>38100</xdr:colOff>
      <xdr:row>77</xdr:row>
      <xdr:rowOff>134424</xdr:rowOff>
    </xdr:to>
    <xdr:sp macro="" textlink="">
      <xdr:nvSpPr>
        <xdr:cNvPr id="196" name="楕円 195"/>
        <xdr:cNvSpPr/>
      </xdr:nvSpPr>
      <xdr:spPr>
        <a:xfrm>
          <a:off x="1079500" y="132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125551</xdr:rowOff>
    </xdr:from>
    <xdr:ext cx="469744" cy="259045"/>
    <xdr:sp macro="" textlink="">
      <xdr:nvSpPr>
        <xdr:cNvPr id="197" name="テキスト ボックス 196"/>
        <xdr:cNvSpPr txBox="1"/>
      </xdr:nvSpPr>
      <xdr:spPr>
        <a:xfrm>
          <a:off x="895428" y="1332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118604</xdr:rowOff>
    </xdr:from>
    <xdr:to>
      <xdr:col>24</xdr:col>
      <xdr:colOff>63500</xdr:colOff>
      <xdr:row>98</xdr:row>
      <xdr:rowOff>85587</xdr:rowOff>
    </xdr:to>
    <xdr:cxnSp macro="">
      <xdr:nvCxnSpPr>
        <xdr:cNvPr id="229" name="直線コネクタ 228"/>
        <xdr:cNvCxnSpPr/>
      </xdr:nvCxnSpPr>
      <xdr:spPr>
        <a:xfrm flipV="1">
          <a:off x="3797300" y="16577804"/>
          <a:ext cx="838200" cy="30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85587</xdr:rowOff>
    </xdr:from>
    <xdr:to>
      <xdr:col>19</xdr:col>
      <xdr:colOff>177800</xdr:colOff>
      <xdr:row>98</xdr:row>
      <xdr:rowOff>126474</xdr:rowOff>
    </xdr:to>
    <xdr:cxnSp macro="">
      <xdr:nvCxnSpPr>
        <xdr:cNvPr id="232" name="直線コネクタ 231"/>
        <xdr:cNvCxnSpPr/>
      </xdr:nvCxnSpPr>
      <xdr:spPr>
        <a:xfrm flipV="1">
          <a:off x="2908300" y="16887687"/>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126474</xdr:rowOff>
    </xdr:from>
    <xdr:to>
      <xdr:col>15</xdr:col>
      <xdr:colOff>50800</xdr:colOff>
      <xdr:row>98</xdr:row>
      <xdr:rowOff>166326</xdr:rowOff>
    </xdr:to>
    <xdr:cxnSp macro="">
      <xdr:nvCxnSpPr>
        <xdr:cNvPr id="235" name="直線コネクタ 234"/>
        <xdr:cNvCxnSpPr/>
      </xdr:nvCxnSpPr>
      <xdr:spPr>
        <a:xfrm flipV="1">
          <a:off x="2019300" y="16928574"/>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140092</xdr:rowOff>
    </xdr:from>
    <xdr:to>
      <xdr:col>10</xdr:col>
      <xdr:colOff>114300</xdr:colOff>
      <xdr:row>98</xdr:row>
      <xdr:rowOff>166326</xdr:rowOff>
    </xdr:to>
    <xdr:cxnSp macro="">
      <xdr:nvCxnSpPr>
        <xdr:cNvPr id="238" name="直線コネクタ 237"/>
        <xdr:cNvCxnSpPr/>
      </xdr:nvCxnSpPr>
      <xdr:spPr>
        <a:xfrm>
          <a:off x="1130300" y="16942192"/>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67804</xdr:rowOff>
    </xdr:from>
    <xdr:to>
      <xdr:col>24</xdr:col>
      <xdr:colOff>114300</xdr:colOff>
      <xdr:row>96</xdr:row>
      <xdr:rowOff>169404</xdr:rowOff>
    </xdr:to>
    <xdr:sp macro="" textlink="">
      <xdr:nvSpPr>
        <xdr:cNvPr id="248" name="楕円 247"/>
        <xdr:cNvSpPr/>
      </xdr:nvSpPr>
      <xdr:spPr>
        <a:xfrm>
          <a:off x="4584700" y="165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46231</xdr:rowOff>
    </xdr:from>
    <xdr:ext cx="599010" cy="259045"/>
    <xdr:sp macro="" textlink="">
      <xdr:nvSpPr>
        <xdr:cNvPr id="249" name="扶助費該当値テキスト"/>
        <xdr:cNvSpPr txBox="1"/>
      </xdr:nvSpPr>
      <xdr:spPr>
        <a:xfrm>
          <a:off x="4686300" y="1650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34787</xdr:rowOff>
    </xdr:from>
    <xdr:to>
      <xdr:col>20</xdr:col>
      <xdr:colOff>38100</xdr:colOff>
      <xdr:row>98</xdr:row>
      <xdr:rowOff>136387</xdr:rowOff>
    </xdr:to>
    <xdr:sp macro="" textlink="">
      <xdr:nvSpPr>
        <xdr:cNvPr id="250" name="楕円 249"/>
        <xdr:cNvSpPr/>
      </xdr:nvSpPr>
      <xdr:spPr>
        <a:xfrm>
          <a:off x="3746500" y="16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152914</xdr:rowOff>
    </xdr:from>
    <xdr:ext cx="534377" cy="259045"/>
    <xdr:sp macro="" textlink="">
      <xdr:nvSpPr>
        <xdr:cNvPr id="251" name="テキスト ボックス 250"/>
        <xdr:cNvSpPr txBox="1"/>
      </xdr:nvSpPr>
      <xdr:spPr>
        <a:xfrm>
          <a:off x="3530111" y="166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75674</xdr:rowOff>
    </xdr:from>
    <xdr:to>
      <xdr:col>15</xdr:col>
      <xdr:colOff>101600</xdr:colOff>
      <xdr:row>99</xdr:row>
      <xdr:rowOff>5824</xdr:rowOff>
    </xdr:to>
    <xdr:sp macro="" textlink="">
      <xdr:nvSpPr>
        <xdr:cNvPr id="252" name="楕円 251"/>
        <xdr:cNvSpPr/>
      </xdr:nvSpPr>
      <xdr:spPr>
        <a:xfrm>
          <a:off x="2857500" y="168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168401</xdr:rowOff>
    </xdr:from>
    <xdr:ext cx="534377" cy="259045"/>
    <xdr:sp macro="" textlink="">
      <xdr:nvSpPr>
        <xdr:cNvPr id="253" name="テキスト ボックス 252"/>
        <xdr:cNvSpPr txBox="1"/>
      </xdr:nvSpPr>
      <xdr:spPr>
        <a:xfrm>
          <a:off x="2641111" y="169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115526</xdr:rowOff>
    </xdr:from>
    <xdr:to>
      <xdr:col>10</xdr:col>
      <xdr:colOff>165100</xdr:colOff>
      <xdr:row>99</xdr:row>
      <xdr:rowOff>45676</xdr:rowOff>
    </xdr:to>
    <xdr:sp macro="" textlink="">
      <xdr:nvSpPr>
        <xdr:cNvPr id="254" name="楕円 253"/>
        <xdr:cNvSpPr/>
      </xdr:nvSpPr>
      <xdr:spPr>
        <a:xfrm>
          <a:off x="1968500" y="169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36803</xdr:rowOff>
    </xdr:from>
    <xdr:ext cx="534377" cy="259045"/>
    <xdr:sp macro="" textlink="">
      <xdr:nvSpPr>
        <xdr:cNvPr id="255" name="テキスト ボックス 254"/>
        <xdr:cNvSpPr txBox="1"/>
      </xdr:nvSpPr>
      <xdr:spPr>
        <a:xfrm>
          <a:off x="1752111" y="1701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89292</xdr:rowOff>
    </xdr:from>
    <xdr:to>
      <xdr:col>6</xdr:col>
      <xdr:colOff>38100</xdr:colOff>
      <xdr:row>99</xdr:row>
      <xdr:rowOff>19442</xdr:rowOff>
    </xdr:to>
    <xdr:sp macro="" textlink="">
      <xdr:nvSpPr>
        <xdr:cNvPr id="256" name="楕円 255"/>
        <xdr:cNvSpPr/>
      </xdr:nvSpPr>
      <xdr:spPr>
        <a:xfrm>
          <a:off x="1079500" y="168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10569</xdr:rowOff>
    </xdr:from>
    <xdr:ext cx="534377" cy="259045"/>
    <xdr:sp macro="" textlink="">
      <xdr:nvSpPr>
        <xdr:cNvPr id="257" name="テキスト ボックス 256"/>
        <xdr:cNvSpPr txBox="1"/>
      </xdr:nvSpPr>
      <xdr:spPr>
        <a:xfrm>
          <a:off x="863111" y="169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92845</xdr:rowOff>
    </xdr:from>
    <xdr:to>
      <xdr:col>55</xdr:col>
      <xdr:colOff>0</xdr:colOff>
      <xdr:row>37</xdr:row>
      <xdr:rowOff>7733</xdr:rowOff>
    </xdr:to>
    <xdr:cxnSp macro="">
      <xdr:nvCxnSpPr>
        <xdr:cNvPr id="287" name="直線コネクタ 286"/>
        <xdr:cNvCxnSpPr/>
      </xdr:nvCxnSpPr>
      <xdr:spPr>
        <a:xfrm>
          <a:off x="9639300" y="5922145"/>
          <a:ext cx="838200" cy="42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92845</xdr:rowOff>
    </xdr:from>
    <xdr:to>
      <xdr:col>50</xdr:col>
      <xdr:colOff>114300</xdr:colOff>
      <xdr:row>36</xdr:row>
      <xdr:rowOff>160613</xdr:rowOff>
    </xdr:to>
    <xdr:cxnSp macro="">
      <xdr:nvCxnSpPr>
        <xdr:cNvPr id="290" name="直線コネクタ 289"/>
        <xdr:cNvCxnSpPr/>
      </xdr:nvCxnSpPr>
      <xdr:spPr>
        <a:xfrm flipV="1">
          <a:off x="8750300" y="5922145"/>
          <a:ext cx="889000" cy="4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160613</xdr:rowOff>
    </xdr:from>
    <xdr:to>
      <xdr:col>45</xdr:col>
      <xdr:colOff>177800</xdr:colOff>
      <xdr:row>37</xdr:row>
      <xdr:rowOff>125752</xdr:rowOff>
    </xdr:to>
    <xdr:cxnSp macro="">
      <xdr:nvCxnSpPr>
        <xdr:cNvPr id="293" name="直線コネクタ 292"/>
        <xdr:cNvCxnSpPr/>
      </xdr:nvCxnSpPr>
      <xdr:spPr>
        <a:xfrm flipV="1">
          <a:off x="7861300" y="6332813"/>
          <a:ext cx="8890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125752</xdr:rowOff>
    </xdr:from>
    <xdr:to>
      <xdr:col>41</xdr:col>
      <xdr:colOff>50800</xdr:colOff>
      <xdr:row>37</xdr:row>
      <xdr:rowOff>131581</xdr:rowOff>
    </xdr:to>
    <xdr:cxnSp macro="">
      <xdr:nvCxnSpPr>
        <xdr:cNvPr id="296" name="直線コネクタ 295"/>
        <xdr:cNvCxnSpPr/>
      </xdr:nvCxnSpPr>
      <xdr:spPr>
        <a:xfrm flipV="1">
          <a:off x="6972300" y="646940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128383</xdr:rowOff>
    </xdr:from>
    <xdr:to>
      <xdr:col>55</xdr:col>
      <xdr:colOff>50800</xdr:colOff>
      <xdr:row>37</xdr:row>
      <xdr:rowOff>58533</xdr:rowOff>
    </xdr:to>
    <xdr:sp macro="" textlink="">
      <xdr:nvSpPr>
        <xdr:cNvPr id="306" name="楕円 305"/>
        <xdr:cNvSpPr/>
      </xdr:nvSpPr>
      <xdr:spPr>
        <a:xfrm>
          <a:off x="10426700" y="63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151260</xdr:rowOff>
    </xdr:from>
    <xdr:ext cx="599010" cy="259045"/>
    <xdr:sp macro="" textlink="">
      <xdr:nvSpPr>
        <xdr:cNvPr id="307" name="補助費等該当値テキスト"/>
        <xdr:cNvSpPr txBox="1"/>
      </xdr:nvSpPr>
      <xdr:spPr>
        <a:xfrm>
          <a:off x="10528300" y="615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42045</xdr:rowOff>
    </xdr:from>
    <xdr:to>
      <xdr:col>50</xdr:col>
      <xdr:colOff>165100</xdr:colOff>
      <xdr:row>34</xdr:row>
      <xdr:rowOff>143645</xdr:rowOff>
    </xdr:to>
    <xdr:sp macro="" textlink="">
      <xdr:nvSpPr>
        <xdr:cNvPr id="308" name="楕円 307"/>
        <xdr:cNvSpPr/>
      </xdr:nvSpPr>
      <xdr:spPr>
        <a:xfrm>
          <a:off x="9588500" y="58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160172</xdr:rowOff>
    </xdr:from>
    <xdr:ext cx="599010" cy="259045"/>
    <xdr:sp macro="" textlink="">
      <xdr:nvSpPr>
        <xdr:cNvPr id="309" name="テキスト ボックス 308"/>
        <xdr:cNvSpPr txBox="1"/>
      </xdr:nvSpPr>
      <xdr:spPr>
        <a:xfrm>
          <a:off x="9339795" y="564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109813</xdr:rowOff>
    </xdr:from>
    <xdr:to>
      <xdr:col>46</xdr:col>
      <xdr:colOff>38100</xdr:colOff>
      <xdr:row>37</xdr:row>
      <xdr:rowOff>39963</xdr:rowOff>
    </xdr:to>
    <xdr:sp macro="" textlink="">
      <xdr:nvSpPr>
        <xdr:cNvPr id="310" name="楕円 309"/>
        <xdr:cNvSpPr/>
      </xdr:nvSpPr>
      <xdr:spPr>
        <a:xfrm>
          <a:off x="8699500" y="62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56490</xdr:rowOff>
    </xdr:from>
    <xdr:ext cx="599010" cy="259045"/>
    <xdr:sp macro="" textlink="">
      <xdr:nvSpPr>
        <xdr:cNvPr id="311" name="テキスト ボックス 310"/>
        <xdr:cNvSpPr txBox="1"/>
      </xdr:nvSpPr>
      <xdr:spPr>
        <a:xfrm>
          <a:off x="8450795" y="605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74952</xdr:rowOff>
    </xdr:from>
    <xdr:to>
      <xdr:col>41</xdr:col>
      <xdr:colOff>101600</xdr:colOff>
      <xdr:row>38</xdr:row>
      <xdr:rowOff>5102</xdr:rowOff>
    </xdr:to>
    <xdr:sp macro="" textlink="">
      <xdr:nvSpPr>
        <xdr:cNvPr id="312" name="楕円 311"/>
        <xdr:cNvSpPr/>
      </xdr:nvSpPr>
      <xdr:spPr>
        <a:xfrm>
          <a:off x="7810500" y="64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21629</xdr:rowOff>
    </xdr:from>
    <xdr:ext cx="599010" cy="259045"/>
    <xdr:sp macro="" textlink="">
      <xdr:nvSpPr>
        <xdr:cNvPr id="313" name="テキスト ボックス 312"/>
        <xdr:cNvSpPr txBox="1"/>
      </xdr:nvSpPr>
      <xdr:spPr>
        <a:xfrm>
          <a:off x="7561795" y="619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80781</xdr:rowOff>
    </xdr:from>
    <xdr:to>
      <xdr:col>36</xdr:col>
      <xdr:colOff>165100</xdr:colOff>
      <xdr:row>38</xdr:row>
      <xdr:rowOff>10931</xdr:rowOff>
    </xdr:to>
    <xdr:sp macro="" textlink="">
      <xdr:nvSpPr>
        <xdr:cNvPr id="314" name="楕円 313"/>
        <xdr:cNvSpPr/>
      </xdr:nvSpPr>
      <xdr:spPr>
        <a:xfrm>
          <a:off x="6921500" y="64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27458</xdr:rowOff>
    </xdr:from>
    <xdr:ext cx="599010" cy="259045"/>
    <xdr:sp macro="" textlink="">
      <xdr:nvSpPr>
        <xdr:cNvPr id="315" name="テキスト ボックス 314"/>
        <xdr:cNvSpPr txBox="1"/>
      </xdr:nvSpPr>
      <xdr:spPr>
        <a:xfrm>
          <a:off x="6672795" y="619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48013</xdr:rowOff>
    </xdr:from>
    <xdr:to>
      <xdr:col>55</xdr:col>
      <xdr:colOff>0</xdr:colOff>
      <xdr:row>57</xdr:row>
      <xdr:rowOff>79615</xdr:rowOff>
    </xdr:to>
    <xdr:cxnSp macro="">
      <xdr:nvCxnSpPr>
        <xdr:cNvPr id="344" name="直線コネクタ 343"/>
        <xdr:cNvCxnSpPr/>
      </xdr:nvCxnSpPr>
      <xdr:spPr>
        <a:xfrm flipV="1">
          <a:off x="9639300" y="9820663"/>
          <a:ext cx="8382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63174</xdr:rowOff>
    </xdr:from>
    <xdr:to>
      <xdr:col>50</xdr:col>
      <xdr:colOff>114300</xdr:colOff>
      <xdr:row>57</xdr:row>
      <xdr:rowOff>79615</xdr:rowOff>
    </xdr:to>
    <xdr:cxnSp macro="">
      <xdr:nvCxnSpPr>
        <xdr:cNvPr id="347" name="直線コネクタ 346"/>
        <xdr:cNvCxnSpPr/>
      </xdr:nvCxnSpPr>
      <xdr:spPr>
        <a:xfrm>
          <a:off x="8750300" y="9835824"/>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63174</xdr:rowOff>
    </xdr:from>
    <xdr:to>
      <xdr:col>45</xdr:col>
      <xdr:colOff>177800</xdr:colOff>
      <xdr:row>57</xdr:row>
      <xdr:rowOff>87486</xdr:rowOff>
    </xdr:to>
    <xdr:cxnSp macro="">
      <xdr:nvCxnSpPr>
        <xdr:cNvPr id="350" name="直線コネクタ 349"/>
        <xdr:cNvCxnSpPr/>
      </xdr:nvCxnSpPr>
      <xdr:spPr>
        <a:xfrm flipV="1">
          <a:off x="7861300" y="9835824"/>
          <a:ext cx="889000" cy="2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14311</xdr:rowOff>
    </xdr:from>
    <xdr:to>
      <xdr:col>41</xdr:col>
      <xdr:colOff>50800</xdr:colOff>
      <xdr:row>57</xdr:row>
      <xdr:rowOff>87486</xdr:rowOff>
    </xdr:to>
    <xdr:cxnSp macro="">
      <xdr:nvCxnSpPr>
        <xdr:cNvPr id="353" name="直線コネクタ 352"/>
        <xdr:cNvCxnSpPr/>
      </xdr:nvCxnSpPr>
      <xdr:spPr>
        <a:xfrm>
          <a:off x="6972300" y="9786961"/>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168663</xdr:rowOff>
    </xdr:from>
    <xdr:to>
      <xdr:col>55</xdr:col>
      <xdr:colOff>50800</xdr:colOff>
      <xdr:row>57</xdr:row>
      <xdr:rowOff>98813</xdr:rowOff>
    </xdr:to>
    <xdr:sp macro="" textlink="">
      <xdr:nvSpPr>
        <xdr:cNvPr id="363" name="楕円 362"/>
        <xdr:cNvSpPr/>
      </xdr:nvSpPr>
      <xdr:spPr>
        <a:xfrm>
          <a:off x="10426700" y="97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147090</xdr:rowOff>
    </xdr:from>
    <xdr:ext cx="599010" cy="259045"/>
    <xdr:sp macro="" textlink="">
      <xdr:nvSpPr>
        <xdr:cNvPr id="364" name="普通建設事業費該当値テキスト"/>
        <xdr:cNvSpPr txBox="1"/>
      </xdr:nvSpPr>
      <xdr:spPr>
        <a:xfrm>
          <a:off x="10528300" y="974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28815</xdr:rowOff>
    </xdr:from>
    <xdr:to>
      <xdr:col>50</xdr:col>
      <xdr:colOff>165100</xdr:colOff>
      <xdr:row>57</xdr:row>
      <xdr:rowOff>130415</xdr:rowOff>
    </xdr:to>
    <xdr:sp macro="" textlink="">
      <xdr:nvSpPr>
        <xdr:cNvPr id="365" name="楕円 364"/>
        <xdr:cNvSpPr/>
      </xdr:nvSpPr>
      <xdr:spPr>
        <a:xfrm>
          <a:off x="9588500" y="9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121542</xdr:rowOff>
    </xdr:from>
    <xdr:ext cx="599010" cy="259045"/>
    <xdr:sp macro="" textlink="">
      <xdr:nvSpPr>
        <xdr:cNvPr id="366" name="テキスト ボックス 365"/>
        <xdr:cNvSpPr txBox="1"/>
      </xdr:nvSpPr>
      <xdr:spPr>
        <a:xfrm>
          <a:off x="9339795" y="98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12374</xdr:rowOff>
    </xdr:from>
    <xdr:to>
      <xdr:col>46</xdr:col>
      <xdr:colOff>38100</xdr:colOff>
      <xdr:row>57</xdr:row>
      <xdr:rowOff>113974</xdr:rowOff>
    </xdr:to>
    <xdr:sp macro="" textlink="">
      <xdr:nvSpPr>
        <xdr:cNvPr id="367" name="楕円 366"/>
        <xdr:cNvSpPr/>
      </xdr:nvSpPr>
      <xdr:spPr>
        <a:xfrm>
          <a:off x="8699500" y="97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105101</xdr:rowOff>
    </xdr:from>
    <xdr:ext cx="599010" cy="259045"/>
    <xdr:sp macro="" textlink="">
      <xdr:nvSpPr>
        <xdr:cNvPr id="368" name="テキスト ボックス 367"/>
        <xdr:cNvSpPr txBox="1"/>
      </xdr:nvSpPr>
      <xdr:spPr>
        <a:xfrm>
          <a:off x="8450795" y="987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36686</xdr:rowOff>
    </xdr:from>
    <xdr:to>
      <xdr:col>41</xdr:col>
      <xdr:colOff>101600</xdr:colOff>
      <xdr:row>57</xdr:row>
      <xdr:rowOff>138286</xdr:rowOff>
    </xdr:to>
    <xdr:sp macro="" textlink="">
      <xdr:nvSpPr>
        <xdr:cNvPr id="369" name="楕円 368"/>
        <xdr:cNvSpPr/>
      </xdr:nvSpPr>
      <xdr:spPr>
        <a:xfrm>
          <a:off x="7810500" y="98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129413</xdr:rowOff>
    </xdr:from>
    <xdr:ext cx="599010" cy="259045"/>
    <xdr:sp macro="" textlink="">
      <xdr:nvSpPr>
        <xdr:cNvPr id="370" name="テキスト ボックス 369"/>
        <xdr:cNvSpPr txBox="1"/>
      </xdr:nvSpPr>
      <xdr:spPr>
        <a:xfrm>
          <a:off x="7561795" y="99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134961</xdr:rowOff>
    </xdr:from>
    <xdr:to>
      <xdr:col>36</xdr:col>
      <xdr:colOff>165100</xdr:colOff>
      <xdr:row>57</xdr:row>
      <xdr:rowOff>65111</xdr:rowOff>
    </xdr:to>
    <xdr:sp macro="" textlink="">
      <xdr:nvSpPr>
        <xdr:cNvPr id="371" name="楕円 370"/>
        <xdr:cNvSpPr/>
      </xdr:nvSpPr>
      <xdr:spPr>
        <a:xfrm>
          <a:off x="6921500" y="97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56238</xdr:rowOff>
    </xdr:from>
    <xdr:ext cx="599010" cy="259045"/>
    <xdr:sp macro="" textlink="">
      <xdr:nvSpPr>
        <xdr:cNvPr id="372" name="テキスト ボックス 371"/>
        <xdr:cNvSpPr txBox="1"/>
      </xdr:nvSpPr>
      <xdr:spPr>
        <a:xfrm>
          <a:off x="6672795" y="98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6975</xdr:rowOff>
    </xdr:from>
    <xdr:to>
      <xdr:col>55</xdr:col>
      <xdr:colOff>0</xdr:colOff>
      <xdr:row>77</xdr:row>
      <xdr:rowOff>51067</xdr:rowOff>
    </xdr:to>
    <xdr:cxnSp macro="">
      <xdr:nvCxnSpPr>
        <xdr:cNvPr id="397" name="直線コネクタ 396"/>
        <xdr:cNvCxnSpPr/>
      </xdr:nvCxnSpPr>
      <xdr:spPr>
        <a:xfrm flipV="1">
          <a:off x="9639300" y="13208625"/>
          <a:ext cx="8382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167246</xdr:rowOff>
    </xdr:from>
    <xdr:to>
      <xdr:col>50</xdr:col>
      <xdr:colOff>114300</xdr:colOff>
      <xdr:row>77</xdr:row>
      <xdr:rowOff>51067</xdr:rowOff>
    </xdr:to>
    <xdr:cxnSp macro="">
      <xdr:nvCxnSpPr>
        <xdr:cNvPr id="400" name="直線コネクタ 399"/>
        <xdr:cNvCxnSpPr/>
      </xdr:nvCxnSpPr>
      <xdr:spPr>
        <a:xfrm>
          <a:off x="8750300" y="13197446"/>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166115</xdr:rowOff>
    </xdr:from>
    <xdr:to>
      <xdr:col>45</xdr:col>
      <xdr:colOff>177800</xdr:colOff>
      <xdr:row>76</xdr:row>
      <xdr:rowOff>167246</xdr:rowOff>
    </xdr:to>
    <xdr:cxnSp macro="">
      <xdr:nvCxnSpPr>
        <xdr:cNvPr id="403" name="直線コネクタ 402"/>
        <xdr:cNvCxnSpPr/>
      </xdr:nvCxnSpPr>
      <xdr:spPr>
        <a:xfrm>
          <a:off x="7861300" y="13196315"/>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115063</xdr:rowOff>
    </xdr:from>
    <xdr:to>
      <xdr:col>41</xdr:col>
      <xdr:colOff>50800</xdr:colOff>
      <xdr:row>76</xdr:row>
      <xdr:rowOff>166115</xdr:rowOff>
    </xdr:to>
    <xdr:cxnSp macro="">
      <xdr:nvCxnSpPr>
        <xdr:cNvPr id="406" name="直線コネクタ 405"/>
        <xdr:cNvCxnSpPr/>
      </xdr:nvCxnSpPr>
      <xdr:spPr>
        <a:xfrm>
          <a:off x="6972300" y="13145263"/>
          <a:ext cx="8890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127625</xdr:rowOff>
    </xdr:from>
    <xdr:to>
      <xdr:col>55</xdr:col>
      <xdr:colOff>50800</xdr:colOff>
      <xdr:row>77</xdr:row>
      <xdr:rowOff>57775</xdr:rowOff>
    </xdr:to>
    <xdr:sp macro="" textlink="">
      <xdr:nvSpPr>
        <xdr:cNvPr id="416" name="楕円 415"/>
        <xdr:cNvSpPr/>
      </xdr:nvSpPr>
      <xdr:spPr>
        <a:xfrm>
          <a:off x="104267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106052</xdr:rowOff>
    </xdr:from>
    <xdr:ext cx="534377" cy="259045"/>
    <xdr:sp macro="" textlink="">
      <xdr:nvSpPr>
        <xdr:cNvPr id="417" name="普通建設事業費 （ うち新規整備　）該当値テキスト"/>
        <xdr:cNvSpPr txBox="1"/>
      </xdr:nvSpPr>
      <xdr:spPr>
        <a:xfrm>
          <a:off x="10528300" y="131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267</xdr:rowOff>
    </xdr:from>
    <xdr:to>
      <xdr:col>50</xdr:col>
      <xdr:colOff>165100</xdr:colOff>
      <xdr:row>77</xdr:row>
      <xdr:rowOff>101867</xdr:rowOff>
    </xdr:to>
    <xdr:sp macro="" textlink="">
      <xdr:nvSpPr>
        <xdr:cNvPr id="418" name="楕円 417"/>
        <xdr:cNvSpPr/>
      </xdr:nvSpPr>
      <xdr:spPr>
        <a:xfrm>
          <a:off x="9588500" y="132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92994</xdr:rowOff>
    </xdr:from>
    <xdr:ext cx="534377" cy="259045"/>
    <xdr:sp macro="" textlink="">
      <xdr:nvSpPr>
        <xdr:cNvPr id="419" name="テキスト ボックス 418"/>
        <xdr:cNvSpPr txBox="1"/>
      </xdr:nvSpPr>
      <xdr:spPr>
        <a:xfrm>
          <a:off x="9372111" y="132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116446</xdr:rowOff>
    </xdr:from>
    <xdr:to>
      <xdr:col>46</xdr:col>
      <xdr:colOff>38100</xdr:colOff>
      <xdr:row>77</xdr:row>
      <xdr:rowOff>46596</xdr:rowOff>
    </xdr:to>
    <xdr:sp macro="" textlink="">
      <xdr:nvSpPr>
        <xdr:cNvPr id="420" name="楕円 419"/>
        <xdr:cNvSpPr/>
      </xdr:nvSpPr>
      <xdr:spPr>
        <a:xfrm>
          <a:off x="8699500" y="131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37723</xdr:rowOff>
    </xdr:from>
    <xdr:ext cx="534377" cy="259045"/>
    <xdr:sp macro="" textlink="">
      <xdr:nvSpPr>
        <xdr:cNvPr id="421" name="テキスト ボックス 420"/>
        <xdr:cNvSpPr txBox="1"/>
      </xdr:nvSpPr>
      <xdr:spPr>
        <a:xfrm>
          <a:off x="8483111" y="132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115315</xdr:rowOff>
    </xdr:from>
    <xdr:to>
      <xdr:col>41</xdr:col>
      <xdr:colOff>101600</xdr:colOff>
      <xdr:row>77</xdr:row>
      <xdr:rowOff>45465</xdr:rowOff>
    </xdr:to>
    <xdr:sp macro="" textlink="">
      <xdr:nvSpPr>
        <xdr:cNvPr id="422" name="楕円 421"/>
        <xdr:cNvSpPr/>
      </xdr:nvSpPr>
      <xdr:spPr>
        <a:xfrm>
          <a:off x="7810500" y="131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36592</xdr:rowOff>
    </xdr:from>
    <xdr:ext cx="534377" cy="259045"/>
    <xdr:sp macro="" textlink="">
      <xdr:nvSpPr>
        <xdr:cNvPr id="423" name="テキスト ボックス 422"/>
        <xdr:cNvSpPr txBox="1"/>
      </xdr:nvSpPr>
      <xdr:spPr>
        <a:xfrm>
          <a:off x="7594111" y="13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64263</xdr:rowOff>
    </xdr:from>
    <xdr:to>
      <xdr:col>36</xdr:col>
      <xdr:colOff>165100</xdr:colOff>
      <xdr:row>76</xdr:row>
      <xdr:rowOff>165863</xdr:rowOff>
    </xdr:to>
    <xdr:sp macro="" textlink="">
      <xdr:nvSpPr>
        <xdr:cNvPr id="424" name="楕円 423"/>
        <xdr:cNvSpPr/>
      </xdr:nvSpPr>
      <xdr:spPr>
        <a:xfrm>
          <a:off x="6921500" y="130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156990</xdr:rowOff>
    </xdr:from>
    <xdr:ext cx="534377" cy="259045"/>
    <xdr:sp macro="" textlink="">
      <xdr:nvSpPr>
        <xdr:cNvPr id="425" name="テキスト ボックス 424"/>
        <xdr:cNvSpPr txBox="1"/>
      </xdr:nvSpPr>
      <xdr:spPr>
        <a:xfrm>
          <a:off x="6705111" y="131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120886</xdr:rowOff>
    </xdr:from>
    <xdr:to>
      <xdr:col>55</xdr:col>
      <xdr:colOff>0</xdr:colOff>
      <xdr:row>97</xdr:row>
      <xdr:rowOff>144887</xdr:rowOff>
    </xdr:to>
    <xdr:cxnSp macro="">
      <xdr:nvCxnSpPr>
        <xdr:cNvPr id="452" name="直線コネクタ 451"/>
        <xdr:cNvCxnSpPr/>
      </xdr:nvCxnSpPr>
      <xdr:spPr>
        <a:xfrm>
          <a:off x="9639300" y="16751536"/>
          <a:ext cx="8382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86061</xdr:rowOff>
    </xdr:from>
    <xdr:to>
      <xdr:col>50</xdr:col>
      <xdr:colOff>114300</xdr:colOff>
      <xdr:row>97</xdr:row>
      <xdr:rowOff>120886</xdr:rowOff>
    </xdr:to>
    <xdr:cxnSp macro="">
      <xdr:nvCxnSpPr>
        <xdr:cNvPr id="455" name="直線コネクタ 454"/>
        <xdr:cNvCxnSpPr/>
      </xdr:nvCxnSpPr>
      <xdr:spPr>
        <a:xfrm>
          <a:off x="8750300" y="16716711"/>
          <a:ext cx="889000" cy="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86061</xdr:rowOff>
    </xdr:from>
    <xdr:to>
      <xdr:col>45</xdr:col>
      <xdr:colOff>177800</xdr:colOff>
      <xdr:row>97</xdr:row>
      <xdr:rowOff>118143</xdr:rowOff>
    </xdr:to>
    <xdr:cxnSp macro="">
      <xdr:nvCxnSpPr>
        <xdr:cNvPr id="458" name="直線コネクタ 457"/>
        <xdr:cNvCxnSpPr/>
      </xdr:nvCxnSpPr>
      <xdr:spPr>
        <a:xfrm flipV="1">
          <a:off x="7861300" y="16716711"/>
          <a:ext cx="889000" cy="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118143</xdr:rowOff>
    </xdr:from>
    <xdr:to>
      <xdr:col>41</xdr:col>
      <xdr:colOff>50800</xdr:colOff>
      <xdr:row>97</xdr:row>
      <xdr:rowOff>128032</xdr:rowOff>
    </xdr:to>
    <xdr:cxnSp macro="">
      <xdr:nvCxnSpPr>
        <xdr:cNvPr id="461" name="直線コネクタ 460"/>
        <xdr:cNvCxnSpPr/>
      </xdr:nvCxnSpPr>
      <xdr:spPr>
        <a:xfrm flipV="1">
          <a:off x="6972300" y="16748793"/>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94087</xdr:rowOff>
    </xdr:from>
    <xdr:to>
      <xdr:col>55</xdr:col>
      <xdr:colOff>50800</xdr:colOff>
      <xdr:row>98</xdr:row>
      <xdr:rowOff>24237</xdr:rowOff>
    </xdr:to>
    <xdr:sp macro="" textlink="">
      <xdr:nvSpPr>
        <xdr:cNvPr id="471" name="楕円 470"/>
        <xdr:cNvSpPr/>
      </xdr:nvSpPr>
      <xdr:spPr>
        <a:xfrm>
          <a:off x="10426700" y="167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72514</xdr:rowOff>
    </xdr:from>
    <xdr:ext cx="534377" cy="259045"/>
    <xdr:sp macro="" textlink="">
      <xdr:nvSpPr>
        <xdr:cNvPr id="472" name="普通建設事業費 （ うち更新整備　）該当値テキスト"/>
        <xdr:cNvSpPr txBox="1"/>
      </xdr:nvSpPr>
      <xdr:spPr>
        <a:xfrm>
          <a:off x="10528300" y="167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70086</xdr:rowOff>
    </xdr:from>
    <xdr:to>
      <xdr:col>50</xdr:col>
      <xdr:colOff>165100</xdr:colOff>
      <xdr:row>98</xdr:row>
      <xdr:rowOff>236</xdr:rowOff>
    </xdr:to>
    <xdr:sp macro="" textlink="">
      <xdr:nvSpPr>
        <xdr:cNvPr id="473" name="楕円 472"/>
        <xdr:cNvSpPr/>
      </xdr:nvSpPr>
      <xdr:spPr>
        <a:xfrm>
          <a:off x="9588500" y="167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162813</xdr:rowOff>
    </xdr:from>
    <xdr:ext cx="534377" cy="259045"/>
    <xdr:sp macro="" textlink="">
      <xdr:nvSpPr>
        <xdr:cNvPr id="474" name="テキスト ボックス 473"/>
        <xdr:cNvSpPr txBox="1"/>
      </xdr:nvSpPr>
      <xdr:spPr>
        <a:xfrm>
          <a:off x="9372111" y="16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35261</xdr:rowOff>
    </xdr:from>
    <xdr:to>
      <xdr:col>46</xdr:col>
      <xdr:colOff>38100</xdr:colOff>
      <xdr:row>97</xdr:row>
      <xdr:rowOff>136861</xdr:rowOff>
    </xdr:to>
    <xdr:sp macro="" textlink="">
      <xdr:nvSpPr>
        <xdr:cNvPr id="475" name="楕円 474"/>
        <xdr:cNvSpPr/>
      </xdr:nvSpPr>
      <xdr:spPr>
        <a:xfrm>
          <a:off x="86995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127988</xdr:rowOff>
    </xdr:from>
    <xdr:ext cx="534377" cy="259045"/>
    <xdr:sp macro="" textlink="">
      <xdr:nvSpPr>
        <xdr:cNvPr id="476" name="テキスト ボックス 475"/>
        <xdr:cNvSpPr txBox="1"/>
      </xdr:nvSpPr>
      <xdr:spPr>
        <a:xfrm>
          <a:off x="8483111" y="167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67343</xdr:rowOff>
    </xdr:from>
    <xdr:to>
      <xdr:col>41</xdr:col>
      <xdr:colOff>101600</xdr:colOff>
      <xdr:row>97</xdr:row>
      <xdr:rowOff>168943</xdr:rowOff>
    </xdr:to>
    <xdr:sp macro="" textlink="">
      <xdr:nvSpPr>
        <xdr:cNvPr id="477" name="楕円 476"/>
        <xdr:cNvSpPr/>
      </xdr:nvSpPr>
      <xdr:spPr>
        <a:xfrm>
          <a:off x="7810500" y="16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160070</xdr:rowOff>
    </xdr:from>
    <xdr:ext cx="534377" cy="259045"/>
    <xdr:sp macro="" textlink="">
      <xdr:nvSpPr>
        <xdr:cNvPr id="478" name="テキスト ボックス 477"/>
        <xdr:cNvSpPr txBox="1"/>
      </xdr:nvSpPr>
      <xdr:spPr>
        <a:xfrm>
          <a:off x="759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77232</xdr:rowOff>
    </xdr:from>
    <xdr:to>
      <xdr:col>36</xdr:col>
      <xdr:colOff>165100</xdr:colOff>
      <xdr:row>98</xdr:row>
      <xdr:rowOff>7382</xdr:rowOff>
    </xdr:to>
    <xdr:sp macro="" textlink="">
      <xdr:nvSpPr>
        <xdr:cNvPr id="479" name="楕円 478"/>
        <xdr:cNvSpPr/>
      </xdr:nvSpPr>
      <xdr:spPr>
        <a:xfrm>
          <a:off x="6921500" y="167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169959</xdr:rowOff>
    </xdr:from>
    <xdr:ext cx="534377" cy="259045"/>
    <xdr:sp macro="" textlink="">
      <xdr:nvSpPr>
        <xdr:cNvPr id="480" name="テキスト ボックス 479"/>
        <xdr:cNvSpPr txBox="1"/>
      </xdr:nvSpPr>
      <xdr:spPr>
        <a:xfrm>
          <a:off x="6705111" y="168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135092</xdr:rowOff>
    </xdr:from>
    <xdr:to>
      <xdr:col>85</xdr:col>
      <xdr:colOff>127000</xdr:colOff>
      <xdr:row>38</xdr:row>
      <xdr:rowOff>139700</xdr:rowOff>
    </xdr:to>
    <xdr:cxnSp macro="">
      <xdr:nvCxnSpPr>
        <xdr:cNvPr id="507" name="直線コネクタ 506"/>
        <xdr:cNvCxnSpPr/>
      </xdr:nvCxnSpPr>
      <xdr:spPr>
        <a:xfrm flipV="1">
          <a:off x="15481300" y="6650192"/>
          <a:ext cx="8382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72894</xdr:rowOff>
    </xdr:from>
    <xdr:to>
      <xdr:col>71</xdr:col>
      <xdr:colOff>177800</xdr:colOff>
      <xdr:row>38</xdr:row>
      <xdr:rowOff>139700</xdr:rowOff>
    </xdr:to>
    <xdr:cxnSp macro="">
      <xdr:nvCxnSpPr>
        <xdr:cNvPr id="516" name="直線コネクタ 515"/>
        <xdr:cNvCxnSpPr/>
      </xdr:nvCxnSpPr>
      <xdr:spPr>
        <a:xfrm>
          <a:off x="12814300" y="6587994"/>
          <a:ext cx="889000" cy="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84292</xdr:rowOff>
    </xdr:from>
    <xdr:to>
      <xdr:col>85</xdr:col>
      <xdr:colOff>177800</xdr:colOff>
      <xdr:row>39</xdr:row>
      <xdr:rowOff>14442</xdr:rowOff>
    </xdr:to>
    <xdr:sp macro="" textlink="">
      <xdr:nvSpPr>
        <xdr:cNvPr id="526" name="楕円 525"/>
        <xdr:cNvSpPr/>
      </xdr:nvSpPr>
      <xdr:spPr>
        <a:xfrm>
          <a:off x="16268700" y="65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170669</xdr:rowOff>
    </xdr:from>
    <xdr:ext cx="378565" cy="259045"/>
    <xdr:sp macro="" textlink="">
      <xdr:nvSpPr>
        <xdr:cNvPr id="527" name="災害復旧事業費該当値テキスト"/>
        <xdr:cNvSpPr txBox="1"/>
      </xdr:nvSpPr>
      <xdr:spPr>
        <a:xfrm>
          <a:off x="16370300" y="6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22094</xdr:rowOff>
    </xdr:from>
    <xdr:to>
      <xdr:col>67</xdr:col>
      <xdr:colOff>101600</xdr:colOff>
      <xdr:row>38</xdr:row>
      <xdr:rowOff>123694</xdr:rowOff>
    </xdr:to>
    <xdr:sp macro="" textlink="">
      <xdr:nvSpPr>
        <xdr:cNvPr id="534" name="楕円 533"/>
        <xdr:cNvSpPr/>
      </xdr:nvSpPr>
      <xdr:spPr>
        <a:xfrm>
          <a:off x="12763500" y="65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114821</xdr:rowOff>
    </xdr:from>
    <xdr:ext cx="469744" cy="259045"/>
    <xdr:sp macro="" textlink="">
      <xdr:nvSpPr>
        <xdr:cNvPr id="535" name="テキスト ボックス 534"/>
        <xdr:cNvSpPr txBox="1"/>
      </xdr:nvSpPr>
      <xdr:spPr>
        <a:xfrm>
          <a:off x="12579428" y="662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144816</xdr:rowOff>
    </xdr:from>
    <xdr:to>
      <xdr:col>85</xdr:col>
      <xdr:colOff>127000</xdr:colOff>
      <xdr:row>76</xdr:row>
      <xdr:rowOff>18555</xdr:rowOff>
    </xdr:to>
    <xdr:cxnSp macro="">
      <xdr:nvCxnSpPr>
        <xdr:cNvPr id="615" name="直線コネクタ 614"/>
        <xdr:cNvCxnSpPr/>
      </xdr:nvCxnSpPr>
      <xdr:spPr>
        <a:xfrm flipV="1">
          <a:off x="15481300" y="13003566"/>
          <a:ext cx="8382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18555</xdr:rowOff>
    </xdr:from>
    <xdr:to>
      <xdr:col>81</xdr:col>
      <xdr:colOff>50800</xdr:colOff>
      <xdr:row>76</xdr:row>
      <xdr:rowOff>54935</xdr:rowOff>
    </xdr:to>
    <xdr:cxnSp macro="">
      <xdr:nvCxnSpPr>
        <xdr:cNvPr id="618" name="直線コネクタ 617"/>
        <xdr:cNvCxnSpPr/>
      </xdr:nvCxnSpPr>
      <xdr:spPr>
        <a:xfrm flipV="1">
          <a:off x="14592300" y="13048755"/>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54935</xdr:rowOff>
    </xdr:from>
    <xdr:to>
      <xdr:col>76</xdr:col>
      <xdr:colOff>114300</xdr:colOff>
      <xdr:row>76</xdr:row>
      <xdr:rowOff>60299</xdr:rowOff>
    </xdr:to>
    <xdr:cxnSp macro="">
      <xdr:nvCxnSpPr>
        <xdr:cNvPr id="621" name="直線コネクタ 620"/>
        <xdr:cNvCxnSpPr/>
      </xdr:nvCxnSpPr>
      <xdr:spPr>
        <a:xfrm flipV="1">
          <a:off x="13703300" y="13085135"/>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60299</xdr:rowOff>
    </xdr:from>
    <xdr:to>
      <xdr:col>71</xdr:col>
      <xdr:colOff>177800</xdr:colOff>
      <xdr:row>76</xdr:row>
      <xdr:rowOff>63283</xdr:rowOff>
    </xdr:to>
    <xdr:cxnSp macro="">
      <xdr:nvCxnSpPr>
        <xdr:cNvPr id="624" name="直線コネクタ 623"/>
        <xdr:cNvCxnSpPr/>
      </xdr:nvCxnSpPr>
      <xdr:spPr>
        <a:xfrm flipV="1">
          <a:off x="12814300" y="13090499"/>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94016</xdr:rowOff>
    </xdr:from>
    <xdr:to>
      <xdr:col>85</xdr:col>
      <xdr:colOff>177800</xdr:colOff>
      <xdr:row>76</xdr:row>
      <xdr:rowOff>24166</xdr:rowOff>
    </xdr:to>
    <xdr:sp macro="" textlink="">
      <xdr:nvSpPr>
        <xdr:cNvPr id="634" name="楕円 633"/>
        <xdr:cNvSpPr/>
      </xdr:nvSpPr>
      <xdr:spPr>
        <a:xfrm>
          <a:off x="16268700" y="129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72443</xdr:rowOff>
    </xdr:from>
    <xdr:ext cx="599010" cy="259045"/>
    <xdr:sp macro="" textlink="">
      <xdr:nvSpPr>
        <xdr:cNvPr id="635" name="公債費該当値テキスト"/>
        <xdr:cNvSpPr txBox="1"/>
      </xdr:nvSpPr>
      <xdr:spPr>
        <a:xfrm>
          <a:off x="16370300" y="1293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139205</xdr:rowOff>
    </xdr:from>
    <xdr:to>
      <xdr:col>81</xdr:col>
      <xdr:colOff>101600</xdr:colOff>
      <xdr:row>76</xdr:row>
      <xdr:rowOff>69355</xdr:rowOff>
    </xdr:to>
    <xdr:sp macro="" textlink="">
      <xdr:nvSpPr>
        <xdr:cNvPr id="636" name="楕円 635"/>
        <xdr:cNvSpPr/>
      </xdr:nvSpPr>
      <xdr:spPr>
        <a:xfrm>
          <a:off x="15430500" y="129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60482</xdr:rowOff>
    </xdr:from>
    <xdr:ext cx="599010" cy="259045"/>
    <xdr:sp macro="" textlink="">
      <xdr:nvSpPr>
        <xdr:cNvPr id="637" name="テキスト ボックス 636"/>
        <xdr:cNvSpPr txBox="1"/>
      </xdr:nvSpPr>
      <xdr:spPr>
        <a:xfrm>
          <a:off x="15181795" y="1309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4135</xdr:rowOff>
    </xdr:from>
    <xdr:to>
      <xdr:col>76</xdr:col>
      <xdr:colOff>165100</xdr:colOff>
      <xdr:row>76</xdr:row>
      <xdr:rowOff>105735</xdr:rowOff>
    </xdr:to>
    <xdr:sp macro="" textlink="">
      <xdr:nvSpPr>
        <xdr:cNvPr id="638" name="楕円 637"/>
        <xdr:cNvSpPr/>
      </xdr:nvSpPr>
      <xdr:spPr>
        <a:xfrm>
          <a:off x="14541500" y="130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96862</xdr:rowOff>
    </xdr:from>
    <xdr:ext cx="534377" cy="259045"/>
    <xdr:sp macro="" textlink="">
      <xdr:nvSpPr>
        <xdr:cNvPr id="639" name="テキスト ボックス 638"/>
        <xdr:cNvSpPr txBox="1"/>
      </xdr:nvSpPr>
      <xdr:spPr>
        <a:xfrm>
          <a:off x="14325111" y="131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9499</xdr:rowOff>
    </xdr:from>
    <xdr:to>
      <xdr:col>72</xdr:col>
      <xdr:colOff>38100</xdr:colOff>
      <xdr:row>76</xdr:row>
      <xdr:rowOff>111099</xdr:rowOff>
    </xdr:to>
    <xdr:sp macro="" textlink="">
      <xdr:nvSpPr>
        <xdr:cNvPr id="640" name="楕円 639"/>
        <xdr:cNvSpPr/>
      </xdr:nvSpPr>
      <xdr:spPr>
        <a:xfrm>
          <a:off x="13652500" y="130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102226</xdr:rowOff>
    </xdr:from>
    <xdr:ext cx="534377" cy="259045"/>
    <xdr:sp macro="" textlink="">
      <xdr:nvSpPr>
        <xdr:cNvPr id="641" name="テキスト ボックス 640"/>
        <xdr:cNvSpPr txBox="1"/>
      </xdr:nvSpPr>
      <xdr:spPr>
        <a:xfrm>
          <a:off x="13436111" y="131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12483</xdr:rowOff>
    </xdr:from>
    <xdr:to>
      <xdr:col>67</xdr:col>
      <xdr:colOff>101600</xdr:colOff>
      <xdr:row>76</xdr:row>
      <xdr:rowOff>114083</xdr:rowOff>
    </xdr:to>
    <xdr:sp macro="" textlink="">
      <xdr:nvSpPr>
        <xdr:cNvPr id="642" name="楕円 641"/>
        <xdr:cNvSpPr/>
      </xdr:nvSpPr>
      <xdr:spPr>
        <a:xfrm>
          <a:off x="12763500" y="13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105210</xdr:rowOff>
    </xdr:from>
    <xdr:ext cx="534377" cy="259045"/>
    <xdr:sp macro="" textlink="">
      <xdr:nvSpPr>
        <xdr:cNvPr id="643" name="テキスト ボックス 642"/>
        <xdr:cNvSpPr txBox="1"/>
      </xdr:nvSpPr>
      <xdr:spPr>
        <a:xfrm>
          <a:off x="12547111" y="131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146168</xdr:rowOff>
    </xdr:from>
    <xdr:to>
      <xdr:col>85</xdr:col>
      <xdr:colOff>127000</xdr:colOff>
      <xdr:row>99</xdr:row>
      <xdr:rowOff>60635</xdr:rowOff>
    </xdr:to>
    <xdr:cxnSp macro="">
      <xdr:nvCxnSpPr>
        <xdr:cNvPr id="674" name="直線コネクタ 673"/>
        <xdr:cNvCxnSpPr/>
      </xdr:nvCxnSpPr>
      <xdr:spPr>
        <a:xfrm flipV="1">
          <a:off x="15481300" y="16948268"/>
          <a:ext cx="838200" cy="8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35198</xdr:rowOff>
    </xdr:from>
    <xdr:to>
      <xdr:col>81</xdr:col>
      <xdr:colOff>50800</xdr:colOff>
      <xdr:row>99</xdr:row>
      <xdr:rowOff>60635</xdr:rowOff>
    </xdr:to>
    <xdr:cxnSp macro="">
      <xdr:nvCxnSpPr>
        <xdr:cNvPr id="677" name="直線コネクタ 676"/>
        <xdr:cNvCxnSpPr/>
      </xdr:nvCxnSpPr>
      <xdr:spPr>
        <a:xfrm>
          <a:off x="14592300" y="17008748"/>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35198</xdr:rowOff>
    </xdr:from>
    <xdr:to>
      <xdr:col>76</xdr:col>
      <xdr:colOff>114300</xdr:colOff>
      <xdr:row>99</xdr:row>
      <xdr:rowOff>63322</xdr:rowOff>
    </xdr:to>
    <xdr:cxnSp macro="">
      <xdr:nvCxnSpPr>
        <xdr:cNvPr id="680" name="直線コネクタ 679"/>
        <xdr:cNvCxnSpPr/>
      </xdr:nvCxnSpPr>
      <xdr:spPr>
        <a:xfrm flipV="1">
          <a:off x="13703300" y="17008748"/>
          <a:ext cx="889000" cy="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63322</xdr:rowOff>
    </xdr:from>
    <xdr:to>
      <xdr:col>71</xdr:col>
      <xdr:colOff>177800</xdr:colOff>
      <xdr:row>99</xdr:row>
      <xdr:rowOff>65370</xdr:rowOff>
    </xdr:to>
    <xdr:cxnSp macro="">
      <xdr:nvCxnSpPr>
        <xdr:cNvPr id="683" name="直線コネクタ 682"/>
        <xdr:cNvCxnSpPr/>
      </xdr:nvCxnSpPr>
      <xdr:spPr>
        <a:xfrm flipV="1">
          <a:off x="12814300" y="17036872"/>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95368</xdr:rowOff>
    </xdr:from>
    <xdr:to>
      <xdr:col>85</xdr:col>
      <xdr:colOff>177800</xdr:colOff>
      <xdr:row>99</xdr:row>
      <xdr:rowOff>25518</xdr:rowOff>
    </xdr:to>
    <xdr:sp macro="" textlink="">
      <xdr:nvSpPr>
        <xdr:cNvPr id="693" name="楕円 692"/>
        <xdr:cNvSpPr/>
      </xdr:nvSpPr>
      <xdr:spPr>
        <a:xfrm>
          <a:off x="16268700" y="168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99010" cy="259045"/>
    <xdr:sp macro="" textlink="">
      <xdr:nvSpPr>
        <xdr:cNvPr id="694" name="積立金該当値テキスト"/>
        <xdr:cNvSpPr txBox="1"/>
      </xdr:nvSpPr>
      <xdr:spPr>
        <a:xfrm>
          <a:off x="16370300" y="168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9835</xdr:rowOff>
    </xdr:from>
    <xdr:to>
      <xdr:col>81</xdr:col>
      <xdr:colOff>101600</xdr:colOff>
      <xdr:row>99</xdr:row>
      <xdr:rowOff>111435</xdr:rowOff>
    </xdr:to>
    <xdr:sp macro="" textlink="">
      <xdr:nvSpPr>
        <xdr:cNvPr id="695" name="楕円 694"/>
        <xdr:cNvSpPr/>
      </xdr:nvSpPr>
      <xdr:spPr>
        <a:xfrm>
          <a:off x="15430500" y="169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102562</xdr:rowOff>
    </xdr:from>
    <xdr:ext cx="534377" cy="259045"/>
    <xdr:sp macro="" textlink="">
      <xdr:nvSpPr>
        <xdr:cNvPr id="696" name="テキスト ボックス 695"/>
        <xdr:cNvSpPr txBox="1"/>
      </xdr:nvSpPr>
      <xdr:spPr>
        <a:xfrm>
          <a:off x="15214111" y="170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155848</xdr:rowOff>
    </xdr:from>
    <xdr:to>
      <xdr:col>76</xdr:col>
      <xdr:colOff>165100</xdr:colOff>
      <xdr:row>99</xdr:row>
      <xdr:rowOff>85998</xdr:rowOff>
    </xdr:to>
    <xdr:sp macro="" textlink="">
      <xdr:nvSpPr>
        <xdr:cNvPr id="697" name="楕円 696"/>
        <xdr:cNvSpPr/>
      </xdr:nvSpPr>
      <xdr:spPr>
        <a:xfrm>
          <a:off x="14541500" y="169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102525</xdr:rowOff>
    </xdr:from>
    <xdr:ext cx="534377" cy="259045"/>
    <xdr:sp macro="" textlink="">
      <xdr:nvSpPr>
        <xdr:cNvPr id="698" name="テキスト ボックス 697"/>
        <xdr:cNvSpPr txBox="1"/>
      </xdr:nvSpPr>
      <xdr:spPr>
        <a:xfrm>
          <a:off x="14325111" y="167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12522</xdr:rowOff>
    </xdr:from>
    <xdr:to>
      <xdr:col>72</xdr:col>
      <xdr:colOff>38100</xdr:colOff>
      <xdr:row>99</xdr:row>
      <xdr:rowOff>114122</xdr:rowOff>
    </xdr:to>
    <xdr:sp macro="" textlink="">
      <xdr:nvSpPr>
        <xdr:cNvPr id="699" name="楕円 698"/>
        <xdr:cNvSpPr/>
      </xdr:nvSpPr>
      <xdr:spPr>
        <a:xfrm>
          <a:off x="13652500" y="169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105249</xdr:rowOff>
    </xdr:from>
    <xdr:ext cx="534377" cy="259045"/>
    <xdr:sp macro="" textlink="">
      <xdr:nvSpPr>
        <xdr:cNvPr id="700" name="テキスト ボックス 699"/>
        <xdr:cNvSpPr txBox="1"/>
      </xdr:nvSpPr>
      <xdr:spPr>
        <a:xfrm>
          <a:off x="13436111" y="1707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14570</xdr:rowOff>
    </xdr:from>
    <xdr:to>
      <xdr:col>67</xdr:col>
      <xdr:colOff>101600</xdr:colOff>
      <xdr:row>99</xdr:row>
      <xdr:rowOff>116170</xdr:rowOff>
    </xdr:to>
    <xdr:sp macro="" textlink="">
      <xdr:nvSpPr>
        <xdr:cNvPr id="701" name="楕円 700"/>
        <xdr:cNvSpPr/>
      </xdr:nvSpPr>
      <xdr:spPr>
        <a:xfrm>
          <a:off x="12763500" y="169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107297</xdr:rowOff>
    </xdr:from>
    <xdr:ext cx="534377" cy="259045"/>
    <xdr:sp macro="" textlink="">
      <xdr:nvSpPr>
        <xdr:cNvPr id="702" name="テキスト ボックス 701"/>
        <xdr:cNvSpPr txBox="1"/>
      </xdr:nvSpPr>
      <xdr:spPr>
        <a:xfrm>
          <a:off x="12547111" y="170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71869</xdr:rowOff>
    </xdr:from>
    <xdr:to>
      <xdr:col>116</xdr:col>
      <xdr:colOff>63500</xdr:colOff>
      <xdr:row>38</xdr:row>
      <xdr:rowOff>72517</xdr:rowOff>
    </xdr:to>
    <xdr:cxnSp macro="">
      <xdr:nvCxnSpPr>
        <xdr:cNvPr id="731" name="直線コネクタ 730"/>
        <xdr:cNvCxnSpPr/>
      </xdr:nvCxnSpPr>
      <xdr:spPr>
        <a:xfrm flipV="1">
          <a:off x="21323300" y="6586969"/>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72517</xdr:rowOff>
    </xdr:from>
    <xdr:to>
      <xdr:col>111</xdr:col>
      <xdr:colOff>177800</xdr:colOff>
      <xdr:row>38</xdr:row>
      <xdr:rowOff>73279</xdr:rowOff>
    </xdr:to>
    <xdr:cxnSp macro="">
      <xdr:nvCxnSpPr>
        <xdr:cNvPr id="734" name="直線コネクタ 733"/>
        <xdr:cNvCxnSpPr/>
      </xdr:nvCxnSpPr>
      <xdr:spPr>
        <a:xfrm flipV="1">
          <a:off x="20434300" y="65876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73279</xdr:rowOff>
    </xdr:from>
    <xdr:to>
      <xdr:col>107</xdr:col>
      <xdr:colOff>50800</xdr:colOff>
      <xdr:row>38</xdr:row>
      <xdr:rowOff>91224</xdr:rowOff>
    </xdr:to>
    <xdr:cxnSp macro="">
      <xdr:nvCxnSpPr>
        <xdr:cNvPr id="737" name="直線コネクタ 736"/>
        <xdr:cNvCxnSpPr/>
      </xdr:nvCxnSpPr>
      <xdr:spPr>
        <a:xfrm flipV="1">
          <a:off x="19545300" y="6588379"/>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88214</xdr:rowOff>
    </xdr:from>
    <xdr:to>
      <xdr:col>102</xdr:col>
      <xdr:colOff>114300</xdr:colOff>
      <xdr:row>38</xdr:row>
      <xdr:rowOff>91224</xdr:rowOff>
    </xdr:to>
    <xdr:cxnSp macro="">
      <xdr:nvCxnSpPr>
        <xdr:cNvPr id="740" name="直線コネクタ 739"/>
        <xdr:cNvCxnSpPr/>
      </xdr:nvCxnSpPr>
      <xdr:spPr>
        <a:xfrm>
          <a:off x="18656300" y="660331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21069</xdr:rowOff>
    </xdr:from>
    <xdr:to>
      <xdr:col>116</xdr:col>
      <xdr:colOff>114300</xdr:colOff>
      <xdr:row>38</xdr:row>
      <xdr:rowOff>122669</xdr:rowOff>
    </xdr:to>
    <xdr:sp macro="" textlink="">
      <xdr:nvSpPr>
        <xdr:cNvPr id="750" name="楕円 749"/>
        <xdr:cNvSpPr/>
      </xdr:nvSpPr>
      <xdr:spPr>
        <a:xfrm>
          <a:off x="22110700" y="65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43946</xdr:rowOff>
    </xdr:from>
    <xdr:ext cx="534377" cy="259045"/>
    <xdr:sp macro="" textlink="">
      <xdr:nvSpPr>
        <xdr:cNvPr id="751" name="投資及び出資金該当値テキスト"/>
        <xdr:cNvSpPr txBox="1"/>
      </xdr:nvSpPr>
      <xdr:spPr>
        <a:xfrm>
          <a:off x="22212300" y="63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21717</xdr:rowOff>
    </xdr:from>
    <xdr:to>
      <xdr:col>112</xdr:col>
      <xdr:colOff>38100</xdr:colOff>
      <xdr:row>38</xdr:row>
      <xdr:rowOff>123317</xdr:rowOff>
    </xdr:to>
    <xdr:sp macro="" textlink="">
      <xdr:nvSpPr>
        <xdr:cNvPr id="752" name="楕円 751"/>
        <xdr:cNvSpPr/>
      </xdr:nvSpPr>
      <xdr:spPr>
        <a:xfrm>
          <a:off x="21272500" y="6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139844</xdr:rowOff>
    </xdr:from>
    <xdr:ext cx="534377" cy="259045"/>
    <xdr:sp macro="" textlink="">
      <xdr:nvSpPr>
        <xdr:cNvPr id="753" name="テキスト ボックス 752"/>
        <xdr:cNvSpPr txBox="1"/>
      </xdr:nvSpPr>
      <xdr:spPr>
        <a:xfrm>
          <a:off x="21056111" y="63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22479</xdr:rowOff>
    </xdr:from>
    <xdr:to>
      <xdr:col>107</xdr:col>
      <xdr:colOff>101600</xdr:colOff>
      <xdr:row>38</xdr:row>
      <xdr:rowOff>124079</xdr:rowOff>
    </xdr:to>
    <xdr:sp macro="" textlink="">
      <xdr:nvSpPr>
        <xdr:cNvPr id="754" name="楕円 753"/>
        <xdr:cNvSpPr/>
      </xdr:nvSpPr>
      <xdr:spPr>
        <a:xfrm>
          <a:off x="20383500" y="65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140606</xdr:rowOff>
    </xdr:from>
    <xdr:ext cx="534377" cy="259045"/>
    <xdr:sp macro="" textlink="">
      <xdr:nvSpPr>
        <xdr:cNvPr id="755" name="テキスト ボックス 754"/>
        <xdr:cNvSpPr txBox="1"/>
      </xdr:nvSpPr>
      <xdr:spPr>
        <a:xfrm>
          <a:off x="20167111" y="63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40424</xdr:rowOff>
    </xdr:from>
    <xdr:to>
      <xdr:col>102</xdr:col>
      <xdr:colOff>165100</xdr:colOff>
      <xdr:row>38</xdr:row>
      <xdr:rowOff>142024</xdr:rowOff>
    </xdr:to>
    <xdr:sp macro="" textlink="">
      <xdr:nvSpPr>
        <xdr:cNvPr id="756" name="楕円 755"/>
        <xdr:cNvSpPr/>
      </xdr:nvSpPr>
      <xdr:spPr>
        <a:xfrm>
          <a:off x="19494500" y="65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158551</xdr:rowOff>
    </xdr:from>
    <xdr:ext cx="469744" cy="259045"/>
    <xdr:sp macro="" textlink="">
      <xdr:nvSpPr>
        <xdr:cNvPr id="757" name="テキスト ボックス 756"/>
        <xdr:cNvSpPr txBox="1"/>
      </xdr:nvSpPr>
      <xdr:spPr>
        <a:xfrm>
          <a:off x="19310428" y="63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37414</xdr:rowOff>
    </xdr:from>
    <xdr:to>
      <xdr:col>98</xdr:col>
      <xdr:colOff>38100</xdr:colOff>
      <xdr:row>38</xdr:row>
      <xdr:rowOff>139014</xdr:rowOff>
    </xdr:to>
    <xdr:sp macro="" textlink="">
      <xdr:nvSpPr>
        <xdr:cNvPr id="758" name="楕円 757"/>
        <xdr:cNvSpPr/>
      </xdr:nvSpPr>
      <xdr:spPr>
        <a:xfrm>
          <a:off x="18605500" y="65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155541</xdr:rowOff>
    </xdr:from>
    <xdr:ext cx="534377" cy="259045"/>
    <xdr:sp macro="" textlink="">
      <xdr:nvSpPr>
        <xdr:cNvPr id="759" name="テキスト ボックス 758"/>
        <xdr:cNvSpPr txBox="1"/>
      </xdr:nvSpPr>
      <xdr:spPr>
        <a:xfrm>
          <a:off x="18389111" y="63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127437</xdr:rowOff>
    </xdr:from>
    <xdr:to>
      <xdr:col>116</xdr:col>
      <xdr:colOff>63500</xdr:colOff>
      <xdr:row>57</xdr:row>
      <xdr:rowOff>136206</xdr:rowOff>
    </xdr:to>
    <xdr:cxnSp macro="">
      <xdr:nvCxnSpPr>
        <xdr:cNvPr id="790" name="直線コネクタ 789"/>
        <xdr:cNvCxnSpPr/>
      </xdr:nvCxnSpPr>
      <xdr:spPr>
        <a:xfrm flipV="1">
          <a:off x="21323300" y="9900087"/>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136206</xdr:rowOff>
    </xdr:from>
    <xdr:to>
      <xdr:col>111</xdr:col>
      <xdr:colOff>177800</xdr:colOff>
      <xdr:row>57</xdr:row>
      <xdr:rowOff>143553</xdr:rowOff>
    </xdr:to>
    <xdr:cxnSp macro="">
      <xdr:nvCxnSpPr>
        <xdr:cNvPr id="793" name="直線コネクタ 792"/>
        <xdr:cNvCxnSpPr/>
      </xdr:nvCxnSpPr>
      <xdr:spPr>
        <a:xfrm flipV="1">
          <a:off x="20434300" y="9908856"/>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105394</xdr:rowOff>
    </xdr:from>
    <xdr:to>
      <xdr:col>107</xdr:col>
      <xdr:colOff>50800</xdr:colOff>
      <xdr:row>57</xdr:row>
      <xdr:rowOff>143553</xdr:rowOff>
    </xdr:to>
    <xdr:cxnSp macro="">
      <xdr:nvCxnSpPr>
        <xdr:cNvPr id="796" name="直線コネクタ 795"/>
        <xdr:cNvCxnSpPr/>
      </xdr:nvCxnSpPr>
      <xdr:spPr>
        <a:xfrm>
          <a:off x="19545300" y="9878044"/>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105394</xdr:rowOff>
    </xdr:from>
    <xdr:to>
      <xdr:col>102</xdr:col>
      <xdr:colOff>114300</xdr:colOff>
      <xdr:row>57</xdr:row>
      <xdr:rowOff>158152</xdr:rowOff>
    </xdr:to>
    <xdr:cxnSp macro="">
      <xdr:nvCxnSpPr>
        <xdr:cNvPr id="799" name="直線コネクタ 798"/>
        <xdr:cNvCxnSpPr/>
      </xdr:nvCxnSpPr>
      <xdr:spPr>
        <a:xfrm flipV="1">
          <a:off x="18656300" y="9878044"/>
          <a:ext cx="889000" cy="5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76637</xdr:rowOff>
    </xdr:from>
    <xdr:to>
      <xdr:col>116</xdr:col>
      <xdr:colOff>114300</xdr:colOff>
      <xdr:row>58</xdr:row>
      <xdr:rowOff>6787</xdr:rowOff>
    </xdr:to>
    <xdr:sp macro="" textlink="">
      <xdr:nvSpPr>
        <xdr:cNvPr id="809" name="楕円 808"/>
        <xdr:cNvSpPr/>
      </xdr:nvSpPr>
      <xdr:spPr>
        <a:xfrm>
          <a:off x="22110700" y="98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99514</xdr:rowOff>
    </xdr:from>
    <xdr:ext cx="534377" cy="259045"/>
    <xdr:sp macro="" textlink="">
      <xdr:nvSpPr>
        <xdr:cNvPr id="810" name="貸付金該当値テキスト"/>
        <xdr:cNvSpPr txBox="1"/>
      </xdr:nvSpPr>
      <xdr:spPr>
        <a:xfrm>
          <a:off x="22212300" y="970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85406</xdr:rowOff>
    </xdr:from>
    <xdr:to>
      <xdr:col>112</xdr:col>
      <xdr:colOff>38100</xdr:colOff>
      <xdr:row>58</xdr:row>
      <xdr:rowOff>15556</xdr:rowOff>
    </xdr:to>
    <xdr:sp macro="" textlink="">
      <xdr:nvSpPr>
        <xdr:cNvPr id="811" name="楕円 810"/>
        <xdr:cNvSpPr/>
      </xdr:nvSpPr>
      <xdr:spPr>
        <a:xfrm>
          <a:off x="21272500" y="98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32083</xdr:rowOff>
    </xdr:from>
    <xdr:ext cx="534377" cy="259045"/>
    <xdr:sp macro="" textlink="">
      <xdr:nvSpPr>
        <xdr:cNvPr id="812" name="テキスト ボックス 811"/>
        <xdr:cNvSpPr txBox="1"/>
      </xdr:nvSpPr>
      <xdr:spPr>
        <a:xfrm>
          <a:off x="21056111" y="9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92753</xdr:rowOff>
    </xdr:from>
    <xdr:to>
      <xdr:col>107</xdr:col>
      <xdr:colOff>101600</xdr:colOff>
      <xdr:row>58</xdr:row>
      <xdr:rowOff>22903</xdr:rowOff>
    </xdr:to>
    <xdr:sp macro="" textlink="">
      <xdr:nvSpPr>
        <xdr:cNvPr id="813" name="楕円 812"/>
        <xdr:cNvSpPr/>
      </xdr:nvSpPr>
      <xdr:spPr>
        <a:xfrm>
          <a:off x="20383500" y="98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39430</xdr:rowOff>
    </xdr:from>
    <xdr:ext cx="534377" cy="259045"/>
    <xdr:sp macro="" textlink="">
      <xdr:nvSpPr>
        <xdr:cNvPr id="814" name="テキスト ボックス 813"/>
        <xdr:cNvSpPr txBox="1"/>
      </xdr:nvSpPr>
      <xdr:spPr>
        <a:xfrm>
          <a:off x="20167111" y="96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54594</xdr:rowOff>
    </xdr:from>
    <xdr:to>
      <xdr:col>102</xdr:col>
      <xdr:colOff>165100</xdr:colOff>
      <xdr:row>57</xdr:row>
      <xdr:rowOff>156194</xdr:rowOff>
    </xdr:to>
    <xdr:sp macro="" textlink="">
      <xdr:nvSpPr>
        <xdr:cNvPr id="815" name="楕円 814"/>
        <xdr:cNvSpPr/>
      </xdr:nvSpPr>
      <xdr:spPr>
        <a:xfrm>
          <a:off x="19494500" y="9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1271</xdr:rowOff>
    </xdr:from>
    <xdr:ext cx="534377" cy="259045"/>
    <xdr:sp macro="" textlink="">
      <xdr:nvSpPr>
        <xdr:cNvPr id="816" name="テキスト ボックス 815"/>
        <xdr:cNvSpPr txBox="1"/>
      </xdr:nvSpPr>
      <xdr:spPr>
        <a:xfrm>
          <a:off x="19278111" y="96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107352</xdr:rowOff>
    </xdr:from>
    <xdr:to>
      <xdr:col>98</xdr:col>
      <xdr:colOff>38100</xdr:colOff>
      <xdr:row>58</xdr:row>
      <xdr:rowOff>37502</xdr:rowOff>
    </xdr:to>
    <xdr:sp macro="" textlink="">
      <xdr:nvSpPr>
        <xdr:cNvPr id="817" name="楕円 816"/>
        <xdr:cNvSpPr/>
      </xdr:nvSpPr>
      <xdr:spPr>
        <a:xfrm>
          <a:off x="18605500" y="98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54029</xdr:rowOff>
    </xdr:from>
    <xdr:ext cx="534377" cy="259045"/>
    <xdr:sp macro="" textlink="">
      <xdr:nvSpPr>
        <xdr:cNvPr id="818" name="テキスト ボックス 817"/>
        <xdr:cNvSpPr txBox="1"/>
      </xdr:nvSpPr>
      <xdr:spPr>
        <a:xfrm>
          <a:off x="18389111" y="9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90119</xdr:rowOff>
    </xdr:from>
    <xdr:to>
      <xdr:col>116</xdr:col>
      <xdr:colOff>63500</xdr:colOff>
      <xdr:row>71</xdr:row>
      <xdr:rowOff>105435</xdr:rowOff>
    </xdr:to>
    <xdr:cxnSp macro="">
      <xdr:nvCxnSpPr>
        <xdr:cNvPr id="848" name="直線コネクタ 847"/>
        <xdr:cNvCxnSpPr/>
      </xdr:nvCxnSpPr>
      <xdr:spPr>
        <a:xfrm flipV="1">
          <a:off x="21323300" y="12263069"/>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105435</xdr:rowOff>
    </xdr:from>
    <xdr:to>
      <xdr:col>111</xdr:col>
      <xdr:colOff>177800</xdr:colOff>
      <xdr:row>72</xdr:row>
      <xdr:rowOff>129604</xdr:rowOff>
    </xdr:to>
    <xdr:cxnSp macro="">
      <xdr:nvCxnSpPr>
        <xdr:cNvPr id="851" name="直線コネクタ 850"/>
        <xdr:cNvCxnSpPr/>
      </xdr:nvCxnSpPr>
      <xdr:spPr>
        <a:xfrm flipV="1">
          <a:off x="20434300" y="12278385"/>
          <a:ext cx="889000" cy="19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103962</xdr:rowOff>
    </xdr:from>
    <xdr:to>
      <xdr:col>107</xdr:col>
      <xdr:colOff>50800</xdr:colOff>
      <xdr:row>72</xdr:row>
      <xdr:rowOff>129604</xdr:rowOff>
    </xdr:to>
    <xdr:cxnSp macro="">
      <xdr:nvCxnSpPr>
        <xdr:cNvPr id="854" name="直線コネクタ 853"/>
        <xdr:cNvCxnSpPr/>
      </xdr:nvCxnSpPr>
      <xdr:spPr>
        <a:xfrm>
          <a:off x="19545300" y="12448362"/>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44336</xdr:rowOff>
    </xdr:from>
    <xdr:to>
      <xdr:col>102</xdr:col>
      <xdr:colOff>114300</xdr:colOff>
      <xdr:row>72</xdr:row>
      <xdr:rowOff>103962</xdr:rowOff>
    </xdr:to>
    <xdr:cxnSp macro="">
      <xdr:nvCxnSpPr>
        <xdr:cNvPr id="857" name="直線コネクタ 856"/>
        <xdr:cNvCxnSpPr/>
      </xdr:nvCxnSpPr>
      <xdr:spPr>
        <a:xfrm>
          <a:off x="18656300" y="1238873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39319</xdr:rowOff>
    </xdr:from>
    <xdr:to>
      <xdr:col>116</xdr:col>
      <xdr:colOff>114300</xdr:colOff>
      <xdr:row>71</xdr:row>
      <xdr:rowOff>140919</xdr:rowOff>
    </xdr:to>
    <xdr:sp macro="" textlink="">
      <xdr:nvSpPr>
        <xdr:cNvPr id="867" name="楕円 866"/>
        <xdr:cNvSpPr/>
      </xdr:nvSpPr>
      <xdr:spPr>
        <a:xfrm>
          <a:off x="22110700" y="122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152353</xdr:rowOff>
    </xdr:from>
    <xdr:ext cx="599010" cy="259045"/>
    <xdr:sp macro="" textlink="">
      <xdr:nvSpPr>
        <xdr:cNvPr id="868" name="繰出金該当値テキスト"/>
        <xdr:cNvSpPr txBox="1"/>
      </xdr:nvSpPr>
      <xdr:spPr>
        <a:xfrm>
          <a:off x="22212300" y="1215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54635</xdr:rowOff>
    </xdr:from>
    <xdr:to>
      <xdr:col>112</xdr:col>
      <xdr:colOff>38100</xdr:colOff>
      <xdr:row>71</xdr:row>
      <xdr:rowOff>156235</xdr:rowOff>
    </xdr:to>
    <xdr:sp macro="" textlink="">
      <xdr:nvSpPr>
        <xdr:cNvPr id="869" name="楕円 868"/>
        <xdr:cNvSpPr/>
      </xdr:nvSpPr>
      <xdr:spPr>
        <a:xfrm>
          <a:off x="21272500" y="12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1312</xdr:rowOff>
    </xdr:from>
    <xdr:ext cx="599010" cy="259045"/>
    <xdr:sp macro="" textlink="">
      <xdr:nvSpPr>
        <xdr:cNvPr id="870" name="テキスト ボックス 869"/>
        <xdr:cNvSpPr txBox="1"/>
      </xdr:nvSpPr>
      <xdr:spPr>
        <a:xfrm>
          <a:off x="21023795" y="120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78804</xdr:rowOff>
    </xdr:from>
    <xdr:to>
      <xdr:col>107</xdr:col>
      <xdr:colOff>101600</xdr:colOff>
      <xdr:row>73</xdr:row>
      <xdr:rowOff>8954</xdr:rowOff>
    </xdr:to>
    <xdr:sp macro="" textlink="">
      <xdr:nvSpPr>
        <xdr:cNvPr id="871" name="楕円 870"/>
        <xdr:cNvSpPr/>
      </xdr:nvSpPr>
      <xdr:spPr>
        <a:xfrm>
          <a:off x="20383500" y="124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25481</xdr:rowOff>
    </xdr:from>
    <xdr:ext cx="599010" cy="259045"/>
    <xdr:sp macro="" textlink="">
      <xdr:nvSpPr>
        <xdr:cNvPr id="872" name="テキスト ボックス 871"/>
        <xdr:cNvSpPr txBox="1"/>
      </xdr:nvSpPr>
      <xdr:spPr>
        <a:xfrm>
          <a:off x="20134795" y="1219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53162</xdr:rowOff>
    </xdr:from>
    <xdr:to>
      <xdr:col>102</xdr:col>
      <xdr:colOff>165100</xdr:colOff>
      <xdr:row>72</xdr:row>
      <xdr:rowOff>154762</xdr:rowOff>
    </xdr:to>
    <xdr:sp macro="" textlink="">
      <xdr:nvSpPr>
        <xdr:cNvPr id="873" name="楕円 872"/>
        <xdr:cNvSpPr/>
      </xdr:nvSpPr>
      <xdr:spPr>
        <a:xfrm>
          <a:off x="19494500" y="123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171289</xdr:rowOff>
    </xdr:from>
    <xdr:ext cx="599010" cy="259045"/>
    <xdr:sp macro="" textlink="">
      <xdr:nvSpPr>
        <xdr:cNvPr id="874" name="テキスト ボックス 873"/>
        <xdr:cNvSpPr txBox="1"/>
      </xdr:nvSpPr>
      <xdr:spPr>
        <a:xfrm>
          <a:off x="19245795" y="121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164986</xdr:rowOff>
    </xdr:from>
    <xdr:to>
      <xdr:col>98</xdr:col>
      <xdr:colOff>38100</xdr:colOff>
      <xdr:row>72</xdr:row>
      <xdr:rowOff>95136</xdr:rowOff>
    </xdr:to>
    <xdr:sp macro="" textlink="">
      <xdr:nvSpPr>
        <xdr:cNvPr id="875" name="楕円 874"/>
        <xdr:cNvSpPr/>
      </xdr:nvSpPr>
      <xdr:spPr>
        <a:xfrm>
          <a:off x="18605500" y="123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111663</xdr:rowOff>
    </xdr:from>
    <xdr:ext cx="599010" cy="259045"/>
    <xdr:sp macro="" textlink="">
      <xdr:nvSpPr>
        <xdr:cNvPr id="876" name="テキスト ボックス 875"/>
        <xdr:cNvSpPr txBox="1"/>
      </xdr:nvSpPr>
      <xdr:spPr>
        <a:xfrm>
          <a:off x="18356795" y="1211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年度が突出しているのは、特別定額給付金の影響による。また、類似団体平均と比較して高水準であるのは、町国保病院への負担金が主な要因である。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普通建設事業のうち、平成２９年度の値が突出しているのは、畜産・酪農収益力強化整備等特別対策事業による大型の施設整備及び勇足小学校大規模改修によるものである。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貸付金については、中小企業融資貸付金の額が大きいため、類似団体平均を上回った水準で推移している。また、平成３０年度が突出しているのは農業振興基金貸付金による。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公債費については、既発債償還完了分よりも新規償還開始分が大きいため、横ばいから微増の状況である。今後は橋梁長寿命化、営農用水事業等の償還が控えていることから、上昇傾向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で推移していく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人件費、投資及び出資金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繰出金が類似団体平均を上回る水準で推移しているのは、民間事業者の参入が見込めない不採算部門の福祉・医療サービス等の事業について、直営で運営していることが主な要因である。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今後はそれらサービスについて収益の確保方策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を検討するとともに、さらなる経常経費縮減に努める。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6,545
6,484
391.91
7,965,338
7,832,978
131,919
4,363,732
7,123,390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30952</xdr:rowOff>
    </xdr:from>
    <xdr:to>
      <xdr:col>24</xdr:col>
      <xdr:colOff>63500</xdr:colOff>
      <xdr:row>34</xdr:row>
      <xdr:rowOff>125331</xdr:rowOff>
    </xdr:to>
    <xdr:cxnSp macro="">
      <xdr:nvCxnSpPr>
        <xdr:cNvPr id="63" name="直線コネクタ 62"/>
        <xdr:cNvCxnSpPr/>
      </xdr:nvCxnSpPr>
      <xdr:spPr>
        <a:xfrm flipV="1">
          <a:off x="3797300" y="5860252"/>
          <a:ext cx="8382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101654</xdr:rowOff>
    </xdr:from>
    <xdr:to>
      <xdr:col>19</xdr:col>
      <xdr:colOff>177800</xdr:colOff>
      <xdr:row>34</xdr:row>
      <xdr:rowOff>125331</xdr:rowOff>
    </xdr:to>
    <xdr:cxnSp macro="">
      <xdr:nvCxnSpPr>
        <xdr:cNvPr id="66" name="直線コネクタ 65"/>
        <xdr:cNvCxnSpPr/>
      </xdr:nvCxnSpPr>
      <xdr:spPr>
        <a:xfrm>
          <a:off x="2908300" y="5930954"/>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101654</xdr:rowOff>
    </xdr:from>
    <xdr:to>
      <xdr:col>15</xdr:col>
      <xdr:colOff>50800</xdr:colOff>
      <xdr:row>35</xdr:row>
      <xdr:rowOff>60506</xdr:rowOff>
    </xdr:to>
    <xdr:cxnSp macro="">
      <xdr:nvCxnSpPr>
        <xdr:cNvPr id="69" name="直線コネクタ 68"/>
        <xdr:cNvCxnSpPr/>
      </xdr:nvCxnSpPr>
      <xdr:spPr>
        <a:xfrm flipV="1">
          <a:off x="2019300" y="59309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47444</xdr:rowOff>
    </xdr:from>
    <xdr:to>
      <xdr:col>10</xdr:col>
      <xdr:colOff>114300</xdr:colOff>
      <xdr:row>35</xdr:row>
      <xdr:rowOff>60506</xdr:rowOff>
    </xdr:to>
    <xdr:cxnSp macro="">
      <xdr:nvCxnSpPr>
        <xdr:cNvPr id="72" name="直線コネクタ 71"/>
        <xdr:cNvCxnSpPr/>
      </xdr:nvCxnSpPr>
      <xdr:spPr>
        <a:xfrm>
          <a:off x="1130300" y="604819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151602</xdr:rowOff>
    </xdr:from>
    <xdr:to>
      <xdr:col>24</xdr:col>
      <xdr:colOff>114300</xdr:colOff>
      <xdr:row>34</xdr:row>
      <xdr:rowOff>81752</xdr:rowOff>
    </xdr:to>
    <xdr:sp macro="" textlink="">
      <xdr:nvSpPr>
        <xdr:cNvPr id="82" name="楕円 81"/>
        <xdr:cNvSpPr/>
      </xdr:nvSpPr>
      <xdr:spPr>
        <a:xfrm>
          <a:off x="45847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3029</xdr:rowOff>
    </xdr:from>
    <xdr:ext cx="534377" cy="259045"/>
    <xdr:sp macro="" textlink="">
      <xdr:nvSpPr>
        <xdr:cNvPr id="83" name="議会費該当値テキスト"/>
        <xdr:cNvSpPr txBox="1"/>
      </xdr:nvSpPr>
      <xdr:spPr>
        <a:xfrm>
          <a:off x="4686300" y="566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74531</xdr:rowOff>
    </xdr:from>
    <xdr:to>
      <xdr:col>20</xdr:col>
      <xdr:colOff>38100</xdr:colOff>
      <xdr:row>35</xdr:row>
      <xdr:rowOff>4681</xdr:rowOff>
    </xdr:to>
    <xdr:sp macro="" textlink="">
      <xdr:nvSpPr>
        <xdr:cNvPr id="84" name="楕円 83"/>
        <xdr:cNvSpPr/>
      </xdr:nvSpPr>
      <xdr:spPr>
        <a:xfrm>
          <a:off x="3746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21208</xdr:rowOff>
    </xdr:from>
    <xdr:ext cx="534377" cy="259045"/>
    <xdr:sp macro="" textlink="">
      <xdr:nvSpPr>
        <xdr:cNvPr id="85" name="テキスト ボックス 84"/>
        <xdr:cNvSpPr txBox="1"/>
      </xdr:nvSpPr>
      <xdr:spPr>
        <a:xfrm>
          <a:off x="3530111" y="567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50854</xdr:rowOff>
    </xdr:from>
    <xdr:to>
      <xdr:col>15</xdr:col>
      <xdr:colOff>101600</xdr:colOff>
      <xdr:row>34</xdr:row>
      <xdr:rowOff>152454</xdr:rowOff>
    </xdr:to>
    <xdr:sp macro="" textlink="">
      <xdr:nvSpPr>
        <xdr:cNvPr id="86" name="楕円 85"/>
        <xdr:cNvSpPr/>
      </xdr:nvSpPr>
      <xdr:spPr>
        <a:xfrm>
          <a:off x="2857500" y="58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168981</xdr:rowOff>
    </xdr:from>
    <xdr:ext cx="534377" cy="259045"/>
    <xdr:sp macro="" textlink="">
      <xdr:nvSpPr>
        <xdr:cNvPr id="87" name="テキスト ボックス 86"/>
        <xdr:cNvSpPr txBox="1"/>
      </xdr:nvSpPr>
      <xdr:spPr>
        <a:xfrm>
          <a:off x="2641111" y="56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9706</xdr:rowOff>
    </xdr:from>
    <xdr:to>
      <xdr:col>10</xdr:col>
      <xdr:colOff>165100</xdr:colOff>
      <xdr:row>35</xdr:row>
      <xdr:rowOff>111306</xdr:rowOff>
    </xdr:to>
    <xdr:sp macro="" textlink="">
      <xdr:nvSpPr>
        <xdr:cNvPr id="88" name="楕円 87"/>
        <xdr:cNvSpPr/>
      </xdr:nvSpPr>
      <xdr:spPr>
        <a:xfrm>
          <a:off x="1968500" y="60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102433</xdr:rowOff>
    </xdr:from>
    <xdr:ext cx="534377" cy="259045"/>
    <xdr:sp macro="" textlink="">
      <xdr:nvSpPr>
        <xdr:cNvPr id="89" name="テキスト ボックス 88"/>
        <xdr:cNvSpPr txBox="1"/>
      </xdr:nvSpPr>
      <xdr:spPr>
        <a:xfrm>
          <a:off x="1752111" y="610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168094</xdr:rowOff>
    </xdr:from>
    <xdr:to>
      <xdr:col>6</xdr:col>
      <xdr:colOff>38100</xdr:colOff>
      <xdr:row>35</xdr:row>
      <xdr:rowOff>98244</xdr:rowOff>
    </xdr:to>
    <xdr:sp macro="" textlink="">
      <xdr:nvSpPr>
        <xdr:cNvPr id="90" name="楕円 89"/>
        <xdr:cNvSpPr/>
      </xdr:nvSpPr>
      <xdr:spPr>
        <a:xfrm>
          <a:off x="1079500" y="59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114771</xdr:rowOff>
    </xdr:from>
    <xdr:ext cx="534377" cy="259045"/>
    <xdr:sp macro="" textlink="">
      <xdr:nvSpPr>
        <xdr:cNvPr id="91" name="テキスト ボックス 90"/>
        <xdr:cNvSpPr txBox="1"/>
      </xdr:nvSpPr>
      <xdr:spPr>
        <a:xfrm>
          <a:off x="863111" y="577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14701</xdr:rowOff>
    </xdr:from>
    <xdr:to>
      <xdr:col>24</xdr:col>
      <xdr:colOff>63500</xdr:colOff>
      <xdr:row>58</xdr:row>
      <xdr:rowOff>45206</xdr:rowOff>
    </xdr:to>
    <xdr:cxnSp macro="">
      <xdr:nvCxnSpPr>
        <xdr:cNvPr id="120" name="直線コネクタ 119"/>
        <xdr:cNvCxnSpPr/>
      </xdr:nvCxnSpPr>
      <xdr:spPr>
        <a:xfrm>
          <a:off x="3797300" y="9958801"/>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14701</xdr:rowOff>
    </xdr:from>
    <xdr:to>
      <xdr:col>19</xdr:col>
      <xdr:colOff>177800</xdr:colOff>
      <xdr:row>58</xdr:row>
      <xdr:rowOff>59995</xdr:rowOff>
    </xdr:to>
    <xdr:cxnSp macro="">
      <xdr:nvCxnSpPr>
        <xdr:cNvPr id="123" name="直線コネクタ 122"/>
        <xdr:cNvCxnSpPr/>
      </xdr:nvCxnSpPr>
      <xdr:spPr>
        <a:xfrm flipV="1">
          <a:off x="2908300" y="9958801"/>
          <a:ext cx="889000" cy="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59995</xdr:rowOff>
    </xdr:from>
    <xdr:to>
      <xdr:col>15</xdr:col>
      <xdr:colOff>50800</xdr:colOff>
      <xdr:row>58</xdr:row>
      <xdr:rowOff>110483</xdr:rowOff>
    </xdr:to>
    <xdr:cxnSp macro="">
      <xdr:nvCxnSpPr>
        <xdr:cNvPr id="126" name="直線コネクタ 125"/>
        <xdr:cNvCxnSpPr/>
      </xdr:nvCxnSpPr>
      <xdr:spPr>
        <a:xfrm flipV="1">
          <a:off x="2019300" y="10004095"/>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110483</xdr:rowOff>
    </xdr:from>
    <xdr:to>
      <xdr:col>10</xdr:col>
      <xdr:colOff>114300</xdr:colOff>
      <xdr:row>58</xdr:row>
      <xdr:rowOff>114035</xdr:rowOff>
    </xdr:to>
    <xdr:cxnSp macro="">
      <xdr:nvCxnSpPr>
        <xdr:cNvPr id="129" name="直線コネクタ 128"/>
        <xdr:cNvCxnSpPr/>
      </xdr:nvCxnSpPr>
      <xdr:spPr>
        <a:xfrm flipV="1">
          <a:off x="1130300" y="1005458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165856</xdr:rowOff>
    </xdr:from>
    <xdr:to>
      <xdr:col>24</xdr:col>
      <xdr:colOff>114300</xdr:colOff>
      <xdr:row>58</xdr:row>
      <xdr:rowOff>96006</xdr:rowOff>
    </xdr:to>
    <xdr:sp macro="" textlink="">
      <xdr:nvSpPr>
        <xdr:cNvPr id="139" name="楕円 138"/>
        <xdr:cNvSpPr/>
      </xdr:nvSpPr>
      <xdr:spPr>
        <a:xfrm>
          <a:off x="4584700" y="99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135351</xdr:rowOff>
    </xdr:from>
    <xdr:to>
      <xdr:col>20</xdr:col>
      <xdr:colOff>38100</xdr:colOff>
      <xdr:row>58</xdr:row>
      <xdr:rowOff>65501</xdr:rowOff>
    </xdr:to>
    <xdr:sp macro="" textlink="">
      <xdr:nvSpPr>
        <xdr:cNvPr id="141" name="楕円 140"/>
        <xdr:cNvSpPr/>
      </xdr:nvSpPr>
      <xdr:spPr>
        <a:xfrm>
          <a:off x="3746500" y="99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56628</xdr:rowOff>
    </xdr:from>
    <xdr:ext cx="599010" cy="259045"/>
    <xdr:sp macro="" textlink="">
      <xdr:nvSpPr>
        <xdr:cNvPr id="142" name="テキスト ボックス 141"/>
        <xdr:cNvSpPr txBox="1"/>
      </xdr:nvSpPr>
      <xdr:spPr>
        <a:xfrm>
          <a:off x="3497795" y="1000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9195</xdr:rowOff>
    </xdr:from>
    <xdr:to>
      <xdr:col>15</xdr:col>
      <xdr:colOff>101600</xdr:colOff>
      <xdr:row>58</xdr:row>
      <xdr:rowOff>110795</xdr:rowOff>
    </xdr:to>
    <xdr:sp macro="" textlink="">
      <xdr:nvSpPr>
        <xdr:cNvPr id="143" name="楕円 142"/>
        <xdr:cNvSpPr/>
      </xdr:nvSpPr>
      <xdr:spPr>
        <a:xfrm>
          <a:off x="28575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127322</xdr:rowOff>
    </xdr:from>
    <xdr:ext cx="599010" cy="259045"/>
    <xdr:sp macro="" textlink="">
      <xdr:nvSpPr>
        <xdr:cNvPr id="144" name="テキスト ボックス 143"/>
        <xdr:cNvSpPr txBox="1"/>
      </xdr:nvSpPr>
      <xdr:spPr>
        <a:xfrm>
          <a:off x="2608795" y="972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59683</xdr:rowOff>
    </xdr:from>
    <xdr:to>
      <xdr:col>10</xdr:col>
      <xdr:colOff>165100</xdr:colOff>
      <xdr:row>58</xdr:row>
      <xdr:rowOff>161283</xdr:rowOff>
    </xdr:to>
    <xdr:sp macro="" textlink="">
      <xdr:nvSpPr>
        <xdr:cNvPr id="145" name="楕円 144"/>
        <xdr:cNvSpPr/>
      </xdr:nvSpPr>
      <xdr:spPr>
        <a:xfrm>
          <a:off x="1968500" y="100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152410</xdr:rowOff>
    </xdr:from>
    <xdr:ext cx="599010" cy="259045"/>
    <xdr:sp macro="" textlink="">
      <xdr:nvSpPr>
        <xdr:cNvPr id="146" name="テキスト ボックス 145"/>
        <xdr:cNvSpPr txBox="1"/>
      </xdr:nvSpPr>
      <xdr:spPr>
        <a:xfrm>
          <a:off x="1719795" y="1009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63235</xdr:rowOff>
    </xdr:from>
    <xdr:to>
      <xdr:col>6</xdr:col>
      <xdr:colOff>38100</xdr:colOff>
      <xdr:row>58</xdr:row>
      <xdr:rowOff>164835</xdr:rowOff>
    </xdr:to>
    <xdr:sp macro="" textlink="">
      <xdr:nvSpPr>
        <xdr:cNvPr id="147" name="楕円 146"/>
        <xdr:cNvSpPr/>
      </xdr:nvSpPr>
      <xdr:spPr>
        <a:xfrm>
          <a:off x="1079500" y="100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155962</xdr:rowOff>
    </xdr:from>
    <xdr:ext cx="599010" cy="259045"/>
    <xdr:sp macro="" textlink="">
      <xdr:nvSpPr>
        <xdr:cNvPr id="148" name="テキスト ボックス 147"/>
        <xdr:cNvSpPr txBox="1"/>
      </xdr:nvSpPr>
      <xdr:spPr>
        <a:xfrm>
          <a:off x="830795" y="101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152391</xdr:rowOff>
    </xdr:from>
    <xdr:to>
      <xdr:col>24</xdr:col>
      <xdr:colOff>63500</xdr:colOff>
      <xdr:row>76</xdr:row>
      <xdr:rowOff>66198</xdr:rowOff>
    </xdr:to>
    <xdr:cxnSp macro="">
      <xdr:nvCxnSpPr>
        <xdr:cNvPr id="178" name="直線コネクタ 177"/>
        <xdr:cNvCxnSpPr/>
      </xdr:nvCxnSpPr>
      <xdr:spPr>
        <a:xfrm flipV="1">
          <a:off x="3797300" y="13011141"/>
          <a:ext cx="838200" cy="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66198</xdr:rowOff>
    </xdr:from>
    <xdr:to>
      <xdr:col>19</xdr:col>
      <xdr:colOff>177800</xdr:colOff>
      <xdr:row>76</xdr:row>
      <xdr:rowOff>115331</xdr:rowOff>
    </xdr:to>
    <xdr:cxnSp macro="">
      <xdr:nvCxnSpPr>
        <xdr:cNvPr id="181" name="直線コネクタ 180"/>
        <xdr:cNvCxnSpPr/>
      </xdr:nvCxnSpPr>
      <xdr:spPr>
        <a:xfrm flipV="1">
          <a:off x="2908300" y="13096398"/>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115331</xdr:rowOff>
    </xdr:from>
    <xdr:to>
      <xdr:col>15</xdr:col>
      <xdr:colOff>50800</xdr:colOff>
      <xdr:row>76</xdr:row>
      <xdr:rowOff>152845</xdr:rowOff>
    </xdr:to>
    <xdr:cxnSp macro="">
      <xdr:nvCxnSpPr>
        <xdr:cNvPr id="184" name="直線コネクタ 183"/>
        <xdr:cNvCxnSpPr/>
      </xdr:nvCxnSpPr>
      <xdr:spPr>
        <a:xfrm flipV="1">
          <a:off x="2019300" y="13145531"/>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143597</xdr:rowOff>
    </xdr:from>
    <xdr:to>
      <xdr:col>10</xdr:col>
      <xdr:colOff>114300</xdr:colOff>
      <xdr:row>76</xdr:row>
      <xdr:rowOff>152845</xdr:rowOff>
    </xdr:to>
    <xdr:cxnSp macro="">
      <xdr:nvCxnSpPr>
        <xdr:cNvPr id="187" name="直線コネクタ 186"/>
        <xdr:cNvCxnSpPr/>
      </xdr:nvCxnSpPr>
      <xdr:spPr>
        <a:xfrm>
          <a:off x="1130300" y="13173797"/>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101591</xdr:rowOff>
    </xdr:from>
    <xdr:to>
      <xdr:col>24</xdr:col>
      <xdr:colOff>114300</xdr:colOff>
      <xdr:row>76</xdr:row>
      <xdr:rowOff>31741</xdr:rowOff>
    </xdr:to>
    <xdr:sp macro="" textlink="">
      <xdr:nvSpPr>
        <xdr:cNvPr id="197" name="楕円 196"/>
        <xdr:cNvSpPr/>
      </xdr:nvSpPr>
      <xdr:spPr>
        <a:xfrm>
          <a:off x="4584700" y="129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124468</xdr:rowOff>
    </xdr:from>
    <xdr:ext cx="599010" cy="259045"/>
    <xdr:sp macro="" textlink="">
      <xdr:nvSpPr>
        <xdr:cNvPr id="198" name="民生費該当値テキスト"/>
        <xdr:cNvSpPr txBox="1"/>
      </xdr:nvSpPr>
      <xdr:spPr>
        <a:xfrm>
          <a:off x="4686300" y="1281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15398</xdr:rowOff>
    </xdr:from>
    <xdr:to>
      <xdr:col>20</xdr:col>
      <xdr:colOff>38100</xdr:colOff>
      <xdr:row>76</xdr:row>
      <xdr:rowOff>116998</xdr:rowOff>
    </xdr:to>
    <xdr:sp macro="" textlink="">
      <xdr:nvSpPr>
        <xdr:cNvPr id="199" name="楕円 198"/>
        <xdr:cNvSpPr/>
      </xdr:nvSpPr>
      <xdr:spPr>
        <a:xfrm>
          <a:off x="3746500" y="130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133525</xdr:rowOff>
    </xdr:from>
    <xdr:ext cx="599010" cy="259045"/>
    <xdr:sp macro="" textlink="">
      <xdr:nvSpPr>
        <xdr:cNvPr id="200" name="テキスト ボックス 199"/>
        <xdr:cNvSpPr txBox="1"/>
      </xdr:nvSpPr>
      <xdr:spPr>
        <a:xfrm>
          <a:off x="3497795" y="1282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64531</xdr:rowOff>
    </xdr:from>
    <xdr:to>
      <xdr:col>15</xdr:col>
      <xdr:colOff>101600</xdr:colOff>
      <xdr:row>76</xdr:row>
      <xdr:rowOff>166131</xdr:rowOff>
    </xdr:to>
    <xdr:sp macro="" textlink="">
      <xdr:nvSpPr>
        <xdr:cNvPr id="201" name="楕円 200"/>
        <xdr:cNvSpPr/>
      </xdr:nvSpPr>
      <xdr:spPr>
        <a:xfrm>
          <a:off x="2857500" y="130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11208</xdr:rowOff>
    </xdr:from>
    <xdr:ext cx="599010" cy="259045"/>
    <xdr:sp macro="" textlink="">
      <xdr:nvSpPr>
        <xdr:cNvPr id="202" name="テキスト ボックス 201"/>
        <xdr:cNvSpPr txBox="1"/>
      </xdr:nvSpPr>
      <xdr:spPr>
        <a:xfrm>
          <a:off x="2608795" y="1286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102045</xdr:rowOff>
    </xdr:from>
    <xdr:to>
      <xdr:col>10</xdr:col>
      <xdr:colOff>165100</xdr:colOff>
      <xdr:row>77</xdr:row>
      <xdr:rowOff>32195</xdr:rowOff>
    </xdr:to>
    <xdr:sp macro="" textlink="">
      <xdr:nvSpPr>
        <xdr:cNvPr id="203" name="楕円 202"/>
        <xdr:cNvSpPr/>
      </xdr:nvSpPr>
      <xdr:spPr>
        <a:xfrm>
          <a:off x="1968500" y="131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48721</xdr:rowOff>
    </xdr:from>
    <xdr:ext cx="599010" cy="259045"/>
    <xdr:sp macro="" textlink="">
      <xdr:nvSpPr>
        <xdr:cNvPr id="204" name="テキスト ボックス 203"/>
        <xdr:cNvSpPr txBox="1"/>
      </xdr:nvSpPr>
      <xdr:spPr>
        <a:xfrm>
          <a:off x="1719795" y="129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92797</xdr:rowOff>
    </xdr:from>
    <xdr:to>
      <xdr:col>6</xdr:col>
      <xdr:colOff>38100</xdr:colOff>
      <xdr:row>77</xdr:row>
      <xdr:rowOff>22947</xdr:rowOff>
    </xdr:to>
    <xdr:sp macro="" textlink="">
      <xdr:nvSpPr>
        <xdr:cNvPr id="205" name="楕円 204"/>
        <xdr:cNvSpPr/>
      </xdr:nvSpPr>
      <xdr:spPr>
        <a:xfrm>
          <a:off x="1079500" y="131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39474</xdr:rowOff>
    </xdr:from>
    <xdr:ext cx="599010" cy="259045"/>
    <xdr:sp macro="" textlink="">
      <xdr:nvSpPr>
        <xdr:cNvPr id="206" name="テキスト ボックス 205"/>
        <xdr:cNvSpPr txBox="1"/>
      </xdr:nvSpPr>
      <xdr:spPr>
        <a:xfrm>
          <a:off x="830795" y="1289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2797</xdr:rowOff>
    </xdr:from>
    <xdr:to>
      <xdr:col>24</xdr:col>
      <xdr:colOff>63500</xdr:colOff>
      <xdr:row>95</xdr:row>
      <xdr:rowOff>54725</xdr:rowOff>
    </xdr:to>
    <xdr:cxnSp macro="">
      <xdr:nvCxnSpPr>
        <xdr:cNvPr id="233" name="直線コネクタ 232"/>
        <xdr:cNvCxnSpPr/>
      </xdr:nvCxnSpPr>
      <xdr:spPr>
        <a:xfrm flipV="1">
          <a:off x="3797300" y="16290547"/>
          <a:ext cx="8382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154811</xdr:rowOff>
    </xdr:from>
    <xdr:to>
      <xdr:col>19</xdr:col>
      <xdr:colOff>177800</xdr:colOff>
      <xdr:row>95</xdr:row>
      <xdr:rowOff>54725</xdr:rowOff>
    </xdr:to>
    <xdr:cxnSp macro="">
      <xdr:nvCxnSpPr>
        <xdr:cNvPr id="236" name="直線コネクタ 235"/>
        <xdr:cNvCxnSpPr/>
      </xdr:nvCxnSpPr>
      <xdr:spPr>
        <a:xfrm>
          <a:off x="2908300" y="16271111"/>
          <a:ext cx="889000" cy="7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154811</xdr:rowOff>
    </xdr:from>
    <xdr:to>
      <xdr:col>15</xdr:col>
      <xdr:colOff>50800</xdr:colOff>
      <xdr:row>95</xdr:row>
      <xdr:rowOff>167438</xdr:rowOff>
    </xdr:to>
    <xdr:cxnSp macro="">
      <xdr:nvCxnSpPr>
        <xdr:cNvPr id="239" name="直線コネクタ 238"/>
        <xdr:cNvCxnSpPr/>
      </xdr:nvCxnSpPr>
      <xdr:spPr>
        <a:xfrm flipV="1">
          <a:off x="2019300" y="16271111"/>
          <a:ext cx="889000" cy="1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163218</xdr:rowOff>
    </xdr:from>
    <xdr:to>
      <xdr:col>10</xdr:col>
      <xdr:colOff>114300</xdr:colOff>
      <xdr:row>95</xdr:row>
      <xdr:rowOff>167438</xdr:rowOff>
    </xdr:to>
    <xdr:cxnSp macro="">
      <xdr:nvCxnSpPr>
        <xdr:cNvPr id="242" name="直線コネクタ 241"/>
        <xdr:cNvCxnSpPr/>
      </xdr:nvCxnSpPr>
      <xdr:spPr>
        <a:xfrm>
          <a:off x="1130300" y="16450968"/>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123447</xdr:rowOff>
    </xdr:from>
    <xdr:to>
      <xdr:col>24</xdr:col>
      <xdr:colOff>114300</xdr:colOff>
      <xdr:row>95</xdr:row>
      <xdr:rowOff>53597</xdr:rowOff>
    </xdr:to>
    <xdr:sp macro="" textlink="">
      <xdr:nvSpPr>
        <xdr:cNvPr id="252" name="楕円 251"/>
        <xdr:cNvSpPr/>
      </xdr:nvSpPr>
      <xdr:spPr>
        <a:xfrm>
          <a:off x="4584700" y="162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146324</xdr:rowOff>
    </xdr:from>
    <xdr:ext cx="599010" cy="259045"/>
    <xdr:sp macro="" textlink="">
      <xdr:nvSpPr>
        <xdr:cNvPr id="253" name="衛生費該当値テキスト"/>
        <xdr:cNvSpPr txBox="1"/>
      </xdr:nvSpPr>
      <xdr:spPr>
        <a:xfrm>
          <a:off x="4686300" y="1609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3925</xdr:rowOff>
    </xdr:from>
    <xdr:to>
      <xdr:col>20</xdr:col>
      <xdr:colOff>38100</xdr:colOff>
      <xdr:row>95</xdr:row>
      <xdr:rowOff>105525</xdr:rowOff>
    </xdr:to>
    <xdr:sp macro="" textlink="">
      <xdr:nvSpPr>
        <xdr:cNvPr id="254" name="楕円 253"/>
        <xdr:cNvSpPr/>
      </xdr:nvSpPr>
      <xdr:spPr>
        <a:xfrm>
          <a:off x="3746500" y="162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122052</xdr:rowOff>
    </xdr:from>
    <xdr:ext cx="599010" cy="259045"/>
    <xdr:sp macro="" textlink="">
      <xdr:nvSpPr>
        <xdr:cNvPr id="255" name="テキスト ボックス 254"/>
        <xdr:cNvSpPr txBox="1"/>
      </xdr:nvSpPr>
      <xdr:spPr>
        <a:xfrm>
          <a:off x="3497795" y="160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104011</xdr:rowOff>
    </xdr:from>
    <xdr:to>
      <xdr:col>15</xdr:col>
      <xdr:colOff>101600</xdr:colOff>
      <xdr:row>95</xdr:row>
      <xdr:rowOff>34161</xdr:rowOff>
    </xdr:to>
    <xdr:sp macro="" textlink="">
      <xdr:nvSpPr>
        <xdr:cNvPr id="256" name="楕円 255"/>
        <xdr:cNvSpPr/>
      </xdr:nvSpPr>
      <xdr:spPr>
        <a:xfrm>
          <a:off x="2857500" y="162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50688</xdr:rowOff>
    </xdr:from>
    <xdr:ext cx="599010" cy="259045"/>
    <xdr:sp macro="" textlink="">
      <xdr:nvSpPr>
        <xdr:cNvPr id="257" name="テキスト ボックス 256"/>
        <xdr:cNvSpPr txBox="1"/>
      </xdr:nvSpPr>
      <xdr:spPr>
        <a:xfrm>
          <a:off x="2608795" y="1599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116638</xdr:rowOff>
    </xdr:from>
    <xdr:to>
      <xdr:col>10</xdr:col>
      <xdr:colOff>165100</xdr:colOff>
      <xdr:row>96</xdr:row>
      <xdr:rowOff>46788</xdr:rowOff>
    </xdr:to>
    <xdr:sp macro="" textlink="">
      <xdr:nvSpPr>
        <xdr:cNvPr id="258" name="楕円 257"/>
        <xdr:cNvSpPr/>
      </xdr:nvSpPr>
      <xdr:spPr>
        <a:xfrm>
          <a:off x="1968500" y="164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63315</xdr:rowOff>
    </xdr:from>
    <xdr:ext cx="599010" cy="259045"/>
    <xdr:sp macro="" textlink="">
      <xdr:nvSpPr>
        <xdr:cNvPr id="259" name="テキスト ボックス 258"/>
        <xdr:cNvSpPr txBox="1"/>
      </xdr:nvSpPr>
      <xdr:spPr>
        <a:xfrm>
          <a:off x="1719795" y="1617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112418</xdr:rowOff>
    </xdr:from>
    <xdr:to>
      <xdr:col>6</xdr:col>
      <xdr:colOff>38100</xdr:colOff>
      <xdr:row>96</xdr:row>
      <xdr:rowOff>42568</xdr:rowOff>
    </xdr:to>
    <xdr:sp macro="" textlink="">
      <xdr:nvSpPr>
        <xdr:cNvPr id="260" name="楕円 259"/>
        <xdr:cNvSpPr/>
      </xdr:nvSpPr>
      <xdr:spPr>
        <a:xfrm>
          <a:off x="1079500" y="164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59095</xdr:rowOff>
    </xdr:from>
    <xdr:ext cx="599010" cy="259045"/>
    <xdr:sp macro="" textlink="">
      <xdr:nvSpPr>
        <xdr:cNvPr id="261" name="テキスト ボックス 260"/>
        <xdr:cNvSpPr txBox="1"/>
      </xdr:nvSpPr>
      <xdr:spPr>
        <a:xfrm>
          <a:off x="830795" y="1617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121412</xdr:rowOff>
    </xdr:from>
    <xdr:to>
      <xdr:col>55</xdr:col>
      <xdr:colOff>0</xdr:colOff>
      <xdr:row>34</xdr:row>
      <xdr:rowOff>106934</xdr:rowOff>
    </xdr:to>
    <xdr:cxnSp macro="">
      <xdr:nvCxnSpPr>
        <xdr:cNvPr id="290" name="直線コネクタ 289"/>
        <xdr:cNvCxnSpPr/>
      </xdr:nvCxnSpPr>
      <xdr:spPr>
        <a:xfrm flipV="1">
          <a:off x="9639300" y="5779262"/>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106934</xdr:rowOff>
    </xdr:from>
    <xdr:to>
      <xdr:col>50</xdr:col>
      <xdr:colOff>114300</xdr:colOff>
      <xdr:row>34</xdr:row>
      <xdr:rowOff>137033</xdr:rowOff>
    </xdr:to>
    <xdr:cxnSp macro="">
      <xdr:nvCxnSpPr>
        <xdr:cNvPr id="293" name="直線コネクタ 292"/>
        <xdr:cNvCxnSpPr/>
      </xdr:nvCxnSpPr>
      <xdr:spPr>
        <a:xfrm flipV="1">
          <a:off x="8750300" y="593623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69596</xdr:rowOff>
    </xdr:from>
    <xdr:to>
      <xdr:col>45</xdr:col>
      <xdr:colOff>177800</xdr:colOff>
      <xdr:row>34</xdr:row>
      <xdr:rowOff>137033</xdr:rowOff>
    </xdr:to>
    <xdr:cxnSp macro="">
      <xdr:nvCxnSpPr>
        <xdr:cNvPr id="296" name="直線コネクタ 295"/>
        <xdr:cNvCxnSpPr/>
      </xdr:nvCxnSpPr>
      <xdr:spPr>
        <a:xfrm>
          <a:off x="7861300" y="5898896"/>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69596</xdr:rowOff>
    </xdr:from>
    <xdr:to>
      <xdr:col>41</xdr:col>
      <xdr:colOff>50800</xdr:colOff>
      <xdr:row>34</xdr:row>
      <xdr:rowOff>156464</xdr:rowOff>
    </xdr:to>
    <xdr:cxnSp macro="">
      <xdr:nvCxnSpPr>
        <xdr:cNvPr id="299" name="直線コネクタ 298"/>
        <xdr:cNvCxnSpPr/>
      </xdr:nvCxnSpPr>
      <xdr:spPr>
        <a:xfrm flipV="1">
          <a:off x="6972300" y="5898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70612</xdr:rowOff>
    </xdr:from>
    <xdr:to>
      <xdr:col>55</xdr:col>
      <xdr:colOff>50800</xdr:colOff>
      <xdr:row>34</xdr:row>
      <xdr:rowOff>762</xdr:rowOff>
    </xdr:to>
    <xdr:sp macro="" textlink="">
      <xdr:nvSpPr>
        <xdr:cNvPr id="309" name="楕円 308"/>
        <xdr:cNvSpPr/>
      </xdr:nvSpPr>
      <xdr:spPr>
        <a:xfrm>
          <a:off x="104267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93489</xdr:rowOff>
    </xdr:from>
    <xdr:ext cx="469744" cy="259045"/>
    <xdr:sp macro="" textlink="">
      <xdr:nvSpPr>
        <xdr:cNvPr id="310" name="労働費該当値テキスト"/>
        <xdr:cNvSpPr txBox="1"/>
      </xdr:nvSpPr>
      <xdr:spPr>
        <a:xfrm>
          <a:off x="10528300"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56134</xdr:rowOff>
    </xdr:from>
    <xdr:to>
      <xdr:col>50</xdr:col>
      <xdr:colOff>165100</xdr:colOff>
      <xdr:row>34</xdr:row>
      <xdr:rowOff>157734</xdr:rowOff>
    </xdr:to>
    <xdr:sp macro="" textlink="">
      <xdr:nvSpPr>
        <xdr:cNvPr id="311" name="楕円 310"/>
        <xdr:cNvSpPr/>
      </xdr:nvSpPr>
      <xdr:spPr>
        <a:xfrm>
          <a:off x="9588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2811</xdr:rowOff>
    </xdr:from>
    <xdr:ext cx="469744" cy="259045"/>
    <xdr:sp macro="" textlink="">
      <xdr:nvSpPr>
        <xdr:cNvPr id="312" name="テキスト ボックス 311"/>
        <xdr:cNvSpPr txBox="1"/>
      </xdr:nvSpPr>
      <xdr:spPr>
        <a:xfrm>
          <a:off x="9404428" y="566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86233</xdr:rowOff>
    </xdr:from>
    <xdr:to>
      <xdr:col>46</xdr:col>
      <xdr:colOff>38100</xdr:colOff>
      <xdr:row>35</xdr:row>
      <xdr:rowOff>16383</xdr:rowOff>
    </xdr:to>
    <xdr:sp macro="" textlink="">
      <xdr:nvSpPr>
        <xdr:cNvPr id="313" name="楕円 312"/>
        <xdr:cNvSpPr/>
      </xdr:nvSpPr>
      <xdr:spPr>
        <a:xfrm>
          <a:off x="8699500" y="59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32910</xdr:rowOff>
    </xdr:from>
    <xdr:ext cx="469744" cy="259045"/>
    <xdr:sp macro="" textlink="">
      <xdr:nvSpPr>
        <xdr:cNvPr id="314" name="テキスト ボックス 313"/>
        <xdr:cNvSpPr txBox="1"/>
      </xdr:nvSpPr>
      <xdr:spPr>
        <a:xfrm>
          <a:off x="8515428" y="569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18796</xdr:rowOff>
    </xdr:from>
    <xdr:to>
      <xdr:col>41</xdr:col>
      <xdr:colOff>101600</xdr:colOff>
      <xdr:row>34</xdr:row>
      <xdr:rowOff>120396</xdr:rowOff>
    </xdr:to>
    <xdr:sp macro="" textlink="">
      <xdr:nvSpPr>
        <xdr:cNvPr id="315" name="楕円 314"/>
        <xdr:cNvSpPr/>
      </xdr:nvSpPr>
      <xdr:spPr>
        <a:xfrm>
          <a:off x="7810500" y="5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136923</xdr:rowOff>
    </xdr:from>
    <xdr:ext cx="469744" cy="259045"/>
    <xdr:sp macro="" textlink="">
      <xdr:nvSpPr>
        <xdr:cNvPr id="316" name="テキスト ボックス 315"/>
        <xdr:cNvSpPr txBox="1"/>
      </xdr:nvSpPr>
      <xdr:spPr>
        <a:xfrm>
          <a:off x="7626428" y="56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105664</xdr:rowOff>
    </xdr:from>
    <xdr:to>
      <xdr:col>36</xdr:col>
      <xdr:colOff>165100</xdr:colOff>
      <xdr:row>35</xdr:row>
      <xdr:rowOff>35814</xdr:rowOff>
    </xdr:to>
    <xdr:sp macro="" textlink="">
      <xdr:nvSpPr>
        <xdr:cNvPr id="317" name="楕円 316"/>
        <xdr:cNvSpPr/>
      </xdr:nvSpPr>
      <xdr:spPr>
        <a:xfrm>
          <a:off x="6921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52341</xdr:rowOff>
    </xdr:from>
    <xdr:ext cx="469744" cy="259045"/>
    <xdr:sp macro="" textlink="">
      <xdr:nvSpPr>
        <xdr:cNvPr id="318" name="テキスト ボックス 317"/>
        <xdr:cNvSpPr txBox="1"/>
      </xdr:nvSpPr>
      <xdr:spPr>
        <a:xfrm>
          <a:off x="6737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71025</xdr:rowOff>
    </xdr:from>
    <xdr:to>
      <xdr:col>55</xdr:col>
      <xdr:colOff>0</xdr:colOff>
      <xdr:row>57</xdr:row>
      <xdr:rowOff>7676</xdr:rowOff>
    </xdr:to>
    <xdr:cxnSp macro="">
      <xdr:nvCxnSpPr>
        <xdr:cNvPr id="347" name="直線コネクタ 346"/>
        <xdr:cNvCxnSpPr/>
      </xdr:nvCxnSpPr>
      <xdr:spPr>
        <a:xfrm flipV="1">
          <a:off x="9639300" y="9672225"/>
          <a:ext cx="838200" cy="1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7676</xdr:rowOff>
    </xdr:from>
    <xdr:to>
      <xdr:col>50</xdr:col>
      <xdr:colOff>114300</xdr:colOff>
      <xdr:row>57</xdr:row>
      <xdr:rowOff>78858</xdr:rowOff>
    </xdr:to>
    <xdr:cxnSp macro="">
      <xdr:nvCxnSpPr>
        <xdr:cNvPr id="350" name="直線コネクタ 349"/>
        <xdr:cNvCxnSpPr/>
      </xdr:nvCxnSpPr>
      <xdr:spPr>
        <a:xfrm flipV="1">
          <a:off x="8750300" y="9780326"/>
          <a:ext cx="889000" cy="7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78858</xdr:rowOff>
    </xdr:from>
    <xdr:to>
      <xdr:col>45</xdr:col>
      <xdr:colOff>177800</xdr:colOff>
      <xdr:row>57</xdr:row>
      <xdr:rowOff>85019</xdr:rowOff>
    </xdr:to>
    <xdr:cxnSp macro="">
      <xdr:nvCxnSpPr>
        <xdr:cNvPr id="353" name="直線コネクタ 352"/>
        <xdr:cNvCxnSpPr/>
      </xdr:nvCxnSpPr>
      <xdr:spPr>
        <a:xfrm flipV="1">
          <a:off x="7861300" y="9851508"/>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102225</xdr:rowOff>
    </xdr:from>
    <xdr:to>
      <xdr:col>41</xdr:col>
      <xdr:colOff>50800</xdr:colOff>
      <xdr:row>57</xdr:row>
      <xdr:rowOff>85019</xdr:rowOff>
    </xdr:to>
    <xdr:cxnSp macro="">
      <xdr:nvCxnSpPr>
        <xdr:cNvPr id="356" name="直線コネクタ 355"/>
        <xdr:cNvCxnSpPr/>
      </xdr:nvCxnSpPr>
      <xdr:spPr>
        <a:xfrm>
          <a:off x="6972300" y="9703425"/>
          <a:ext cx="889000" cy="1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20225</xdr:rowOff>
    </xdr:from>
    <xdr:to>
      <xdr:col>55</xdr:col>
      <xdr:colOff>50800</xdr:colOff>
      <xdr:row>56</xdr:row>
      <xdr:rowOff>121825</xdr:rowOff>
    </xdr:to>
    <xdr:sp macro="" textlink="">
      <xdr:nvSpPr>
        <xdr:cNvPr id="366" name="楕円 365"/>
        <xdr:cNvSpPr/>
      </xdr:nvSpPr>
      <xdr:spPr>
        <a:xfrm>
          <a:off x="10426700" y="96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43102</xdr:rowOff>
    </xdr:from>
    <xdr:ext cx="599010" cy="259045"/>
    <xdr:sp macro="" textlink="">
      <xdr:nvSpPr>
        <xdr:cNvPr id="367" name="農林水産業費該当値テキスト"/>
        <xdr:cNvSpPr txBox="1"/>
      </xdr:nvSpPr>
      <xdr:spPr>
        <a:xfrm>
          <a:off x="10528300" y="947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128326</xdr:rowOff>
    </xdr:from>
    <xdr:to>
      <xdr:col>50</xdr:col>
      <xdr:colOff>165100</xdr:colOff>
      <xdr:row>57</xdr:row>
      <xdr:rowOff>58476</xdr:rowOff>
    </xdr:to>
    <xdr:sp macro="" textlink="">
      <xdr:nvSpPr>
        <xdr:cNvPr id="368" name="楕円 367"/>
        <xdr:cNvSpPr/>
      </xdr:nvSpPr>
      <xdr:spPr>
        <a:xfrm>
          <a:off x="9588500" y="97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49603</xdr:rowOff>
    </xdr:from>
    <xdr:ext cx="534377" cy="259045"/>
    <xdr:sp macro="" textlink="">
      <xdr:nvSpPr>
        <xdr:cNvPr id="369" name="テキスト ボックス 368"/>
        <xdr:cNvSpPr txBox="1"/>
      </xdr:nvSpPr>
      <xdr:spPr>
        <a:xfrm>
          <a:off x="9372111" y="98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28058</xdr:rowOff>
    </xdr:from>
    <xdr:to>
      <xdr:col>46</xdr:col>
      <xdr:colOff>38100</xdr:colOff>
      <xdr:row>57</xdr:row>
      <xdr:rowOff>129658</xdr:rowOff>
    </xdr:to>
    <xdr:sp macro="" textlink="">
      <xdr:nvSpPr>
        <xdr:cNvPr id="370" name="楕円 369"/>
        <xdr:cNvSpPr/>
      </xdr:nvSpPr>
      <xdr:spPr>
        <a:xfrm>
          <a:off x="8699500" y="98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120785</xdr:rowOff>
    </xdr:from>
    <xdr:ext cx="534377" cy="259045"/>
    <xdr:sp macro="" textlink="">
      <xdr:nvSpPr>
        <xdr:cNvPr id="371" name="テキスト ボックス 370"/>
        <xdr:cNvSpPr txBox="1"/>
      </xdr:nvSpPr>
      <xdr:spPr>
        <a:xfrm>
          <a:off x="8483111" y="989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34219</xdr:rowOff>
    </xdr:from>
    <xdr:to>
      <xdr:col>41</xdr:col>
      <xdr:colOff>101600</xdr:colOff>
      <xdr:row>57</xdr:row>
      <xdr:rowOff>135819</xdr:rowOff>
    </xdr:to>
    <xdr:sp macro="" textlink="">
      <xdr:nvSpPr>
        <xdr:cNvPr id="372" name="楕円 371"/>
        <xdr:cNvSpPr/>
      </xdr:nvSpPr>
      <xdr:spPr>
        <a:xfrm>
          <a:off x="78105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126946</xdr:rowOff>
    </xdr:from>
    <xdr:ext cx="534377" cy="259045"/>
    <xdr:sp macro="" textlink="">
      <xdr:nvSpPr>
        <xdr:cNvPr id="373" name="テキスト ボックス 372"/>
        <xdr:cNvSpPr txBox="1"/>
      </xdr:nvSpPr>
      <xdr:spPr>
        <a:xfrm>
          <a:off x="7594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51425</xdr:rowOff>
    </xdr:from>
    <xdr:to>
      <xdr:col>36</xdr:col>
      <xdr:colOff>165100</xdr:colOff>
      <xdr:row>56</xdr:row>
      <xdr:rowOff>153025</xdr:rowOff>
    </xdr:to>
    <xdr:sp macro="" textlink="">
      <xdr:nvSpPr>
        <xdr:cNvPr id="374" name="楕円 373"/>
        <xdr:cNvSpPr/>
      </xdr:nvSpPr>
      <xdr:spPr>
        <a:xfrm>
          <a:off x="6921500" y="9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144152</xdr:rowOff>
    </xdr:from>
    <xdr:ext cx="599010" cy="259045"/>
    <xdr:sp macro="" textlink="">
      <xdr:nvSpPr>
        <xdr:cNvPr id="375" name="テキスト ボックス 374"/>
        <xdr:cNvSpPr txBox="1"/>
      </xdr:nvSpPr>
      <xdr:spPr>
        <a:xfrm>
          <a:off x="6672795" y="97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169663</xdr:rowOff>
    </xdr:from>
    <xdr:to>
      <xdr:col>55</xdr:col>
      <xdr:colOff>0</xdr:colOff>
      <xdr:row>77</xdr:row>
      <xdr:rowOff>27442</xdr:rowOff>
    </xdr:to>
    <xdr:cxnSp macro="">
      <xdr:nvCxnSpPr>
        <xdr:cNvPr id="404" name="直線コネクタ 403"/>
        <xdr:cNvCxnSpPr/>
      </xdr:nvCxnSpPr>
      <xdr:spPr>
        <a:xfrm>
          <a:off x="9639300" y="13199863"/>
          <a:ext cx="8382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169663</xdr:rowOff>
    </xdr:from>
    <xdr:to>
      <xdr:col>50</xdr:col>
      <xdr:colOff>114300</xdr:colOff>
      <xdr:row>77</xdr:row>
      <xdr:rowOff>107162</xdr:rowOff>
    </xdr:to>
    <xdr:cxnSp macro="">
      <xdr:nvCxnSpPr>
        <xdr:cNvPr id="407" name="直線コネクタ 406"/>
        <xdr:cNvCxnSpPr/>
      </xdr:nvCxnSpPr>
      <xdr:spPr>
        <a:xfrm flipV="1">
          <a:off x="8750300" y="13199863"/>
          <a:ext cx="889000" cy="10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69862</xdr:rowOff>
    </xdr:from>
    <xdr:to>
      <xdr:col>45</xdr:col>
      <xdr:colOff>177800</xdr:colOff>
      <xdr:row>77</xdr:row>
      <xdr:rowOff>107162</xdr:rowOff>
    </xdr:to>
    <xdr:cxnSp macro="">
      <xdr:nvCxnSpPr>
        <xdr:cNvPr id="410" name="直線コネクタ 409"/>
        <xdr:cNvCxnSpPr/>
      </xdr:nvCxnSpPr>
      <xdr:spPr>
        <a:xfrm>
          <a:off x="7861300" y="13271512"/>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62509</xdr:rowOff>
    </xdr:from>
    <xdr:to>
      <xdr:col>41</xdr:col>
      <xdr:colOff>50800</xdr:colOff>
      <xdr:row>77</xdr:row>
      <xdr:rowOff>69862</xdr:rowOff>
    </xdr:to>
    <xdr:cxnSp macro="">
      <xdr:nvCxnSpPr>
        <xdr:cNvPr id="413" name="直線コネクタ 412"/>
        <xdr:cNvCxnSpPr/>
      </xdr:nvCxnSpPr>
      <xdr:spPr>
        <a:xfrm>
          <a:off x="6972300" y="13264159"/>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148092</xdr:rowOff>
    </xdr:from>
    <xdr:to>
      <xdr:col>55</xdr:col>
      <xdr:colOff>50800</xdr:colOff>
      <xdr:row>77</xdr:row>
      <xdr:rowOff>78242</xdr:rowOff>
    </xdr:to>
    <xdr:sp macro="" textlink="">
      <xdr:nvSpPr>
        <xdr:cNvPr id="423" name="楕円 422"/>
        <xdr:cNvSpPr/>
      </xdr:nvSpPr>
      <xdr:spPr>
        <a:xfrm>
          <a:off x="10426700" y="131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170969</xdr:rowOff>
    </xdr:from>
    <xdr:ext cx="534377" cy="259045"/>
    <xdr:sp macro="" textlink="">
      <xdr:nvSpPr>
        <xdr:cNvPr id="424" name="商工費該当値テキスト"/>
        <xdr:cNvSpPr txBox="1"/>
      </xdr:nvSpPr>
      <xdr:spPr>
        <a:xfrm>
          <a:off x="10528300" y="130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118863</xdr:rowOff>
    </xdr:from>
    <xdr:to>
      <xdr:col>50</xdr:col>
      <xdr:colOff>165100</xdr:colOff>
      <xdr:row>77</xdr:row>
      <xdr:rowOff>49013</xdr:rowOff>
    </xdr:to>
    <xdr:sp macro="" textlink="">
      <xdr:nvSpPr>
        <xdr:cNvPr id="425" name="楕円 424"/>
        <xdr:cNvSpPr/>
      </xdr:nvSpPr>
      <xdr:spPr>
        <a:xfrm>
          <a:off x="9588500" y="131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65539</xdr:rowOff>
    </xdr:from>
    <xdr:ext cx="534377" cy="259045"/>
    <xdr:sp macro="" textlink="">
      <xdr:nvSpPr>
        <xdr:cNvPr id="426" name="テキスト ボックス 425"/>
        <xdr:cNvSpPr txBox="1"/>
      </xdr:nvSpPr>
      <xdr:spPr>
        <a:xfrm>
          <a:off x="9372111" y="129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56362</xdr:rowOff>
    </xdr:from>
    <xdr:to>
      <xdr:col>46</xdr:col>
      <xdr:colOff>38100</xdr:colOff>
      <xdr:row>77</xdr:row>
      <xdr:rowOff>157962</xdr:rowOff>
    </xdr:to>
    <xdr:sp macro="" textlink="">
      <xdr:nvSpPr>
        <xdr:cNvPr id="427" name="楕円 426"/>
        <xdr:cNvSpPr/>
      </xdr:nvSpPr>
      <xdr:spPr>
        <a:xfrm>
          <a:off x="8699500" y="132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3039</xdr:rowOff>
    </xdr:from>
    <xdr:ext cx="534377" cy="259045"/>
    <xdr:sp macro="" textlink="">
      <xdr:nvSpPr>
        <xdr:cNvPr id="428" name="テキスト ボックス 427"/>
        <xdr:cNvSpPr txBox="1"/>
      </xdr:nvSpPr>
      <xdr:spPr>
        <a:xfrm>
          <a:off x="8483111" y="1303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19062</xdr:rowOff>
    </xdr:from>
    <xdr:to>
      <xdr:col>41</xdr:col>
      <xdr:colOff>101600</xdr:colOff>
      <xdr:row>77</xdr:row>
      <xdr:rowOff>120662</xdr:rowOff>
    </xdr:to>
    <xdr:sp macro="" textlink="">
      <xdr:nvSpPr>
        <xdr:cNvPr id="429" name="楕円 428"/>
        <xdr:cNvSpPr/>
      </xdr:nvSpPr>
      <xdr:spPr>
        <a:xfrm>
          <a:off x="7810500" y="132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137189</xdr:rowOff>
    </xdr:from>
    <xdr:ext cx="534377" cy="259045"/>
    <xdr:sp macro="" textlink="">
      <xdr:nvSpPr>
        <xdr:cNvPr id="430" name="テキスト ボックス 429"/>
        <xdr:cNvSpPr txBox="1"/>
      </xdr:nvSpPr>
      <xdr:spPr>
        <a:xfrm>
          <a:off x="7594111" y="129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11709</xdr:rowOff>
    </xdr:from>
    <xdr:to>
      <xdr:col>36</xdr:col>
      <xdr:colOff>165100</xdr:colOff>
      <xdr:row>77</xdr:row>
      <xdr:rowOff>113309</xdr:rowOff>
    </xdr:to>
    <xdr:sp macro="" textlink="">
      <xdr:nvSpPr>
        <xdr:cNvPr id="431" name="楕円 430"/>
        <xdr:cNvSpPr/>
      </xdr:nvSpPr>
      <xdr:spPr>
        <a:xfrm>
          <a:off x="6921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129836</xdr:rowOff>
    </xdr:from>
    <xdr:ext cx="534377" cy="259045"/>
    <xdr:sp macro="" textlink="">
      <xdr:nvSpPr>
        <xdr:cNvPr id="432" name="テキスト ボックス 431"/>
        <xdr:cNvSpPr txBox="1"/>
      </xdr:nvSpPr>
      <xdr:spPr>
        <a:xfrm>
          <a:off x="6705111" y="129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171403</xdr:rowOff>
    </xdr:from>
    <xdr:to>
      <xdr:col>55</xdr:col>
      <xdr:colOff>0</xdr:colOff>
      <xdr:row>94</xdr:row>
      <xdr:rowOff>31886</xdr:rowOff>
    </xdr:to>
    <xdr:cxnSp macro="">
      <xdr:nvCxnSpPr>
        <xdr:cNvPr id="463" name="直線コネクタ 462"/>
        <xdr:cNvCxnSpPr/>
      </xdr:nvCxnSpPr>
      <xdr:spPr>
        <a:xfrm flipV="1">
          <a:off x="9639300" y="16116253"/>
          <a:ext cx="8382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152202</xdr:rowOff>
    </xdr:from>
    <xdr:to>
      <xdr:col>50</xdr:col>
      <xdr:colOff>114300</xdr:colOff>
      <xdr:row>94</xdr:row>
      <xdr:rowOff>31886</xdr:rowOff>
    </xdr:to>
    <xdr:cxnSp macro="">
      <xdr:nvCxnSpPr>
        <xdr:cNvPr id="466" name="直線コネクタ 465"/>
        <xdr:cNvCxnSpPr/>
      </xdr:nvCxnSpPr>
      <xdr:spPr>
        <a:xfrm>
          <a:off x="8750300" y="16097052"/>
          <a:ext cx="889000" cy="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61167</xdr:rowOff>
    </xdr:from>
    <xdr:to>
      <xdr:col>45</xdr:col>
      <xdr:colOff>177800</xdr:colOff>
      <xdr:row>93</xdr:row>
      <xdr:rowOff>152202</xdr:rowOff>
    </xdr:to>
    <xdr:cxnSp macro="">
      <xdr:nvCxnSpPr>
        <xdr:cNvPr id="469" name="直線コネクタ 468"/>
        <xdr:cNvCxnSpPr/>
      </xdr:nvCxnSpPr>
      <xdr:spPr>
        <a:xfrm>
          <a:off x="7861300" y="16006017"/>
          <a:ext cx="889000" cy="9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61167</xdr:rowOff>
    </xdr:from>
    <xdr:to>
      <xdr:col>41</xdr:col>
      <xdr:colOff>50800</xdr:colOff>
      <xdr:row>93</xdr:row>
      <xdr:rowOff>157753</xdr:rowOff>
    </xdr:to>
    <xdr:cxnSp macro="">
      <xdr:nvCxnSpPr>
        <xdr:cNvPr id="472" name="直線コネクタ 471"/>
        <xdr:cNvCxnSpPr/>
      </xdr:nvCxnSpPr>
      <xdr:spPr>
        <a:xfrm flipV="1">
          <a:off x="6972300" y="16006017"/>
          <a:ext cx="889000" cy="9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120603</xdr:rowOff>
    </xdr:from>
    <xdr:to>
      <xdr:col>55</xdr:col>
      <xdr:colOff>50800</xdr:colOff>
      <xdr:row>94</xdr:row>
      <xdr:rowOff>50753</xdr:rowOff>
    </xdr:to>
    <xdr:sp macro="" textlink="">
      <xdr:nvSpPr>
        <xdr:cNvPr id="482" name="楕円 481"/>
        <xdr:cNvSpPr/>
      </xdr:nvSpPr>
      <xdr:spPr>
        <a:xfrm>
          <a:off x="10426700" y="160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143480</xdr:rowOff>
    </xdr:from>
    <xdr:ext cx="599010" cy="259045"/>
    <xdr:sp macro="" textlink="">
      <xdr:nvSpPr>
        <xdr:cNvPr id="483" name="土木費該当値テキスト"/>
        <xdr:cNvSpPr txBox="1"/>
      </xdr:nvSpPr>
      <xdr:spPr>
        <a:xfrm>
          <a:off x="10528300" y="1591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152536</xdr:rowOff>
    </xdr:from>
    <xdr:to>
      <xdr:col>50</xdr:col>
      <xdr:colOff>165100</xdr:colOff>
      <xdr:row>94</xdr:row>
      <xdr:rowOff>82686</xdr:rowOff>
    </xdr:to>
    <xdr:sp macro="" textlink="">
      <xdr:nvSpPr>
        <xdr:cNvPr id="484" name="楕円 483"/>
        <xdr:cNvSpPr/>
      </xdr:nvSpPr>
      <xdr:spPr>
        <a:xfrm>
          <a:off x="9588500" y="160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99213</xdr:rowOff>
    </xdr:from>
    <xdr:ext cx="599010" cy="259045"/>
    <xdr:sp macro="" textlink="">
      <xdr:nvSpPr>
        <xdr:cNvPr id="485" name="テキスト ボックス 484"/>
        <xdr:cNvSpPr txBox="1"/>
      </xdr:nvSpPr>
      <xdr:spPr>
        <a:xfrm>
          <a:off x="9339795" y="158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101402</xdr:rowOff>
    </xdr:from>
    <xdr:to>
      <xdr:col>46</xdr:col>
      <xdr:colOff>38100</xdr:colOff>
      <xdr:row>94</xdr:row>
      <xdr:rowOff>31552</xdr:rowOff>
    </xdr:to>
    <xdr:sp macro="" textlink="">
      <xdr:nvSpPr>
        <xdr:cNvPr id="486" name="楕円 485"/>
        <xdr:cNvSpPr/>
      </xdr:nvSpPr>
      <xdr:spPr>
        <a:xfrm>
          <a:off x="8699500" y="160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48079</xdr:rowOff>
    </xdr:from>
    <xdr:ext cx="599010" cy="259045"/>
    <xdr:sp macro="" textlink="">
      <xdr:nvSpPr>
        <xdr:cNvPr id="487" name="テキスト ボックス 486"/>
        <xdr:cNvSpPr txBox="1"/>
      </xdr:nvSpPr>
      <xdr:spPr>
        <a:xfrm>
          <a:off x="8450795" y="158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10367</xdr:rowOff>
    </xdr:from>
    <xdr:to>
      <xdr:col>41</xdr:col>
      <xdr:colOff>101600</xdr:colOff>
      <xdr:row>93</xdr:row>
      <xdr:rowOff>111967</xdr:rowOff>
    </xdr:to>
    <xdr:sp macro="" textlink="">
      <xdr:nvSpPr>
        <xdr:cNvPr id="488" name="楕円 487"/>
        <xdr:cNvSpPr/>
      </xdr:nvSpPr>
      <xdr:spPr>
        <a:xfrm>
          <a:off x="7810500" y="159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128494</xdr:rowOff>
    </xdr:from>
    <xdr:ext cx="599010" cy="259045"/>
    <xdr:sp macro="" textlink="">
      <xdr:nvSpPr>
        <xdr:cNvPr id="489" name="テキスト ボックス 488"/>
        <xdr:cNvSpPr txBox="1"/>
      </xdr:nvSpPr>
      <xdr:spPr>
        <a:xfrm>
          <a:off x="7561795" y="1573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106953</xdr:rowOff>
    </xdr:from>
    <xdr:to>
      <xdr:col>36</xdr:col>
      <xdr:colOff>165100</xdr:colOff>
      <xdr:row>94</xdr:row>
      <xdr:rowOff>37103</xdr:rowOff>
    </xdr:to>
    <xdr:sp macro="" textlink="">
      <xdr:nvSpPr>
        <xdr:cNvPr id="490" name="楕円 489"/>
        <xdr:cNvSpPr/>
      </xdr:nvSpPr>
      <xdr:spPr>
        <a:xfrm>
          <a:off x="6921500" y="160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53630</xdr:rowOff>
    </xdr:from>
    <xdr:ext cx="599010" cy="259045"/>
    <xdr:sp macro="" textlink="">
      <xdr:nvSpPr>
        <xdr:cNvPr id="491" name="テキスト ボックス 490"/>
        <xdr:cNvSpPr txBox="1"/>
      </xdr:nvSpPr>
      <xdr:spPr>
        <a:xfrm>
          <a:off x="6672795" y="158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4869</xdr:rowOff>
    </xdr:from>
    <xdr:to>
      <xdr:col>85</xdr:col>
      <xdr:colOff>127000</xdr:colOff>
      <xdr:row>37</xdr:row>
      <xdr:rowOff>65601</xdr:rowOff>
    </xdr:to>
    <xdr:cxnSp macro="">
      <xdr:nvCxnSpPr>
        <xdr:cNvPr id="522" name="直線コネクタ 521"/>
        <xdr:cNvCxnSpPr/>
      </xdr:nvCxnSpPr>
      <xdr:spPr>
        <a:xfrm>
          <a:off x="15481300" y="6348519"/>
          <a:ext cx="8382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151065</xdr:rowOff>
    </xdr:from>
    <xdr:to>
      <xdr:col>81</xdr:col>
      <xdr:colOff>50800</xdr:colOff>
      <xdr:row>37</xdr:row>
      <xdr:rowOff>4869</xdr:rowOff>
    </xdr:to>
    <xdr:cxnSp macro="">
      <xdr:nvCxnSpPr>
        <xdr:cNvPr id="525" name="直線コネクタ 524"/>
        <xdr:cNvCxnSpPr/>
      </xdr:nvCxnSpPr>
      <xdr:spPr>
        <a:xfrm>
          <a:off x="14592300" y="6323265"/>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151065</xdr:rowOff>
    </xdr:from>
    <xdr:to>
      <xdr:col>76</xdr:col>
      <xdr:colOff>114300</xdr:colOff>
      <xdr:row>37</xdr:row>
      <xdr:rowOff>31931</xdr:rowOff>
    </xdr:to>
    <xdr:cxnSp macro="">
      <xdr:nvCxnSpPr>
        <xdr:cNvPr id="528" name="直線コネクタ 527"/>
        <xdr:cNvCxnSpPr/>
      </xdr:nvCxnSpPr>
      <xdr:spPr>
        <a:xfrm flipV="1">
          <a:off x="13703300" y="6323265"/>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31931</xdr:rowOff>
    </xdr:from>
    <xdr:to>
      <xdr:col>71</xdr:col>
      <xdr:colOff>177800</xdr:colOff>
      <xdr:row>37</xdr:row>
      <xdr:rowOff>109677</xdr:rowOff>
    </xdr:to>
    <xdr:cxnSp macro="">
      <xdr:nvCxnSpPr>
        <xdr:cNvPr id="531" name="直線コネクタ 530"/>
        <xdr:cNvCxnSpPr/>
      </xdr:nvCxnSpPr>
      <xdr:spPr>
        <a:xfrm flipV="1">
          <a:off x="12814300" y="6375581"/>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14801</xdr:rowOff>
    </xdr:from>
    <xdr:to>
      <xdr:col>85</xdr:col>
      <xdr:colOff>177800</xdr:colOff>
      <xdr:row>37</xdr:row>
      <xdr:rowOff>116401</xdr:rowOff>
    </xdr:to>
    <xdr:sp macro="" textlink="">
      <xdr:nvSpPr>
        <xdr:cNvPr id="541" name="楕円 540"/>
        <xdr:cNvSpPr/>
      </xdr:nvSpPr>
      <xdr:spPr>
        <a:xfrm>
          <a:off x="16268700" y="6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164678</xdr:rowOff>
    </xdr:from>
    <xdr:ext cx="534377" cy="259045"/>
    <xdr:sp macro="" textlink="">
      <xdr:nvSpPr>
        <xdr:cNvPr id="542" name="消防費該当値テキスト"/>
        <xdr:cNvSpPr txBox="1"/>
      </xdr:nvSpPr>
      <xdr:spPr>
        <a:xfrm>
          <a:off x="16370300"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125519</xdr:rowOff>
    </xdr:from>
    <xdr:to>
      <xdr:col>81</xdr:col>
      <xdr:colOff>101600</xdr:colOff>
      <xdr:row>37</xdr:row>
      <xdr:rowOff>55669</xdr:rowOff>
    </xdr:to>
    <xdr:sp macro="" textlink="">
      <xdr:nvSpPr>
        <xdr:cNvPr id="543" name="楕円 542"/>
        <xdr:cNvSpPr/>
      </xdr:nvSpPr>
      <xdr:spPr>
        <a:xfrm>
          <a:off x="15430500" y="62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46796</xdr:rowOff>
    </xdr:from>
    <xdr:ext cx="534377" cy="259045"/>
    <xdr:sp macro="" textlink="">
      <xdr:nvSpPr>
        <xdr:cNvPr id="544" name="テキスト ボックス 543"/>
        <xdr:cNvSpPr txBox="1"/>
      </xdr:nvSpPr>
      <xdr:spPr>
        <a:xfrm>
          <a:off x="15214111" y="63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100265</xdr:rowOff>
    </xdr:from>
    <xdr:to>
      <xdr:col>76</xdr:col>
      <xdr:colOff>165100</xdr:colOff>
      <xdr:row>37</xdr:row>
      <xdr:rowOff>30415</xdr:rowOff>
    </xdr:to>
    <xdr:sp macro="" textlink="">
      <xdr:nvSpPr>
        <xdr:cNvPr id="545" name="楕円 544"/>
        <xdr:cNvSpPr/>
      </xdr:nvSpPr>
      <xdr:spPr>
        <a:xfrm>
          <a:off x="14541500" y="62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21542</xdr:rowOff>
    </xdr:from>
    <xdr:ext cx="534377" cy="259045"/>
    <xdr:sp macro="" textlink="">
      <xdr:nvSpPr>
        <xdr:cNvPr id="546" name="テキスト ボックス 545"/>
        <xdr:cNvSpPr txBox="1"/>
      </xdr:nvSpPr>
      <xdr:spPr>
        <a:xfrm>
          <a:off x="14325111" y="63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152581</xdr:rowOff>
    </xdr:from>
    <xdr:to>
      <xdr:col>72</xdr:col>
      <xdr:colOff>38100</xdr:colOff>
      <xdr:row>37</xdr:row>
      <xdr:rowOff>82731</xdr:rowOff>
    </xdr:to>
    <xdr:sp macro="" textlink="">
      <xdr:nvSpPr>
        <xdr:cNvPr id="547" name="楕円 546"/>
        <xdr:cNvSpPr/>
      </xdr:nvSpPr>
      <xdr:spPr>
        <a:xfrm>
          <a:off x="13652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73858</xdr:rowOff>
    </xdr:from>
    <xdr:ext cx="534377" cy="259045"/>
    <xdr:sp macro="" textlink="">
      <xdr:nvSpPr>
        <xdr:cNvPr id="548" name="テキスト ボックス 547"/>
        <xdr:cNvSpPr txBox="1"/>
      </xdr:nvSpPr>
      <xdr:spPr>
        <a:xfrm>
          <a:off x="13436111" y="6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58877</xdr:rowOff>
    </xdr:from>
    <xdr:to>
      <xdr:col>67</xdr:col>
      <xdr:colOff>101600</xdr:colOff>
      <xdr:row>37</xdr:row>
      <xdr:rowOff>160477</xdr:rowOff>
    </xdr:to>
    <xdr:sp macro="" textlink="">
      <xdr:nvSpPr>
        <xdr:cNvPr id="549" name="楕円 548"/>
        <xdr:cNvSpPr/>
      </xdr:nvSpPr>
      <xdr:spPr>
        <a:xfrm>
          <a:off x="127635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151604</xdr:rowOff>
    </xdr:from>
    <xdr:ext cx="534377" cy="259045"/>
    <xdr:sp macro="" textlink="">
      <xdr:nvSpPr>
        <xdr:cNvPr id="550" name="テキスト ボックス 549"/>
        <xdr:cNvSpPr txBox="1"/>
      </xdr:nvSpPr>
      <xdr:spPr>
        <a:xfrm>
          <a:off x="12547111" y="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41818</xdr:rowOff>
    </xdr:from>
    <xdr:to>
      <xdr:col>85</xdr:col>
      <xdr:colOff>127000</xdr:colOff>
      <xdr:row>56</xdr:row>
      <xdr:rowOff>73795</xdr:rowOff>
    </xdr:to>
    <xdr:cxnSp macro="">
      <xdr:nvCxnSpPr>
        <xdr:cNvPr id="577" name="直線コネクタ 576"/>
        <xdr:cNvCxnSpPr/>
      </xdr:nvCxnSpPr>
      <xdr:spPr>
        <a:xfrm flipV="1">
          <a:off x="15481300" y="9643018"/>
          <a:ext cx="8382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73795</xdr:rowOff>
    </xdr:from>
    <xdr:to>
      <xdr:col>81</xdr:col>
      <xdr:colOff>50800</xdr:colOff>
      <xdr:row>56</xdr:row>
      <xdr:rowOff>100111</xdr:rowOff>
    </xdr:to>
    <xdr:cxnSp macro="">
      <xdr:nvCxnSpPr>
        <xdr:cNvPr id="580" name="直線コネクタ 579"/>
        <xdr:cNvCxnSpPr/>
      </xdr:nvCxnSpPr>
      <xdr:spPr>
        <a:xfrm flipV="1">
          <a:off x="14592300" y="9674995"/>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81507</xdr:rowOff>
    </xdr:from>
    <xdr:to>
      <xdr:col>76</xdr:col>
      <xdr:colOff>114300</xdr:colOff>
      <xdr:row>56</xdr:row>
      <xdr:rowOff>100111</xdr:rowOff>
    </xdr:to>
    <xdr:cxnSp macro="">
      <xdr:nvCxnSpPr>
        <xdr:cNvPr id="583" name="直線コネクタ 582"/>
        <xdr:cNvCxnSpPr/>
      </xdr:nvCxnSpPr>
      <xdr:spPr>
        <a:xfrm>
          <a:off x="13703300" y="9682707"/>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143038</xdr:rowOff>
    </xdr:from>
    <xdr:to>
      <xdr:col>71</xdr:col>
      <xdr:colOff>177800</xdr:colOff>
      <xdr:row>56</xdr:row>
      <xdr:rowOff>81507</xdr:rowOff>
    </xdr:to>
    <xdr:cxnSp macro="">
      <xdr:nvCxnSpPr>
        <xdr:cNvPr id="586" name="直線コネクタ 585"/>
        <xdr:cNvCxnSpPr/>
      </xdr:nvCxnSpPr>
      <xdr:spPr>
        <a:xfrm>
          <a:off x="12814300" y="9572788"/>
          <a:ext cx="8890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162468</xdr:rowOff>
    </xdr:from>
    <xdr:to>
      <xdr:col>85</xdr:col>
      <xdr:colOff>177800</xdr:colOff>
      <xdr:row>56</xdr:row>
      <xdr:rowOff>92618</xdr:rowOff>
    </xdr:to>
    <xdr:sp macro="" textlink="">
      <xdr:nvSpPr>
        <xdr:cNvPr id="596" name="楕円 595"/>
        <xdr:cNvSpPr/>
      </xdr:nvSpPr>
      <xdr:spPr>
        <a:xfrm>
          <a:off x="16268700" y="95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140895</xdr:rowOff>
    </xdr:from>
    <xdr:ext cx="534377" cy="259045"/>
    <xdr:sp macro="" textlink="">
      <xdr:nvSpPr>
        <xdr:cNvPr id="597" name="教育費該当値テキスト"/>
        <xdr:cNvSpPr txBox="1"/>
      </xdr:nvSpPr>
      <xdr:spPr>
        <a:xfrm>
          <a:off x="16370300" y="95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22995</xdr:rowOff>
    </xdr:from>
    <xdr:to>
      <xdr:col>81</xdr:col>
      <xdr:colOff>101600</xdr:colOff>
      <xdr:row>56</xdr:row>
      <xdr:rowOff>124595</xdr:rowOff>
    </xdr:to>
    <xdr:sp macro="" textlink="">
      <xdr:nvSpPr>
        <xdr:cNvPr id="598" name="楕円 597"/>
        <xdr:cNvSpPr/>
      </xdr:nvSpPr>
      <xdr:spPr>
        <a:xfrm>
          <a:off x="15430500" y="9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115722</xdr:rowOff>
    </xdr:from>
    <xdr:ext cx="534377" cy="259045"/>
    <xdr:sp macro="" textlink="">
      <xdr:nvSpPr>
        <xdr:cNvPr id="599" name="テキスト ボックス 598"/>
        <xdr:cNvSpPr txBox="1"/>
      </xdr:nvSpPr>
      <xdr:spPr>
        <a:xfrm>
          <a:off x="15214111" y="97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49311</xdr:rowOff>
    </xdr:from>
    <xdr:to>
      <xdr:col>76</xdr:col>
      <xdr:colOff>165100</xdr:colOff>
      <xdr:row>56</xdr:row>
      <xdr:rowOff>150911</xdr:rowOff>
    </xdr:to>
    <xdr:sp macro="" textlink="">
      <xdr:nvSpPr>
        <xdr:cNvPr id="600" name="楕円 599"/>
        <xdr:cNvSpPr/>
      </xdr:nvSpPr>
      <xdr:spPr>
        <a:xfrm>
          <a:off x="14541500" y="96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142038</xdr:rowOff>
    </xdr:from>
    <xdr:ext cx="534377" cy="259045"/>
    <xdr:sp macro="" textlink="">
      <xdr:nvSpPr>
        <xdr:cNvPr id="601" name="テキスト ボックス 600"/>
        <xdr:cNvSpPr txBox="1"/>
      </xdr:nvSpPr>
      <xdr:spPr>
        <a:xfrm>
          <a:off x="14325111" y="97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30707</xdr:rowOff>
    </xdr:from>
    <xdr:to>
      <xdr:col>72</xdr:col>
      <xdr:colOff>38100</xdr:colOff>
      <xdr:row>56</xdr:row>
      <xdr:rowOff>132307</xdr:rowOff>
    </xdr:to>
    <xdr:sp macro="" textlink="">
      <xdr:nvSpPr>
        <xdr:cNvPr id="602" name="楕円 601"/>
        <xdr:cNvSpPr/>
      </xdr:nvSpPr>
      <xdr:spPr>
        <a:xfrm>
          <a:off x="13652500" y="96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123434</xdr:rowOff>
    </xdr:from>
    <xdr:ext cx="534377" cy="259045"/>
    <xdr:sp macro="" textlink="">
      <xdr:nvSpPr>
        <xdr:cNvPr id="603" name="テキスト ボックス 602"/>
        <xdr:cNvSpPr txBox="1"/>
      </xdr:nvSpPr>
      <xdr:spPr>
        <a:xfrm>
          <a:off x="13436111" y="97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92238</xdr:rowOff>
    </xdr:from>
    <xdr:to>
      <xdr:col>67</xdr:col>
      <xdr:colOff>101600</xdr:colOff>
      <xdr:row>56</xdr:row>
      <xdr:rowOff>22388</xdr:rowOff>
    </xdr:to>
    <xdr:sp macro="" textlink="">
      <xdr:nvSpPr>
        <xdr:cNvPr id="604" name="楕円 603"/>
        <xdr:cNvSpPr/>
      </xdr:nvSpPr>
      <xdr:spPr>
        <a:xfrm>
          <a:off x="12763500" y="95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38915</xdr:rowOff>
    </xdr:from>
    <xdr:ext cx="599010" cy="259045"/>
    <xdr:sp macro="" textlink="">
      <xdr:nvSpPr>
        <xdr:cNvPr id="605" name="テキスト ボックス 604"/>
        <xdr:cNvSpPr txBox="1"/>
      </xdr:nvSpPr>
      <xdr:spPr>
        <a:xfrm>
          <a:off x="12514795" y="92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135091</xdr:rowOff>
    </xdr:from>
    <xdr:to>
      <xdr:col>85</xdr:col>
      <xdr:colOff>127000</xdr:colOff>
      <xdr:row>78</xdr:row>
      <xdr:rowOff>139700</xdr:rowOff>
    </xdr:to>
    <xdr:cxnSp macro="">
      <xdr:nvCxnSpPr>
        <xdr:cNvPr id="632" name="直線コネクタ 631"/>
        <xdr:cNvCxnSpPr/>
      </xdr:nvCxnSpPr>
      <xdr:spPr>
        <a:xfrm flipV="1">
          <a:off x="15481300" y="13508191"/>
          <a:ext cx="8382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72893</xdr:rowOff>
    </xdr:from>
    <xdr:to>
      <xdr:col>71</xdr:col>
      <xdr:colOff>177800</xdr:colOff>
      <xdr:row>78</xdr:row>
      <xdr:rowOff>139700</xdr:rowOff>
    </xdr:to>
    <xdr:cxnSp macro="">
      <xdr:nvCxnSpPr>
        <xdr:cNvPr id="641" name="直線コネクタ 640"/>
        <xdr:cNvCxnSpPr/>
      </xdr:nvCxnSpPr>
      <xdr:spPr>
        <a:xfrm>
          <a:off x="12814300" y="13445993"/>
          <a:ext cx="889000" cy="6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84291</xdr:rowOff>
    </xdr:from>
    <xdr:to>
      <xdr:col>85</xdr:col>
      <xdr:colOff>177800</xdr:colOff>
      <xdr:row>79</xdr:row>
      <xdr:rowOff>14441</xdr:rowOff>
    </xdr:to>
    <xdr:sp macro="" textlink="">
      <xdr:nvSpPr>
        <xdr:cNvPr id="651" name="楕円 650"/>
        <xdr:cNvSpPr/>
      </xdr:nvSpPr>
      <xdr:spPr>
        <a:xfrm>
          <a:off x="16268700" y="13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170668</xdr:rowOff>
    </xdr:from>
    <xdr:ext cx="378565" cy="259045"/>
    <xdr:sp macro="" textlink="">
      <xdr:nvSpPr>
        <xdr:cNvPr id="652" name="災害復旧費該当値テキスト"/>
        <xdr:cNvSpPr txBox="1"/>
      </xdr:nvSpPr>
      <xdr:spPr>
        <a:xfrm>
          <a:off x="16370300" y="133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22093</xdr:rowOff>
    </xdr:from>
    <xdr:to>
      <xdr:col>67</xdr:col>
      <xdr:colOff>101600</xdr:colOff>
      <xdr:row>78</xdr:row>
      <xdr:rowOff>123693</xdr:rowOff>
    </xdr:to>
    <xdr:sp macro="" textlink="">
      <xdr:nvSpPr>
        <xdr:cNvPr id="659" name="楕円 658"/>
        <xdr:cNvSpPr/>
      </xdr:nvSpPr>
      <xdr:spPr>
        <a:xfrm>
          <a:off x="12763500" y="13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114820</xdr:rowOff>
    </xdr:from>
    <xdr:ext cx="469744" cy="259045"/>
    <xdr:sp macro="" textlink="">
      <xdr:nvSpPr>
        <xdr:cNvPr id="660" name="テキスト ボックス 659"/>
        <xdr:cNvSpPr txBox="1"/>
      </xdr:nvSpPr>
      <xdr:spPr>
        <a:xfrm>
          <a:off x="12579428" y="1348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144816</xdr:rowOff>
    </xdr:from>
    <xdr:to>
      <xdr:col>85</xdr:col>
      <xdr:colOff>127000</xdr:colOff>
      <xdr:row>96</xdr:row>
      <xdr:rowOff>18555</xdr:rowOff>
    </xdr:to>
    <xdr:cxnSp macro="">
      <xdr:nvCxnSpPr>
        <xdr:cNvPr id="687" name="直線コネクタ 686"/>
        <xdr:cNvCxnSpPr/>
      </xdr:nvCxnSpPr>
      <xdr:spPr>
        <a:xfrm flipV="1">
          <a:off x="15481300" y="16432566"/>
          <a:ext cx="8382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18555</xdr:rowOff>
    </xdr:from>
    <xdr:to>
      <xdr:col>81</xdr:col>
      <xdr:colOff>50800</xdr:colOff>
      <xdr:row>96</xdr:row>
      <xdr:rowOff>54935</xdr:rowOff>
    </xdr:to>
    <xdr:cxnSp macro="">
      <xdr:nvCxnSpPr>
        <xdr:cNvPr id="690" name="直線コネクタ 689"/>
        <xdr:cNvCxnSpPr/>
      </xdr:nvCxnSpPr>
      <xdr:spPr>
        <a:xfrm flipV="1">
          <a:off x="14592300" y="16477755"/>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54935</xdr:rowOff>
    </xdr:from>
    <xdr:to>
      <xdr:col>76</xdr:col>
      <xdr:colOff>114300</xdr:colOff>
      <xdr:row>96</xdr:row>
      <xdr:rowOff>60299</xdr:rowOff>
    </xdr:to>
    <xdr:cxnSp macro="">
      <xdr:nvCxnSpPr>
        <xdr:cNvPr id="693" name="直線コネクタ 692"/>
        <xdr:cNvCxnSpPr/>
      </xdr:nvCxnSpPr>
      <xdr:spPr>
        <a:xfrm flipV="1">
          <a:off x="13703300" y="16514135"/>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60299</xdr:rowOff>
    </xdr:from>
    <xdr:to>
      <xdr:col>71</xdr:col>
      <xdr:colOff>177800</xdr:colOff>
      <xdr:row>96</xdr:row>
      <xdr:rowOff>63283</xdr:rowOff>
    </xdr:to>
    <xdr:cxnSp macro="">
      <xdr:nvCxnSpPr>
        <xdr:cNvPr id="696" name="直線コネクタ 695"/>
        <xdr:cNvCxnSpPr/>
      </xdr:nvCxnSpPr>
      <xdr:spPr>
        <a:xfrm flipV="1">
          <a:off x="12814300" y="16519499"/>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94016</xdr:rowOff>
    </xdr:from>
    <xdr:to>
      <xdr:col>85</xdr:col>
      <xdr:colOff>177800</xdr:colOff>
      <xdr:row>96</xdr:row>
      <xdr:rowOff>24166</xdr:rowOff>
    </xdr:to>
    <xdr:sp macro="" textlink="">
      <xdr:nvSpPr>
        <xdr:cNvPr id="706" name="楕円 705"/>
        <xdr:cNvSpPr/>
      </xdr:nvSpPr>
      <xdr:spPr>
        <a:xfrm>
          <a:off x="16268700" y="163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72443</xdr:rowOff>
    </xdr:from>
    <xdr:ext cx="599010" cy="259045"/>
    <xdr:sp macro="" textlink="">
      <xdr:nvSpPr>
        <xdr:cNvPr id="707" name="公債費該当値テキスト"/>
        <xdr:cNvSpPr txBox="1"/>
      </xdr:nvSpPr>
      <xdr:spPr>
        <a:xfrm>
          <a:off x="16370300" y="1636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139205</xdr:rowOff>
    </xdr:from>
    <xdr:to>
      <xdr:col>81</xdr:col>
      <xdr:colOff>101600</xdr:colOff>
      <xdr:row>96</xdr:row>
      <xdr:rowOff>69355</xdr:rowOff>
    </xdr:to>
    <xdr:sp macro="" textlink="">
      <xdr:nvSpPr>
        <xdr:cNvPr id="708" name="楕円 707"/>
        <xdr:cNvSpPr/>
      </xdr:nvSpPr>
      <xdr:spPr>
        <a:xfrm>
          <a:off x="15430500" y="164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60482</xdr:rowOff>
    </xdr:from>
    <xdr:ext cx="599010" cy="259045"/>
    <xdr:sp macro="" textlink="">
      <xdr:nvSpPr>
        <xdr:cNvPr id="709" name="テキスト ボックス 708"/>
        <xdr:cNvSpPr txBox="1"/>
      </xdr:nvSpPr>
      <xdr:spPr>
        <a:xfrm>
          <a:off x="15181795" y="1651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4135</xdr:rowOff>
    </xdr:from>
    <xdr:to>
      <xdr:col>76</xdr:col>
      <xdr:colOff>165100</xdr:colOff>
      <xdr:row>96</xdr:row>
      <xdr:rowOff>105735</xdr:rowOff>
    </xdr:to>
    <xdr:sp macro="" textlink="">
      <xdr:nvSpPr>
        <xdr:cNvPr id="710" name="楕円 709"/>
        <xdr:cNvSpPr/>
      </xdr:nvSpPr>
      <xdr:spPr>
        <a:xfrm>
          <a:off x="14541500" y="1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96862</xdr:rowOff>
    </xdr:from>
    <xdr:ext cx="534377" cy="259045"/>
    <xdr:sp macro="" textlink="">
      <xdr:nvSpPr>
        <xdr:cNvPr id="711" name="テキスト ボックス 710"/>
        <xdr:cNvSpPr txBox="1"/>
      </xdr:nvSpPr>
      <xdr:spPr>
        <a:xfrm>
          <a:off x="14325111" y="1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9499</xdr:rowOff>
    </xdr:from>
    <xdr:to>
      <xdr:col>72</xdr:col>
      <xdr:colOff>38100</xdr:colOff>
      <xdr:row>96</xdr:row>
      <xdr:rowOff>111099</xdr:rowOff>
    </xdr:to>
    <xdr:sp macro="" textlink="">
      <xdr:nvSpPr>
        <xdr:cNvPr id="712" name="楕円 711"/>
        <xdr:cNvSpPr/>
      </xdr:nvSpPr>
      <xdr:spPr>
        <a:xfrm>
          <a:off x="13652500" y="164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102226</xdr:rowOff>
    </xdr:from>
    <xdr:ext cx="534377" cy="259045"/>
    <xdr:sp macro="" textlink="">
      <xdr:nvSpPr>
        <xdr:cNvPr id="713" name="テキスト ボックス 712"/>
        <xdr:cNvSpPr txBox="1"/>
      </xdr:nvSpPr>
      <xdr:spPr>
        <a:xfrm>
          <a:off x="13436111" y="165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12483</xdr:rowOff>
    </xdr:from>
    <xdr:to>
      <xdr:col>67</xdr:col>
      <xdr:colOff>101600</xdr:colOff>
      <xdr:row>96</xdr:row>
      <xdr:rowOff>114083</xdr:rowOff>
    </xdr:to>
    <xdr:sp macro="" textlink="">
      <xdr:nvSpPr>
        <xdr:cNvPr id="714" name="楕円 713"/>
        <xdr:cNvSpPr/>
      </xdr:nvSpPr>
      <xdr:spPr>
        <a:xfrm>
          <a:off x="12763500" y="164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105210</xdr:rowOff>
    </xdr:from>
    <xdr:ext cx="534377" cy="259045"/>
    <xdr:sp macro="" textlink="">
      <xdr:nvSpPr>
        <xdr:cNvPr id="715" name="テキスト ボックス 714"/>
        <xdr:cNvSpPr txBox="1"/>
      </xdr:nvSpPr>
      <xdr:spPr>
        <a:xfrm>
          <a:off x="12547111" y="16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商工費のうち令和２年度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高水準である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のは、コロナ禍における地域経済持続化支援事業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を展開した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高水準であるの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道営営農用水事業負担金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よるものであり、教育費の平成２９年度の値が突出しているのは勇足小学校大規模改修によるものである。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また、民生費のうち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年度の値が突出しているのは、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子育て世帯等臨時特別支援事業</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の実施によるものである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が類似団体内平均と比較して高水準で推移しているのは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町国保病院への負担金の増による補てん措置を講じたことによるものである。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類似団体平均と比較して軒並み上回っている経費は、商工費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土木費であり、商工費は中小企業への融資貸付金等の商業振興に力を入れているためであり、衛生費はごみ収集に係るコスト及び国保病院への負担金が他の団体と比較して嵩むことによるもの、土木費は類似団体と比較して行政面積が広い（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301.61㎢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に対し本町は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391.91㎢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26.10.1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））ため、道路及び橋梁の延長及び面積が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今後も事務事業評価による事業の選定、効率化を図ることにより、コスト削減に努める。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財政調整基金残高については、毎年度取崩しを行いながらの予算編成を行っている状況である。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コスト意識の徹底により、これまで取崩し額を超える決算剰余金の積戻しを行うなど、年度によって増減を繰り返しながらも全体的には増加傾向にあったが、平成２９年度以降は地方交付税や税収の減などにより積戻しの額が減少してお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令和３年度については取崩し額を超える積戻しを行うことができたが、全体として減少傾向で推移することが見込まれる。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平成２９年度から令和２年度までは実質単年度収支が赤字となっていたが、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３年度においては地方交付税の増加等の要因により黒字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今後は長期的な視点のもと、将来的に基金に依存しない財政基盤の確立を目指して行財政改革の推進に努める。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２９年度まではすべての会計の実質収支額及び資金不足・余剰額は黒字となっていたが平成３０年度において国民健康保険病院事業会計では９２，１６９千円の資金不足が生じ、標準財政規模比で△２．３４％の赤字となった。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年度は入院・外来収益の確保と全般にわたる歳出の抑制、一般会計による負担金の増により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０．９８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％の黒字となった。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年度における標準財政規模に占める割合では、水道事業会計の占める割合が大きく、次いで一般会計、国民健康保険病院事業会計、介護保険事業特別会計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国民健康保険特別会計の順となっている。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今後も各会計において経常経費の縮減に努め、経営の健全化を図っていく。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7965338</v>
      </c>
      <c r="BO4" s="410"/>
      <c r="BP4" s="410"/>
      <c r="BQ4" s="410"/>
      <c r="BR4" s="410"/>
      <c r="BS4" s="410"/>
      <c r="BT4" s="410"/>
      <c r="BU4" s="411"/>
      <c r="BV4" s="409">
        <v>7943635</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2.9</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7832978</v>
      </c>
      <c r="BO5" s="447"/>
      <c r="BP5" s="447"/>
      <c r="BQ5" s="447"/>
      <c r="BR5" s="447"/>
      <c r="BS5" s="447"/>
      <c r="BT5" s="447"/>
      <c r="BU5" s="448"/>
      <c r="BV5" s="446">
        <v>7816122</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80.2</v>
      </c>
      <c r="CU5" s="444"/>
      <c r="CV5" s="444"/>
      <c r="CW5" s="444"/>
      <c r="CX5" s="444"/>
      <c r="CY5" s="444"/>
      <c r="CZ5" s="444"/>
      <c r="DA5" s="445"/>
      <c r="DB5" s="443">
        <v>84.4</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132360</v>
      </c>
      <c r="BO6" s="447"/>
      <c r="BP6" s="447"/>
      <c r="BQ6" s="447"/>
      <c r="BR6" s="447"/>
      <c r="BS6" s="447"/>
      <c r="BT6" s="447"/>
      <c r="BU6" s="448"/>
      <c r="BV6" s="446">
        <v>127513</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83.2</v>
      </c>
      <c r="CU6" s="484"/>
      <c r="CV6" s="484"/>
      <c r="CW6" s="484"/>
      <c r="CX6" s="484"/>
      <c r="CY6" s="484"/>
      <c r="CZ6" s="484"/>
      <c r="DA6" s="485"/>
      <c r="DB6" s="483">
        <v>87</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441</v>
      </c>
      <c r="BO7" s="447"/>
      <c r="BP7" s="447"/>
      <c r="BQ7" s="447"/>
      <c r="BR7" s="447"/>
      <c r="BS7" s="447"/>
      <c r="BT7" s="447"/>
      <c r="BU7" s="448"/>
      <c r="BV7" s="446">
        <v>8475</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4363732</v>
      </c>
      <c r="CU7" s="447"/>
      <c r="CV7" s="447"/>
      <c r="CW7" s="447"/>
      <c r="CX7" s="447"/>
      <c r="CY7" s="447"/>
      <c r="CZ7" s="447"/>
      <c r="DA7" s="448"/>
      <c r="DB7" s="446">
        <v>4066714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131919</v>
      </c>
      <c r="BO8" s="447"/>
      <c r="BP8" s="447"/>
      <c r="BQ8" s="447"/>
      <c r="BR8" s="447"/>
      <c r="BS8" s="447"/>
      <c r="BT8" s="447"/>
      <c r="BU8" s="448"/>
      <c r="BV8" s="446">
        <v>119038</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0.28000000000000003</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6618</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107</v>
      </c>
      <c r="AV9" s="479"/>
      <c r="AW9" s="479"/>
      <c r="AX9" s="479"/>
      <c r="AY9" s="480" t="s">
        <v>114</v>
      </c>
      <c r="AZ9" s="481"/>
      <c r="BA9" s="481"/>
      <c r="BB9" s="481"/>
      <c r="BC9" s="481"/>
      <c r="BD9" s="481"/>
      <c r="BE9" s="481"/>
      <c r="BF9" s="481"/>
      <c r="BG9" s="481"/>
      <c r="BH9" s="481"/>
      <c r="BI9" s="481"/>
      <c r="BJ9" s="481"/>
      <c r="BK9" s="481"/>
      <c r="BL9" s="481"/>
      <c r="BM9" s="482"/>
      <c r="BN9" s="446">
        <v>12881</v>
      </c>
      <c r="BO9" s="447"/>
      <c r="BP9" s="447"/>
      <c r="BQ9" s="447"/>
      <c r="BR9" s="447"/>
      <c r="BS9" s="447"/>
      <c r="BT9" s="447"/>
      <c r="BU9" s="448"/>
      <c r="BV9" s="446">
        <v>-10273</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12.9</v>
      </c>
      <c r="CU9" s="444"/>
      <c r="CV9" s="444"/>
      <c r="CW9" s="444"/>
      <c r="CX9" s="444"/>
      <c r="CY9" s="444"/>
      <c r="CZ9" s="444"/>
      <c r="DA9" s="445"/>
      <c r="DB9" s="443">
        <v>12.8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116</v>
      </c>
      <c r="M10" s="476"/>
      <c r="N10" s="476"/>
      <c r="O10" s="476"/>
      <c r="P10" s="476"/>
      <c r="Q10" s="477"/>
      <c r="R10" s="497">
        <v>7358</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502458</v>
      </c>
      <c r="BO10" s="447"/>
      <c r="BP10" s="447"/>
      <c r="BQ10" s="447"/>
      <c r="BR10" s="447"/>
      <c r="BS10" s="447"/>
      <c r="BT10" s="447"/>
      <c r="BU10" s="448"/>
      <c r="BV10" s="446">
        <v>109666</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53</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6545</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159987</v>
      </c>
      <c r="BO12" s="447"/>
      <c r="BP12" s="447"/>
      <c r="BQ12" s="447"/>
      <c r="BR12" s="447"/>
      <c r="BS12" s="447"/>
      <c r="BT12" s="447"/>
      <c r="BU12" s="448"/>
      <c r="BV12" s="446">
        <v>198791</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6484</v>
      </c>
      <c r="S13" s="531"/>
      <c r="T13" s="531"/>
      <c r="U13" s="531"/>
      <c r="V13" s="532"/>
      <c r="W13" s="462" t="s">
        <v>140</v>
      </c>
      <c r="X13" s="463"/>
      <c r="Y13" s="463"/>
      <c r="Z13" s="463"/>
      <c r="AA13" s="463"/>
      <c r="AB13" s="453"/>
      <c r="AC13" s="497">
        <v>851</v>
      </c>
      <c r="AD13" s="498"/>
      <c r="AE13" s="498"/>
      <c r="AF13" s="498"/>
      <c r="AG13" s="540"/>
      <c r="AH13" s="497">
        <v>1015</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355405</v>
      </c>
      <c r="BO13" s="447"/>
      <c r="BP13" s="447"/>
      <c r="BQ13" s="447"/>
      <c r="BR13" s="447"/>
      <c r="BS13" s="447"/>
      <c r="BT13" s="447"/>
      <c r="BU13" s="448"/>
      <c r="BV13" s="446">
        <v>-99398</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11.1</v>
      </c>
      <c r="CU13" s="444"/>
      <c r="CV13" s="444"/>
      <c r="CW13" s="444"/>
      <c r="CX13" s="444"/>
      <c r="CY13" s="444"/>
      <c r="CZ13" s="444"/>
      <c r="DA13" s="445"/>
      <c r="DB13" s="443">
        <v>10.8</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6733</v>
      </c>
      <c r="S14" s="531"/>
      <c r="T14" s="531"/>
      <c r="U14" s="531"/>
      <c r="V14" s="532"/>
      <c r="W14" s="436"/>
      <c r="X14" s="437"/>
      <c r="Y14" s="437"/>
      <c r="Z14" s="437"/>
      <c r="AA14" s="437"/>
      <c r="AB14" s="426"/>
      <c r="AC14" s="533">
        <v>25.3</v>
      </c>
      <c r="AD14" s="534"/>
      <c r="AE14" s="534"/>
      <c r="AF14" s="534"/>
      <c r="AG14" s="535"/>
      <c r="AH14" s="533">
        <v>26.9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26.3</v>
      </c>
      <c r="CU14" s="545"/>
      <c r="CV14" s="545"/>
      <c r="CW14" s="545"/>
      <c r="CX14" s="545"/>
      <c r="CY14" s="545"/>
      <c r="CZ14" s="545"/>
      <c r="DA14" s="546"/>
      <c r="DB14" s="544">
        <v>41.4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6673</v>
      </c>
      <c r="S15" s="531"/>
      <c r="T15" s="531"/>
      <c r="U15" s="531"/>
      <c r="V15" s="532"/>
      <c r="W15" s="462" t="s">
        <v>148</v>
      </c>
      <c r="X15" s="463"/>
      <c r="Y15" s="463"/>
      <c r="Z15" s="463"/>
      <c r="AA15" s="463"/>
      <c r="AB15" s="453"/>
      <c r="AC15" s="497">
        <v>589</v>
      </c>
      <c r="AD15" s="498"/>
      <c r="AE15" s="498"/>
      <c r="AF15" s="498"/>
      <c r="AG15" s="540"/>
      <c r="AH15" s="497">
        <v>673</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1010145</v>
      </c>
      <c r="BO15" s="410"/>
      <c r="BP15" s="410"/>
      <c r="BQ15" s="410"/>
      <c r="BR15" s="410"/>
      <c r="BS15" s="410"/>
      <c r="BT15" s="410"/>
      <c r="BU15" s="411"/>
      <c r="BV15" s="409">
        <v>1054140</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17.5</v>
      </c>
      <c r="AD16" s="534"/>
      <c r="AE16" s="534"/>
      <c r="AF16" s="534"/>
      <c r="AG16" s="535"/>
      <c r="AH16" s="533">
        <v>17.899999999999999</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3962480</v>
      </c>
      <c r="BO16" s="447"/>
      <c r="BP16" s="447"/>
      <c r="BQ16" s="447"/>
      <c r="BR16" s="447"/>
      <c r="BS16" s="447"/>
      <c r="BT16" s="447"/>
      <c r="BU16" s="448"/>
      <c r="BV16" s="446">
        <v>3699695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1920</v>
      </c>
      <c r="AD17" s="498"/>
      <c r="AE17" s="498"/>
      <c r="AF17" s="498"/>
      <c r="AG17" s="540"/>
      <c r="AH17" s="497">
        <v>2082</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1251510</v>
      </c>
      <c r="BO17" s="447"/>
      <c r="BP17" s="447"/>
      <c r="BQ17" s="447"/>
      <c r="BR17" s="447"/>
      <c r="BS17" s="447"/>
      <c r="BT17" s="447"/>
      <c r="BU17" s="448"/>
      <c r="BV17" s="446">
        <v>1302889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391.91</v>
      </c>
      <c r="M18" s="570"/>
      <c r="N18" s="570"/>
      <c r="O18" s="570"/>
      <c r="P18" s="570"/>
      <c r="Q18" s="570"/>
      <c r="R18" s="571"/>
      <c r="S18" s="571"/>
      <c r="T18" s="571"/>
      <c r="U18" s="571"/>
      <c r="V18" s="572"/>
      <c r="W18" s="464"/>
      <c r="X18" s="465"/>
      <c r="Y18" s="465"/>
      <c r="Z18" s="465"/>
      <c r="AA18" s="465"/>
      <c r="AB18" s="456"/>
      <c r="AC18" s="573">
        <v>57.1</v>
      </c>
      <c r="AD18" s="574"/>
      <c r="AE18" s="574"/>
      <c r="AF18" s="574"/>
      <c r="AG18" s="575"/>
      <c r="AH18" s="573">
        <v>55.2</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3570503</v>
      </c>
      <c r="BO18" s="447"/>
      <c r="BP18" s="447"/>
      <c r="BQ18" s="447"/>
      <c r="BR18" s="447"/>
      <c r="BS18" s="447"/>
      <c r="BT18" s="447"/>
      <c r="BU18" s="448"/>
      <c r="BV18" s="446">
        <v>3449545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17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5321900</v>
      </c>
      <c r="BO19" s="447"/>
      <c r="BP19" s="447"/>
      <c r="BQ19" s="447"/>
      <c r="BR19" s="447"/>
      <c r="BS19" s="447"/>
      <c r="BT19" s="447"/>
      <c r="BU19" s="448"/>
      <c r="BV19" s="446">
        <v>5016068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3108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7123390</v>
      </c>
      <c r="BO22" s="410"/>
      <c r="BP22" s="410"/>
      <c r="BQ22" s="410"/>
      <c r="BR22" s="410"/>
      <c r="BS22" s="410"/>
      <c r="BT22" s="410"/>
      <c r="BU22" s="411"/>
      <c r="BV22" s="409">
        <v>7181931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6730534</v>
      </c>
      <c r="BO23" s="447"/>
      <c r="BP23" s="447"/>
      <c r="BQ23" s="447"/>
      <c r="BR23" s="447"/>
      <c r="BS23" s="447"/>
      <c r="BT23" s="447"/>
      <c r="BU23" s="448"/>
      <c r="BV23" s="446">
        <v>6794099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7470</v>
      </c>
      <c r="R24" s="498"/>
      <c r="S24" s="498"/>
      <c r="T24" s="498"/>
      <c r="U24" s="498"/>
      <c r="V24" s="540"/>
      <c r="W24" s="592"/>
      <c r="X24" s="593"/>
      <c r="Y24" s="594"/>
      <c r="Z24" s="496" t="s">
        <v>173</v>
      </c>
      <c r="AA24" s="476"/>
      <c r="AB24" s="476"/>
      <c r="AC24" s="476"/>
      <c r="AD24" s="476"/>
      <c r="AE24" s="476"/>
      <c r="AF24" s="476"/>
      <c r="AG24" s="477"/>
      <c r="AH24" s="497">
        <v>125</v>
      </c>
      <c r="AI24" s="498"/>
      <c r="AJ24" s="498"/>
      <c r="AK24" s="498"/>
      <c r="AL24" s="540"/>
      <c r="AM24" s="497">
        <v>369375</v>
      </c>
      <c r="AN24" s="498"/>
      <c r="AO24" s="498"/>
      <c r="AP24" s="498"/>
      <c r="AQ24" s="498"/>
      <c r="AR24" s="540"/>
      <c r="AS24" s="497">
        <v>2955</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4664333</v>
      </c>
      <c r="BO24" s="447"/>
      <c r="BP24" s="447"/>
      <c r="BQ24" s="447"/>
      <c r="BR24" s="447"/>
      <c r="BS24" s="447"/>
      <c r="BT24" s="447"/>
      <c r="BU24" s="448"/>
      <c r="BV24" s="446">
        <v>4636049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6160</v>
      </c>
      <c r="R25" s="498"/>
      <c r="S25" s="498"/>
      <c r="T25" s="498"/>
      <c r="U25" s="498"/>
      <c r="V25" s="540"/>
      <c r="W25" s="592"/>
      <c r="X25" s="593"/>
      <c r="Y25" s="594"/>
      <c r="Z25" s="496" t="s">
        <v>176</v>
      </c>
      <c r="AA25" s="476"/>
      <c r="AB25" s="476"/>
      <c r="AC25" s="476"/>
      <c r="AD25" s="476"/>
      <c r="AE25" s="476"/>
      <c r="AF25" s="476"/>
      <c r="AG25" s="477"/>
      <c r="AH25" s="497" t="s">
        <v>177</v>
      </c>
      <c r="AI25" s="498"/>
      <c r="AJ25" s="498"/>
      <c r="AK25" s="498"/>
      <c r="AL25" s="540"/>
      <c r="AM25" s="497" t="s">
        <v>177</v>
      </c>
      <c r="AN25" s="498"/>
      <c r="AO25" s="498"/>
      <c r="AP25" s="498"/>
      <c r="AQ25" s="498"/>
      <c r="AR25" s="540"/>
      <c r="AS25" s="497" t="s">
        <v>178</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686656</v>
      </c>
      <c r="BO25" s="410"/>
      <c r="BP25" s="410"/>
      <c r="BQ25" s="410"/>
      <c r="BR25" s="410"/>
      <c r="BS25" s="410"/>
      <c r="BT25" s="410"/>
      <c r="BU25" s="411"/>
      <c r="BV25" s="409">
        <v>837888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5620</v>
      </c>
      <c r="R26" s="498"/>
      <c r="S26" s="498"/>
      <c r="T26" s="498"/>
      <c r="U26" s="498"/>
      <c r="V26" s="540"/>
      <c r="W26" s="592"/>
      <c r="X26" s="593"/>
      <c r="Y26" s="594"/>
      <c r="Z26" s="496" t="s">
        <v>181</v>
      </c>
      <c r="AA26" s="598"/>
      <c r="AB26" s="598"/>
      <c r="AC26" s="598"/>
      <c r="AD26" s="598"/>
      <c r="AE26" s="598"/>
      <c r="AF26" s="598"/>
      <c r="AG26" s="599"/>
      <c r="AH26" s="497">
        <v>16</v>
      </c>
      <c r="AI26" s="498"/>
      <c r="AJ26" s="498"/>
      <c r="AK26" s="498"/>
      <c r="AL26" s="540"/>
      <c r="AM26" s="497">
        <v>50528</v>
      </c>
      <c r="AN26" s="498"/>
      <c r="AO26" s="498"/>
      <c r="AP26" s="498"/>
      <c r="AQ26" s="498"/>
      <c r="AR26" s="540"/>
      <c r="AS26" s="497">
        <v>3158</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177</v>
      </c>
      <c r="BO26" s="447"/>
      <c r="BP26" s="447"/>
      <c r="BQ26" s="447"/>
      <c r="BR26" s="447"/>
      <c r="BS26" s="447"/>
      <c r="BT26" s="447"/>
      <c r="BU26" s="448"/>
      <c r="BV26" s="446" t="s">
        <v>177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2920</v>
      </c>
      <c r="R27" s="498"/>
      <c r="S27" s="498"/>
      <c r="T27" s="498"/>
      <c r="U27" s="498"/>
      <c r="V27" s="540"/>
      <c r="W27" s="592"/>
      <c r="X27" s="593"/>
      <c r="Y27" s="594"/>
      <c r="Z27" s="496" t="s">
        <v>184</v>
      </c>
      <c r="AA27" s="476"/>
      <c r="AB27" s="476"/>
      <c r="AC27" s="476"/>
      <c r="AD27" s="476"/>
      <c r="AE27" s="476"/>
      <c r="AF27" s="476"/>
      <c r="AG27" s="477"/>
      <c r="AH27" s="497" t="s">
        <v>177</v>
      </c>
      <c r="AI27" s="498"/>
      <c r="AJ27" s="498"/>
      <c r="AK27" s="498"/>
      <c r="AL27" s="540"/>
      <c r="AM27" s="497" t="s">
        <v>178</v>
      </c>
      <c r="AN27" s="498"/>
      <c r="AO27" s="498"/>
      <c r="AP27" s="498"/>
      <c r="AQ27" s="498"/>
      <c r="AR27" s="540"/>
      <c r="AS27" s="497" t="s">
        <v>128</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210368</v>
      </c>
      <c r="BO27" s="566"/>
      <c r="BP27" s="566"/>
      <c r="BQ27" s="566"/>
      <c r="BR27" s="566"/>
      <c r="BS27" s="566"/>
      <c r="BT27" s="566"/>
      <c r="BU27" s="567"/>
      <c r="BV27" s="565">
        <v>210368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2300</v>
      </c>
      <c r="R28" s="498"/>
      <c r="S28" s="498"/>
      <c r="T28" s="498"/>
      <c r="U28" s="498"/>
      <c r="V28" s="540"/>
      <c r="W28" s="592"/>
      <c r="X28" s="593"/>
      <c r="Y28" s="594"/>
      <c r="Z28" s="496" t="s">
        <v>187</v>
      </c>
      <c r="AA28" s="476"/>
      <c r="AB28" s="476"/>
      <c r="AC28" s="476"/>
      <c r="AD28" s="476"/>
      <c r="AE28" s="476"/>
      <c r="AF28" s="476"/>
      <c r="AG28" s="477"/>
      <c r="AH28" s="497" t="s">
        <v>177</v>
      </c>
      <c r="AI28" s="498"/>
      <c r="AJ28" s="498"/>
      <c r="AK28" s="498"/>
      <c r="AL28" s="540"/>
      <c r="AM28" s="497" t="s">
        <v>177</v>
      </c>
      <c r="AN28" s="498"/>
      <c r="AO28" s="498"/>
      <c r="AP28" s="498"/>
      <c r="AQ28" s="498"/>
      <c r="AR28" s="540"/>
      <c r="AS28" s="497" t="s">
        <v>177</v>
      </c>
      <c r="AT28" s="498"/>
      <c r="AU28" s="498"/>
      <c r="AV28" s="498"/>
      <c r="AW28" s="498"/>
      <c r="AX28" s="499"/>
      <c r="AY28" s="600" t="s">
        <v>188</v>
      </c>
      <c r="AZ28" s="601"/>
      <c r="BA28" s="601"/>
      <c r="BB28" s="602"/>
      <c r="BC28" s="406" t="s">
        <v>47</v>
      </c>
      <c r="BD28" s="407"/>
      <c r="BE28" s="407"/>
      <c r="BF28" s="407"/>
      <c r="BG28" s="407"/>
      <c r="BH28" s="407"/>
      <c r="BI28" s="407"/>
      <c r="BJ28" s="407"/>
      <c r="BK28" s="407"/>
      <c r="BL28" s="407"/>
      <c r="BM28" s="408"/>
      <c r="BN28" s="409">
        <v>1056146</v>
      </c>
      <c r="BO28" s="410"/>
      <c r="BP28" s="410"/>
      <c r="BQ28" s="410"/>
      <c r="BR28" s="410"/>
      <c r="BS28" s="410"/>
      <c r="BT28" s="410"/>
      <c r="BU28" s="411"/>
      <c r="BV28" s="409">
        <v>713675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10</v>
      </c>
      <c r="M29" s="498"/>
      <c r="N29" s="498"/>
      <c r="O29" s="498"/>
      <c r="P29" s="540"/>
      <c r="Q29" s="497">
        <v>1850</v>
      </c>
      <c r="R29" s="498"/>
      <c r="S29" s="498"/>
      <c r="T29" s="498"/>
      <c r="U29" s="498"/>
      <c r="V29" s="540"/>
      <c r="W29" s="595"/>
      <c r="X29" s="596"/>
      <c r="Y29" s="597"/>
      <c r="Z29" s="496" t="s">
        <v>190</v>
      </c>
      <c r="AA29" s="476"/>
      <c r="AB29" s="476"/>
      <c r="AC29" s="476"/>
      <c r="AD29" s="476"/>
      <c r="AE29" s="476"/>
      <c r="AF29" s="476"/>
      <c r="AG29" s="477"/>
      <c r="AH29" s="497">
        <v>125</v>
      </c>
      <c r="AI29" s="498"/>
      <c r="AJ29" s="498"/>
      <c r="AK29" s="498"/>
      <c r="AL29" s="540"/>
      <c r="AM29" s="497">
        <v>369375</v>
      </c>
      <c r="AN29" s="498"/>
      <c r="AO29" s="498"/>
      <c r="AP29" s="498"/>
      <c r="AQ29" s="498"/>
      <c r="AR29" s="540"/>
      <c r="AS29" s="497">
        <v>2955</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463251</v>
      </c>
      <c r="BO29" s="447"/>
      <c r="BP29" s="447"/>
      <c r="BQ29" s="447"/>
      <c r="BR29" s="447"/>
      <c r="BS29" s="447"/>
      <c r="BT29" s="447"/>
      <c r="BU29" s="448"/>
      <c r="BV29" s="446">
        <v>423232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97.1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1371091</v>
      </c>
      <c r="BO30" s="566"/>
      <c r="BP30" s="566"/>
      <c r="BQ30" s="566"/>
      <c r="BR30" s="566"/>
      <c r="BS30" s="566"/>
      <c r="BT30" s="566"/>
      <c r="BU30" s="567"/>
      <c r="BV30" s="565">
        <v>1463438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201</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205</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IF('各会計、関係団体の財政状況及び健全化判断比率'!B34="","",'各会計、関係団体の財政状況及び健全化判断比率'!B34)</f>
        <v>簡易水道特別会計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とかち広域消防事務組合</v>
      </c>
      <c r="BZ34" s="637"/>
      <c r="CA34" s="637"/>
      <c r="CB34" s="637"/>
      <c r="CC34" s="637"/>
      <c r="CD34" s="637"/>
      <c r="CE34" s="637"/>
      <c r="CF34" s="637"/>
      <c r="CG34" s="637"/>
      <c r="CH34" s="637"/>
      <c r="CI34" s="637"/>
      <c r="CJ34" s="637"/>
      <c r="CK34" s="637"/>
      <c r="CL34" s="637"/>
      <c r="CM34" s="637"/>
      <c r="CN34" s="178"/>
      <c r="CO34" s="636">
        <f>IF(CQ34="","",MAX(C34:D43,U34:V43,AM34:AN43,BE34:BF43,BW34:BX43)+1)</f>
        <v>12</v>
      </c>
      <c r="CP34" s="636"/>
      <c r="CQ34" s="637" t="str">
        <f>IF('各会計、関係団体の財政状況及び健全化判断比率'!BS7="","",'各会計、関係団体の財政状況及び健全化判断比率'!BS7)</f>
        <v>本別システム総合研究所</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国民健康保険病院事業会計</v>
      </c>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IF('各会計、関係団体の財政状況及び健全化判断比率'!B35="","",'各会計、関係団体の財政状況及び健全化判断比率'!B35)</f>
        <v>公共下水道特別会計</v>
      </c>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十勝圏複合事務組合</v>
      </c>
      <c r="BZ35" s="637"/>
      <c r="CA35" s="637"/>
      <c r="CB35" s="637"/>
      <c r="CC35" s="637"/>
      <c r="CD35" s="637"/>
      <c r="CE35" s="637"/>
      <c r="CF35" s="637"/>
      <c r="CG35" s="637"/>
      <c r="CH35" s="637"/>
      <c r="CI35" s="637"/>
      <c r="CJ35" s="637"/>
      <c r="CK35" s="637"/>
      <c r="CL35" s="637"/>
      <c r="CM35" s="637"/>
      <c r="CN35" s="178"/>
      <c r="CO35" s="636">
        <f t="shared" ref="CO35:CO43" si="3">IF(CQ35="","",CO34+1)</f>
        <v>13</v>
      </c>
      <c r="CP35" s="636"/>
      <c r="CQ35" s="637" t="str">
        <f>IF('各会計、関係団体の財政状況及び健全化判断比率'!BS8="","",'各会計、関係団体の財政状況及び健全化判断比率'!BS8)</f>
        <v>本別町土地開発公社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572</v>
      </c>
      <c r="D34" s="1215"/>
      <c r="E34" s="1216"/>
      <c r="F34" s="32">
        <v>3.55</v>
      </c>
      <c r="G34" s="33">
        <v>3.93</v>
      </c>
      <c r="H34" s="33">
        <v>4</v>
      </c>
      <c r="I34" s="33">
        <v>4</v>
      </c>
      <c r="J34" s="34">
        <v>3.57</v>
      </c>
      <c r="K34" s="22"/>
      <c r="L34" s="22"/>
      <c r="M34" s="22"/>
      <c r="N34" s="22"/>
      <c r="O34" s="22"/>
      <c r="P34" s="22"/>
    </row>
    <row r="35" spans="1:16" ht="39" customHeight="1" x14ac:dyDescent="0.15">
      <c r="A35" s="22"/>
      <c r="B35" s="35"/>
      <c r="C35" s="1209" t="s">
        <v>573</v>
      </c>
      <c r="D35" s="1210"/>
      <c r="E35" s="1211"/>
      <c r="F35" s="36">
        <v>2.69</v>
      </c>
      <c r="G35" s="37">
        <v>3.55</v>
      </c>
      <c r="H35" s="37">
        <v>3.27</v>
      </c>
      <c r="I35" s="37">
        <v>2.92</v>
      </c>
      <c r="J35" s="38">
        <v>3.02</v>
      </c>
      <c r="K35" s="22"/>
      <c r="L35" s="22"/>
      <c r="M35" s="22"/>
      <c r="N35" s="22"/>
      <c r="O35" s="22"/>
      <c r="P35" s="22"/>
    </row>
    <row r="36" spans="1:16" ht="39" customHeight="1" x14ac:dyDescent="0.15">
      <c r="A36" s="22"/>
      <c r="B36" s="35"/>
      <c r="C36" s="1209" t="s">
        <v>574</v>
      </c>
      <c r="D36" s="1210"/>
      <c r="E36" s="1211"/>
      <c r="F36" s="36">
        <v>7.0000000000000007E-2</v>
      </c>
      <c r="G36" s="37" t="s">
        <v>575</v>
      </c>
      <c r="H36" s="37">
        <v>1.35</v>
      </c>
      <c r="I36" s="37">
        <v>0.12</v>
      </c>
      <c r="J36" s="38">
        <v>0.98</v>
      </c>
      <c r="K36" s="22"/>
      <c r="L36" s="22"/>
      <c r="M36" s="22"/>
      <c r="N36" s="22"/>
      <c r="O36" s="22"/>
      <c r="P36" s="22"/>
    </row>
    <row r="37" spans="1:16" ht="39" customHeight="1" x14ac:dyDescent="0.15">
      <c r="A37" s="22"/>
      <c r="B37" s="35"/>
      <c r="C37" s="1209" t="s">
        <v>576</v>
      </c>
      <c r="D37" s="1210"/>
      <c r="E37" s="1211"/>
      <c r="F37" s="36">
        <v>0.79</v>
      </c>
      <c r="G37" s="37">
        <v>0.97</v>
      </c>
      <c r="H37" s="37">
        <v>0.3</v>
      </c>
      <c r="I37" s="37">
        <v>0.55000000000000004</v>
      </c>
      <c r="J37" s="38">
        <v>0.71</v>
      </c>
      <c r="K37" s="22"/>
      <c r="L37" s="22"/>
      <c r="M37" s="22"/>
      <c r="N37" s="22"/>
      <c r="O37" s="22"/>
      <c r="P37" s="22"/>
    </row>
    <row r="38" spans="1:16" ht="39" customHeight="1" x14ac:dyDescent="0.15">
      <c r="A38" s="22"/>
      <c r="B38" s="35"/>
      <c r="C38" s="1209" t="s">
        <v>577</v>
      </c>
      <c r="D38" s="1210"/>
      <c r="E38" s="1211"/>
      <c r="F38" s="36">
        <v>1.46</v>
      </c>
      <c r="G38" s="37">
        <v>0.88</v>
      </c>
      <c r="H38" s="37">
        <v>0.49</v>
      </c>
      <c r="I38" s="37">
        <v>0.65</v>
      </c>
      <c r="J38" s="38">
        <v>0.31</v>
      </c>
      <c r="K38" s="22"/>
      <c r="L38" s="22"/>
      <c r="M38" s="22"/>
      <c r="N38" s="22"/>
      <c r="O38" s="22"/>
      <c r="P38" s="22"/>
    </row>
    <row r="39" spans="1:16" ht="39" customHeight="1" x14ac:dyDescent="0.15">
      <c r="A39" s="22"/>
      <c r="B39" s="35"/>
      <c r="C39" s="1209" t="s">
        <v>578</v>
      </c>
      <c r="D39" s="1210"/>
      <c r="E39" s="1211"/>
      <c r="F39" s="36">
        <v>0.08</v>
      </c>
      <c r="G39" s="37">
        <v>0.09</v>
      </c>
      <c r="H39" s="37">
        <v>0.1</v>
      </c>
      <c r="I39" s="37">
        <v>0.09</v>
      </c>
      <c r="J39" s="38">
        <v>7.0000000000000007E-2</v>
      </c>
      <c r="K39" s="22"/>
      <c r="L39" s="22"/>
      <c r="M39" s="22"/>
      <c r="N39" s="22"/>
      <c r="O39" s="22"/>
      <c r="P39" s="22"/>
    </row>
    <row r="40" spans="1:16" ht="39" customHeight="1" x14ac:dyDescent="0.15">
      <c r="A40" s="22"/>
      <c r="B40" s="35"/>
      <c r="C40" s="1209" t="s">
        <v>579</v>
      </c>
      <c r="D40" s="1210"/>
      <c r="E40" s="1211"/>
      <c r="F40" s="36">
        <v>0.05</v>
      </c>
      <c r="G40" s="37">
        <v>0.05</v>
      </c>
      <c r="H40" s="37">
        <v>0.06</v>
      </c>
      <c r="I40" s="37">
        <v>0.08</v>
      </c>
      <c r="J40" s="38">
        <v>0.04</v>
      </c>
      <c r="K40" s="22"/>
      <c r="L40" s="22"/>
      <c r="M40" s="22"/>
      <c r="N40" s="22"/>
      <c r="O40" s="22"/>
      <c r="P40" s="22"/>
    </row>
    <row r="41" spans="1:16" ht="39" customHeight="1" x14ac:dyDescent="0.15">
      <c r="A41" s="22"/>
      <c r="B41" s="35"/>
      <c r="C41" s="1209" t="s">
        <v>580</v>
      </c>
      <c r="D41" s="1210"/>
      <c r="E41" s="1211"/>
      <c r="F41" s="36">
        <v>0.09</v>
      </c>
      <c r="G41" s="37">
        <v>0.06</v>
      </c>
      <c r="H41" s="37">
        <v>0.02</v>
      </c>
      <c r="I41" s="37">
        <v>0.06</v>
      </c>
      <c r="J41" s="38">
        <v>0.01</v>
      </c>
      <c r="K41" s="22"/>
      <c r="L41" s="22"/>
      <c r="M41" s="22"/>
      <c r="N41" s="22"/>
      <c r="O41" s="22"/>
      <c r="P41" s="22"/>
    </row>
    <row r="42" spans="1:16" ht="39" customHeight="1" x14ac:dyDescent="0.15">
      <c r="A42" s="22"/>
      <c r="B42" s="39"/>
      <c r="C42" s="1209" t="s">
        <v>581</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582</v>
      </c>
      <c r="D43" s="1213"/>
      <c r="E43" s="1214"/>
      <c r="F43" s="41">
        <v>0</v>
      </c>
      <c r="G43" s="42">
        <v>0</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orYZYapDEPLShwnbpkoFzosbP4gDnCrTFuXF2RXxnq9lzv6sgswTY0QMKeNThHx/56z4EgSTckGKq+w5oFIPg==" saltValue="qImzO2TLiclwDql6BF3S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665</v>
      </c>
      <c r="L45" s="60">
        <v>654</v>
      </c>
      <c r="M45" s="60">
        <v>645</v>
      </c>
      <c r="N45" s="60">
        <v>683</v>
      </c>
      <c r="O45" s="61">
        <v>729</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x14ac:dyDescent="0.15">
      <c r="A48" s="48"/>
      <c r="B48" s="1219"/>
      <c r="C48" s="1220"/>
      <c r="D48" s="62"/>
      <c r="E48" s="1225" t="s">
        <v>14</v>
      </c>
      <c r="F48" s="1225"/>
      <c r="G48" s="1225"/>
      <c r="H48" s="1225"/>
      <c r="I48" s="1225"/>
      <c r="J48" s="1226"/>
      <c r="K48" s="63">
        <v>328</v>
      </c>
      <c r="L48" s="64">
        <v>311</v>
      </c>
      <c r="M48" s="64">
        <v>317</v>
      </c>
      <c r="N48" s="64">
        <v>309</v>
      </c>
      <c r="O48" s="65">
        <v>301</v>
      </c>
      <c r="P48" s="48"/>
      <c r="Q48" s="48"/>
      <c r="R48" s="48"/>
      <c r="S48" s="48"/>
      <c r="T48" s="48"/>
      <c r="U48" s="48"/>
    </row>
    <row r="49" spans="1:21" ht="30.75" customHeight="1" x14ac:dyDescent="0.15">
      <c r="A49" s="48"/>
      <c r="B49" s="1219"/>
      <c r="C49" s="1220"/>
      <c r="D49" s="62"/>
      <c r="E49" s="1225" t="s">
        <v>15</v>
      </c>
      <c r="F49" s="1225"/>
      <c r="G49" s="1225"/>
      <c r="H49" s="1225"/>
      <c r="I49" s="1225"/>
      <c r="J49" s="1226"/>
      <c r="K49" s="63">
        <v>23</v>
      </c>
      <c r="L49" s="64" t="s">
        <v>522</v>
      </c>
      <c r="M49" s="64">
        <v>2</v>
      </c>
      <c r="N49" s="64">
        <v>9</v>
      </c>
      <c r="O49" s="65">
        <v>9</v>
      </c>
      <c r="P49" s="48"/>
      <c r="Q49" s="48"/>
      <c r="R49" s="48"/>
      <c r="S49" s="48"/>
      <c r="T49" s="48"/>
      <c r="U49" s="48"/>
    </row>
    <row r="50" spans="1:21" ht="30.75" customHeight="1" x14ac:dyDescent="0.15">
      <c r="A50" s="48"/>
      <c r="B50" s="1219"/>
      <c r="C50" s="1220"/>
      <c r="D50" s="62"/>
      <c r="E50" s="1225" t="s">
        <v>16</v>
      </c>
      <c r="F50" s="1225"/>
      <c r="G50" s="1225"/>
      <c r="H50" s="1225"/>
      <c r="I50" s="1225"/>
      <c r="J50" s="1226"/>
      <c r="K50" s="63">
        <v>54</v>
      </c>
      <c r="L50" s="64">
        <v>59</v>
      </c>
      <c r="M50" s="64">
        <v>58</v>
      </c>
      <c r="N50" s="64">
        <v>58</v>
      </c>
      <c r="O50" s="65">
        <v>56</v>
      </c>
      <c r="P50" s="48"/>
      <c r="Q50" s="48"/>
      <c r="R50" s="48"/>
      <c r="S50" s="48"/>
      <c r="T50" s="48"/>
      <c r="U50" s="48"/>
    </row>
    <row r="51" spans="1:21" ht="30.75" customHeight="1" x14ac:dyDescent="0.15">
      <c r="A51" s="48"/>
      <c r="B51" s="1221"/>
      <c r="C51" s="1222"/>
      <c r="D51" s="66"/>
      <c r="E51" s="1225" t="s">
        <v>17</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731</v>
      </c>
      <c r="L52" s="64">
        <v>677</v>
      </c>
      <c r="M52" s="64">
        <v>671</v>
      </c>
      <c r="N52" s="64">
        <v>661</v>
      </c>
      <c r="O52" s="65">
        <v>675</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339</v>
      </c>
      <c r="L53" s="69">
        <v>347</v>
      </c>
      <c r="M53" s="69">
        <v>351</v>
      </c>
      <c r="N53" s="69">
        <v>398</v>
      </c>
      <c r="O53" s="70">
        <v>420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kgOcHCCGewI4TljavZcLK1eAWr5bI6EY3wmFblh87uN4BakC4OSwDYr6w5GFUJMjdf9r9kSCVLbAHPNphjDAw==" saltValue="V1XR26DcpahtrSLm0epN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43" t="s">
        <v>29</v>
      </c>
      <c r="C41" s="1244"/>
      <c r="D41" s="102"/>
      <c r="E41" s="1249" t="s">
        <v>30</v>
      </c>
      <c r="F41" s="1249"/>
      <c r="G41" s="1249"/>
      <c r="H41" s="1250"/>
      <c r="I41" s="351">
        <v>6945</v>
      </c>
      <c r="J41" s="352">
        <v>7033</v>
      </c>
      <c r="K41" s="352">
        <v>7190</v>
      </c>
      <c r="L41" s="352">
        <v>7182</v>
      </c>
      <c r="M41" s="353">
        <v>7123</v>
      </c>
    </row>
    <row r="42" spans="2:13" ht="27.75" customHeight="1" x14ac:dyDescent="0.15">
      <c r="B42" s="1245"/>
      <c r="C42" s="1246"/>
      <c r="D42" s="103"/>
      <c r="E42" s="1251" t="s">
        <v>31</v>
      </c>
      <c r="F42" s="1251"/>
      <c r="G42" s="1251"/>
      <c r="H42" s="1252"/>
      <c r="I42" s="354">
        <v>617</v>
      </c>
      <c r="J42" s="355">
        <v>557</v>
      </c>
      <c r="K42" s="355">
        <v>565</v>
      </c>
      <c r="L42" s="355">
        <v>511</v>
      </c>
      <c r="M42" s="356">
        <v>440</v>
      </c>
    </row>
    <row r="43" spans="2:13" ht="27.75" customHeight="1" x14ac:dyDescent="0.15">
      <c r="B43" s="1245"/>
      <c r="C43" s="1246"/>
      <c r="D43" s="103"/>
      <c r="E43" s="1251" t="s">
        <v>32</v>
      </c>
      <c r="F43" s="1251"/>
      <c r="G43" s="1251"/>
      <c r="H43" s="1252"/>
      <c r="I43" s="354">
        <v>3598</v>
      </c>
      <c r="J43" s="355">
        <v>3393</v>
      </c>
      <c r="K43" s="355">
        <v>3194</v>
      </c>
      <c r="L43" s="355">
        <v>2996</v>
      </c>
      <c r="M43" s="356">
        <v>2861</v>
      </c>
    </row>
    <row r="44" spans="2:13" ht="27.75" customHeight="1" x14ac:dyDescent="0.15">
      <c r="B44" s="1245"/>
      <c r="C44" s="1246"/>
      <c r="D44" s="103"/>
      <c r="E44" s="1251" t="s">
        <v>33</v>
      </c>
      <c r="F44" s="1251"/>
      <c r="G44" s="1251"/>
      <c r="H44" s="1252"/>
      <c r="I44" s="354" t="s">
        <v>522</v>
      </c>
      <c r="J44" s="355">
        <v>39</v>
      </c>
      <c r="K44" s="355">
        <v>57</v>
      </c>
      <c r="L44" s="355">
        <v>47</v>
      </c>
      <c r="M44" s="356">
        <v>36</v>
      </c>
    </row>
    <row r="45" spans="2:13" ht="27.75" customHeight="1" x14ac:dyDescent="0.15">
      <c r="B45" s="1245"/>
      <c r="C45" s="1246"/>
      <c r="D45" s="103"/>
      <c r="E45" s="1251" t="s">
        <v>34</v>
      </c>
      <c r="F45" s="1251"/>
      <c r="G45" s="1251"/>
      <c r="H45" s="1252"/>
      <c r="I45" s="354">
        <v>696</v>
      </c>
      <c r="J45" s="355">
        <v>666</v>
      </c>
      <c r="K45" s="355">
        <v>596</v>
      </c>
      <c r="L45" s="355">
        <v>536</v>
      </c>
      <c r="M45" s="356">
        <v>486</v>
      </c>
    </row>
    <row r="46" spans="2:13" ht="27.75" customHeight="1" x14ac:dyDescent="0.15">
      <c r="B46" s="1245"/>
      <c r="C46" s="1246"/>
      <c r="D46" s="104"/>
      <c r="E46" s="1251" t="s">
        <v>35</v>
      </c>
      <c r="F46" s="1251"/>
      <c r="G46" s="1251"/>
      <c r="H46" s="1252"/>
      <c r="I46" s="354" t="s">
        <v>522</v>
      </c>
      <c r="J46" s="355" t="s">
        <v>522</v>
      </c>
      <c r="K46" s="355" t="s">
        <v>522</v>
      </c>
      <c r="L46" s="355" t="s">
        <v>522</v>
      </c>
      <c r="M46" s="356" t="s">
        <v>522</v>
      </c>
    </row>
    <row r="47" spans="2:13" ht="27.75" customHeight="1" x14ac:dyDescent="0.15">
      <c r="B47" s="1245"/>
      <c r="C47" s="1246"/>
      <c r="D47" s="105"/>
      <c r="E47" s="1253" t="s">
        <v>36</v>
      </c>
      <c r="F47" s="1254"/>
      <c r="G47" s="1254"/>
      <c r="H47" s="1255"/>
      <c r="I47" s="354" t="s">
        <v>522</v>
      </c>
      <c r="J47" s="355" t="s">
        <v>522</v>
      </c>
      <c r="K47" s="355" t="s">
        <v>522</v>
      </c>
      <c r="L47" s="355" t="s">
        <v>522</v>
      </c>
      <c r="M47" s="356" t="s">
        <v>522</v>
      </c>
    </row>
    <row r="48" spans="2:13" ht="27.75" customHeight="1" x14ac:dyDescent="0.15">
      <c r="B48" s="1245"/>
      <c r="C48" s="1246"/>
      <c r="D48" s="103"/>
      <c r="E48" s="1251" t="s">
        <v>37</v>
      </c>
      <c r="F48" s="1251"/>
      <c r="G48" s="1251"/>
      <c r="H48" s="1252"/>
      <c r="I48" s="354" t="s">
        <v>522</v>
      </c>
      <c r="J48" s="355" t="s">
        <v>522</v>
      </c>
      <c r="K48" s="355" t="s">
        <v>522</v>
      </c>
      <c r="L48" s="355" t="s">
        <v>522</v>
      </c>
      <c r="M48" s="356" t="s">
        <v>522</v>
      </c>
    </row>
    <row r="49" spans="2:13" ht="27.75" customHeight="1" x14ac:dyDescent="0.15">
      <c r="B49" s="1247"/>
      <c r="C49" s="1248"/>
      <c r="D49" s="103"/>
      <c r="E49" s="1251" t="s">
        <v>38</v>
      </c>
      <c r="F49" s="1251"/>
      <c r="G49" s="1251"/>
      <c r="H49" s="1252"/>
      <c r="I49" s="354" t="s">
        <v>522</v>
      </c>
      <c r="J49" s="355" t="s">
        <v>522</v>
      </c>
      <c r="K49" s="355" t="s">
        <v>522</v>
      </c>
      <c r="L49" s="355" t="s">
        <v>522</v>
      </c>
      <c r="M49" s="356" t="s">
        <v>522</v>
      </c>
    </row>
    <row r="50" spans="2:13" ht="27.75" customHeight="1" x14ac:dyDescent="0.15">
      <c r="B50" s="1256" t="s">
        <v>39</v>
      </c>
      <c r="C50" s="1257"/>
      <c r="D50" s="106"/>
      <c r="E50" s="1251" t="s">
        <v>40</v>
      </c>
      <c r="F50" s="1251"/>
      <c r="G50" s="1251"/>
      <c r="H50" s="1252"/>
      <c r="I50" s="354">
        <v>3581</v>
      </c>
      <c r="J50" s="355">
        <v>3429</v>
      </c>
      <c r="K50" s="355">
        <v>2993</v>
      </c>
      <c r="L50" s="355">
        <v>2852</v>
      </c>
      <c r="M50" s="356">
        <v>3152</v>
      </c>
    </row>
    <row r="51" spans="2:13" ht="27.75" customHeight="1" x14ac:dyDescent="0.15">
      <c r="B51" s="1245"/>
      <c r="C51" s="1246"/>
      <c r="D51" s="103"/>
      <c r="E51" s="1251" t="s">
        <v>41</v>
      </c>
      <c r="F51" s="1251"/>
      <c r="G51" s="1251"/>
      <c r="H51" s="1252"/>
      <c r="I51" s="354">
        <v>670</v>
      </c>
      <c r="J51" s="355">
        <v>642</v>
      </c>
      <c r="K51" s="355">
        <v>588</v>
      </c>
      <c r="L51" s="355">
        <v>465</v>
      </c>
      <c r="M51" s="356">
        <v>393</v>
      </c>
    </row>
    <row r="52" spans="2:13" ht="27.75" customHeight="1" x14ac:dyDescent="0.15">
      <c r="B52" s="1247"/>
      <c r="C52" s="1248"/>
      <c r="D52" s="103"/>
      <c r="E52" s="1251" t="s">
        <v>42</v>
      </c>
      <c r="F52" s="1251"/>
      <c r="G52" s="1251"/>
      <c r="H52" s="1252"/>
      <c r="I52" s="354">
        <v>6758</v>
      </c>
      <c r="J52" s="355">
        <v>6616</v>
      </c>
      <c r="K52" s="355">
        <v>6615</v>
      </c>
      <c r="L52" s="355">
        <v>6525</v>
      </c>
      <c r="M52" s="356">
        <v>6421</v>
      </c>
    </row>
    <row r="53" spans="2:13" ht="27.75" customHeight="1" thickBot="1" x14ac:dyDescent="0.2">
      <c r="B53" s="1258" t="s">
        <v>43</v>
      </c>
      <c r="C53" s="1259"/>
      <c r="D53" s="107"/>
      <c r="E53" s="1260" t="s">
        <v>44</v>
      </c>
      <c r="F53" s="1260"/>
      <c r="G53" s="1260"/>
      <c r="H53" s="1261"/>
      <c r="I53" s="357">
        <v>848</v>
      </c>
      <c r="J53" s="358">
        <v>1001</v>
      </c>
      <c r="K53" s="358">
        <v>1405</v>
      </c>
      <c r="L53" s="358">
        <v>1430</v>
      </c>
      <c r="M53" s="359">
        <v>982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8KgdHnnaBnSlmGUOwsYzPEIcFEikKSjalmmD1uWdZ8qV4JGyF6A6tp/HtxeoxpRMEqeQlBx/TZpifkDC5T5oRA==" saltValue="sD/uPixmBp2mebOAlTCZ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0" t="s">
        <v>47</v>
      </c>
      <c r="D55" s="1270"/>
      <c r="E55" s="1271"/>
      <c r="F55" s="119">
        <v>803</v>
      </c>
      <c r="G55" s="119">
        <v>714</v>
      </c>
      <c r="H55" s="120">
        <v>1056</v>
      </c>
    </row>
    <row r="56" spans="2:8" ht="52.5" customHeight="1" x14ac:dyDescent="0.15">
      <c r="B56" s="121"/>
      <c r="C56" s="1272" t="s">
        <v>48</v>
      </c>
      <c r="D56" s="1272"/>
      <c r="E56" s="1273"/>
      <c r="F56" s="122">
        <v>492</v>
      </c>
      <c r="G56" s="122">
        <v>423</v>
      </c>
      <c r="H56" s="123">
        <v>463</v>
      </c>
    </row>
    <row r="57" spans="2:8" ht="53.25" customHeight="1" x14ac:dyDescent="0.15">
      <c r="B57" s="121"/>
      <c r="C57" s="1274" t="s">
        <v>49</v>
      </c>
      <c r="D57" s="1274"/>
      <c r="E57" s="1275"/>
      <c r="F57" s="124">
        <v>1442</v>
      </c>
      <c r="G57" s="124">
        <v>1463</v>
      </c>
      <c r="H57" s="125">
        <v>1371</v>
      </c>
    </row>
    <row r="58" spans="2:8" ht="45.75" customHeight="1" x14ac:dyDescent="0.15">
      <c r="B58" s="126"/>
      <c r="C58" s="1262" t="s">
        <v>589</v>
      </c>
      <c r="D58" s="1263"/>
      <c r="E58" s="1264"/>
      <c r="F58" s="127">
        <v>343</v>
      </c>
      <c r="G58" s="127">
        <v>340</v>
      </c>
      <c r="H58" s="128">
        <v>337</v>
      </c>
    </row>
    <row r="59" spans="2:8" ht="45.75" customHeight="1" x14ac:dyDescent="0.15">
      <c r="B59" s="126"/>
      <c r="C59" s="1262" t="s">
        <v>590</v>
      </c>
      <c r="D59" s="1263"/>
      <c r="E59" s="1264"/>
      <c r="F59" s="127">
        <v>223</v>
      </c>
      <c r="G59" s="127">
        <v>264</v>
      </c>
      <c r="H59" s="128">
        <v>314</v>
      </c>
    </row>
    <row r="60" spans="2:8" ht="45.75" customHeight="1" x14ac:dyDescent="0.15">
      <c r="B60" s="126"/>
      <c r="C60" s="1262" t="s">
        <v>591</v>
      </c>
      <c r="D60" s="1263"/>
      <c r="E60" s="1264"/>
      <c r="F60" s="127">
        <v>120</v>
      </c>
      <c r="G60" s="127">
        <v>120</v>
      </c>
      <c r="H60" s="128">
        <v>160</v>
      </c>
    </row>
    <row r="61" spans="2:8" ht="45.75" customHeight="1" x14ac:dyDescent="0.15">
      <c r="B61" s="126"/>
      <c r="C61" s="1262" t="s">
        <v>592</v>
      </c>
      <c r="D61" s="1263"/>
      <c r="E61" s="1264"/>
      <c r="F61" s="127">
        <v>131</v>
      </c>
      <c r="G61" s="127">
        <v>125</v>
      </c>
      <c r="H61" s="128">
        <v>120</v>
      </c>
    </row>
    <row r="62" spans="2:8" ht="45.75" customHeight="1" thickBot="1" x14ac:dyDescent="0.2">
      <c r="B62" s="129"/>
      <c r="C62" s="1265" t="s">
        <v>593</v>
      </c>
      <c r="D62" s="1266"/>
      <c r="E62" s="1267"/>
      <c r="F62" s="130">
        <v>120</v>
      </c>
      <c r="G62" s="130">
        <v>120</v>
      </c>
      <c r="H62" s="131">
        <v>120</v>
      </c>
    </row>
    <row r="63" spans="2:8" ht="52.5" customHeight="1" thickBot="1" x14ac:dyDescent="0.2">
      <c r="B63" s="132"/>
      <c r="C63" s="1268" t="s">
        <v>50</v>
      </c>
      <c r="D63" s="1268"/>
      <c r="E63" s="1269"/>
      <c r="F63" s="133">
        <v>2737</v>
      </c>
      <c r="G63" s="133">
        <v>2600</v>
      </c>
      <c r="H63" s="134">
        <v>2890</v>
      </c>
    </row>
    <row r="64" spans="2:8" x14ac:dyDescent="0.15"/>
  </sheetData>
  <sheetProtection algorithmName="SHA-512" hashValue="6BIWeo+VDs+aC30a1KgT1or1BdxuElSlVZY1Iut66P84RN74Zusbrr5o0M5U0vSl/sWOj8N6+/yvZ1olaYaLQg==" saltValue="VokVqr2/LkR0nxlVU/q0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603</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604</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76">
        <v>25</v>
      </c>
      <c r="BQ51" s="1276"/>
      <c r="BR51" s="1276"/>
      <c r="BS51" s="1276"/>
      <c r="BT51" s="1276"/>
      <c r="BU51" s="1276"/>
      <c r="BV51" s="1276"/>
      <c r="BW51" s="1276"/>
      <c r="BX51" s="1276">
        <v>30.1</v>
      </c>
      <c r="BY51" s="1276"/>
      <c r="BZ51" s="1276"/>
      <c r="CA51" s="1276"/>
      <c r="CB51" s="1276"/>
      <c r="CC51" s="1276"/>
      <c r="CD51" s="1276"/>
      <c r="CE51" s="1276"/>
      <c r="CF51" s="1288"/>
      <c r="CG51" s="1276"/>
      <c r="CH51" s="1276"/>
      <c r="CI51" s="1276"/>
      <c r="CJ51" s="1276"/>
      <c r="CK51" s="1276"/>
      <c r="CL51" s="1276"/>
      <c r="CM51" s="1276"/>
      <c r="CN51" s="1276">
        <v>41.4</v>
      </c>
      <c r="CO51" s="1276"/>
      <c r="CP51" s="1276"/>
      <c r="CQ51" s="1276"/>
      <c r="CR51" s="1276"/>
      <c r="CS51" s="1276"/>
      <c r="CT51" s="1276"/>
      <c r="CU51" s="1276"/>
      <c r="CV51" s="1276">
        <v>26.3</v>
      </c>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76">
        <v>55.8</v>
      </c>
      <c r="BQ53" s="1276"/>
      <c r="BR53" s="1276"/>
      <c r="BS53" s="1276"/>
      <c r="BT53" s="1276"/>
      <c r="BU53" s="1276"/>
      <c r="BV53" s="1276"/>
      <c r="BW53" s="1276"/>
      <c r="BX53" s="1276">
        <v>57.8</v>
      </c>
      <c r="BY53" s="1276"/>
      <c r="BZ53" s="1276"/>
      <c r="CA53" s="1276"/>
      <c r="CB53" s="1276"/>
      <c r="CC53" s="1276"/>
      <c r="CD53" s="1276"/>
      <c r="CE53" s="1276"/>
      <c r="CF53" s="1288"/>
      <c r="CG53" s="1276"/>
      <c r="CH53" s="1276"/>
      <c r="CI53" s="1276"/>
      <c r="CJ53" s="1276"/>
      <c r="CK53" s="1276"/>
      <c r="CL53" s="1276"/>
      <c r="CM53" s="1276"/>
      <c r="CN53" s="1276">
        <v>69.5</v>
      </c>
      <c r="CO53" s="1276"/>
      <c r="CP53" s="1276"/>
      <c r="CQ53" s="1276"/>
      <c r="CR53" s="1276"/>
      <c r="CS53" s="1276"/>
      <c r="CT53" s="1276"/>
      <c r="CU53" s="1276"/>
      <c r="CV53" s="1276">
        <v>72.2</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607</v>
      </c>
      <c r="AO55" s="1281"/>
      <c r="AP55" s="1281"/>
      <c r="AQ55" s="1281"/>
      <c r="AR55" s="1281"/>
      <c r="AS55" s="1281"/>
      <c r="AT55" s="1281"/>
      <c r="AU55" s="1281"/>
      <c r="AV55" s="1281"/>
      <c r="AW55" s="1281"/>
      <c r="AX55" s="1281"/>
      <c r="AY55" s="1281"/>
      <c r="AZ55" s="1281"/>
      <c r="BA55" s="1281"/>
      <c r="BB55" s="1279" t="s">
        <v>605</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88"/>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606</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60.1</v>
      </c>
      <c r="BY57" s="1276"/>
      <c r="BZ57" s="1276"/>
      <c r="CA57" s="1276"/>
      <c r="CB57" s="1276"/>
      <c r="CC57" s="1276"/>
      <c r="CD57" s="1276"/>
      <c r="CE57" s="1276"/>
      <c r="CF57" s="1288"/>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603</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604</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v>25</v>
      </c>
      <c r="BQ73" s="1276"/>
      <c r="BR73" s="1276"/>
      <c r="BS73" s="1276"/>
      <c r="BT73" s="1276"/>
      <c r="BU73" s="1276"/>
      <c r="BV73" s="1276"/>
      <c r="BW73" s="1276"/>
      <c r="BX73" s="1276">
        <v>30.1</v>
      </c>
      <c r="BY73" s="1276"/>
      <c r="BZ73" s="1276"/>
      <c r="CA73" s="1276"/>
      <c r="CB73" s="1276"/>
      <c r="CC73" s="1276"/>
      <c r="CD73" s="1276"/>
      <c r="CE73" s="1276"/>
      <c r="CF73" s="1276">
        <v>41.9</v>
      </c>
      <c r="CG73" s="1276"/>
      <c r="CH73" s="1276"/>
      <c r="CI73" s="1276"/>
      <c r="CJ73" s="1276"/>
      <c r="CK73" s="1276"/>
      <c r="CL73" s="1276"/>
      <c r="CM73" s="1276"/>
      <c r="CN73" s="1276">
        <v>41.4</v>
      </c>
      <c r="CO73" s="1276"/>
      <c r="CP73" s="1276"/>
      <c r="CQ73" s="1276"/>
      <c r="CR73" s="1276"/>
      <c r="CS73" s="1276"/>
      <c r="CT73" s="1276"/>
      <c r="CU73" s="1276"/>
      <c r="CV73" s="1276">
        <v>26.3</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8.6999999999999993</v>
      </c>
      <c r="BQ75" s="1276"/>
      <c r="BR75" s="1276"/>
      <c r="BS75" s="1276"/>
      <c r="BT75" s="1276"/>
      <c r="BU75" s="1276"/>
      <c r="BV75" s="1276"/>
      <c r="BW75" s="1276"/>
      <c r="BX75" s="1276">
        <v>9.4</v>
      </c>
      <c r="BY75" s="1276"/>
      <c r="BZ75" s="1276"/>
      <c r="CA75" s="1276"/>
      <c r="CB75" s="1276"/>
      <c r="CC75" s="1276"/>
      <c r="CD75" s="1276"/>
      <c r="CE75" s="1276"/>
      <c r="CF75" s="1276">
        <v>10.3</v>
      </c>
      <c r="CG75" s="1276"/>
      <c r="CH75" s="1276"/>
      <c r="CI75" s="1276"/>
      <c r="CJ75" s="1276"/>
      <c r="CK75" s="1276"/>
      <c r="CL75" s="1276"/>
      <c r="CM75" s="1276"/>
      <c r="CN75" s="1276">
        <v>10.8</v>
      </c>
      <c r="CO75" s="1276"/>
      <c r="CP75" s="1276"/>
      <c r="CQ75" s="1276"/>
      <c r="CR75" s="1276"/>
      <c r="CS75" s="1276"/>
      <c r="CT75" s="1276"/>
      <c r="CU75" s="1276"/>
      <c r="CV75" s="1276">
        <v>11.1</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607</v>
      </c>
      <c r="AO77" s="1281"/>
      <c r="AP77" s="1281"/>
      <c r="AQ77" s="1281"/>
      <c r="AR77" s="1281"/>
      <c r="AS77" s="1281"/>
      <c r="AT77" s="1281"/>
      <c r="AU77" s="1281"/>
      <c r="AV77" s="1281"/>
      <c r="AW77" s="1281"/>
      <c r="AX77" s="1281"/>
      <c r="AY77" s="1281"/>
      <c r="AZ77" s="1281"/>
      <c r="BA77" s="1281"/>
      <c r="BB77" s="1279" t="s">
        <v>605</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610</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c9MEkCek+gqGa+hd3YlSGSJ8AdjhkmXgLXtK59VqzsaaAoTqYsXH9w8R3ZdY0IvH/FQVUuCgAWdf01E5jWrA==" saltValue="hgZBt5ypOyZPXxKYKsZI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JftlQDLsYqocFYHqvGYZ4qWsnnCPlhZAFp7X2g8feo67FlPg3VkRsgT+oHpYJh7fvAmixYup+GTYphQTFek3Tg==" saltValue="6ZAdTELYvJttpgbAxeJN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u5QA+xAj6Hg0gRfXWPqQHuF9a783Ra7qFAJCcQ3BKLoWzb6TEtlgWixk7s1GU2Mr0kc1Y76+1zAjKEIu760qOw==" saltValue="mxtCN83y8hqAFkXKDwt+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195821</v>
      </c>
      <c r="E3" s="153"/>
      <c r="F3" s="154">
        <v>202870</v>
      </c>
      <c r="G3" s="155"/>
      <c r="H3" s="156"/>
    </row>
    <row r="4" spans="1:8" x14ac:dyDescent="0.15">
      <c r="A4" s="157"/>
      <c r="B4" s="158"/>
      <c r="C4" s="159"/>
      <c r="D4" s="160">
        <v>35771</v>
      </c>
      <c r="E4" s="161"/>
      <c r="F4" s="162">
        <v>79735</v>
      </c>
      <c r="G4" s="163"/>
      <c r="H4" s="164"/>
    </row>
    <row r="5" spans="1:8" x14ac:dyDescent="0.15">
      <c r="A5" s="145" t="s">
        <v>555</v>
      </c>
      <c r="B5" s="150"/>
      <c r="C5" s="151"/>
      <c r="D5" s="152">
        <v>157409</v>
      </c>
      <c r="E5" s="153"/>
      <c r="F5" s="154">
        <v>167497</v>
      </c>
      <c r="G5" s="155"/>
      <c r="H5" s="156"/>
    </row>
    <row r="6" spans="1:8" x14ac:dyDescent="0.15">
      <c r="A6" s="157"/>
      <c r="B6" s="158"/>
      <c r="C6" s="159"/>
      <c r="D6" s="160">
        <v>26971</v>
      </c>
      <c r="E6" s="161"/>
      <c r="F6" s="162">
        <v>82571</v>
      </c>
      <c r="G6" s="163"/>
      <c r="H6" s="164"/>
    </row>
    <row r="7" spans="1:8" x14ac:dyDescent="0.15">
      <c r="A7" s="145" t="s">
        <v>556</v>
      </c>
      <c r="B7" s="150"/>
      <c r="C7" s="151"/>
      <c r="D7" s="152">
        <v>170171</v>
      </c>
      <c r="E7" s="153"/>
      <c r="F7" s="154">
        <v>190274</v>
      </c>
      <c r="G7" s="155"/>
      <c r="H7" s="156"/>
    </row>
    <row r="8" spans="1:8" x14ac:dyDescent="0.15">
      <c r="A8" s="157"/>
      <c r="B8" s="158"/>
      <c r="C8" s="159"/>
      <c r="D8" s="160">
        <v>57747</v>
      </c>
      <c r="E8" s="161"/>
      <c r="F8" s="162">
        <v>88584</v>
      </c>
      <c r="G8" s="163"/>
      <c r="H8" s="164"/>
    </row>
    <row r="9" spans="1:8" x14ac:dyDescent="0.15">
      <c r="A9" s="145" t="s">
        <v>557</v>
      </c>
      <c r="B9" s="150"/>
      <c r="C9" s="151"/>
      <c r="D9" s="152">
        <v>161541</v>
      </c>
      <c r="E9" s="153"/>
      <c r="F9" s="154">
        <v>200194</v>
      </c>
      <c r="G9" s="155"/>
      <c r="H9" s="156"/>
    </row>
    <row r="10" spans="1:8" x14ac:dyDescent="0.15">
      <c r="A10" s="157"/>
      <c r="B10" s="158"/>
      <c r="C10" s="159"/>
      <c r="D10" s="160">
        <v>49821</v>
      </c>
      <c r="E10" s="161"/>
      <c r="F10" s="162">
        <v>106422</v>
      </c>
      <c r="G10" s="163"/>
      <c r="H10" s="164"/>
    </row>
    <row r="11" spans="1:8" x14ac:dyDescent="0.15">
      <c r="A11" s="145" t="s">
        <v>558</v>
      </c>
      <c r="B11" s="150"/>
      <c r="C11" s="151"/>
      <c r="D11" s="152">
        <v>178130</v>
      </c>
      <c r="E11" s="153"/>
      <c r="F11" s="154">
        <v>196914</v>
      </c>
      <c r="G11" s="155"/>
      <c r="H11" s="156"/>
    </row>
    <row r="12" spans="1:8" x14ac:dyDescent="0.15">
      <c r="A12" s="157"/>
      <c r="B12" s="158"/>
      <c r="C12" s="165"/>
      <c r="D12" s="160">
        <v>38803</v>
      </c>
      <c r="E12" s="161"/>
      <c r="F12" s="162">
        <v>98966</v>
      </c>
      <c r="G12" s="163"/>
      <c r="H12" s="164"/>
    </row>
    <row r="13" spans="1:8" x14ac:dyDescent="0.15">
      <c r="A13" s="145"/>
      <c r="B13" s="150"/>
      <c r="C13" s="166"/>
      <c r="D13" s="167">
        <v>172614</v>
      </c>
      <c r="E13" s="168"/>
      <c r="F13" s="169">
        <v>191550</v>
      </c>
      <c r="G13" s="170"/>
      <c r="H13" s="156"/>
    </row>
    <row r="14" spans="1:8" x14ac:dyDescent="0.15">
      <c r="A14" s="157"/>
      <c r="B14" s="158"/>
      <c r="C14" s="159"/>
      <c r="D14" s="160">
        <v>41823</v>
      </c>
      <c r="E14" s="161"/>
      <c r="F14" s="162">
        <v>91256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2.69</v>
      </c>
      <c r="C19" s="171">
        <f>ROUND(VALUE(SUBSTITUTE(実質収支比率等に係る経年分析!G$48,"▲","-")),2)</f>
        <v>3.56</v>
      </c>
      <c r="D19" s="171">
        <f>ROUND(VALUE(SUBSTITUTE(実質収支比率等に係る経年分析!H$48,"▲","-")),2)</f>
        <v>3.27</v>
      </c>
      <c r="E19" s="171">
        <f>ROUND(VALUE(SUBSTITUTE(実質収支比率等に係る経年分析!I$48,"▲","-")),2)</f>
        <v>2.93</v>
      </c>
      <c r="F19" s="171">
        <f>ROUND(VALUE(SUBSTITUTE(実質収支比率等に係る経年分析!J$48,"▲","-")),2)</f>
        <v>3.02</v>
      </c>
    </row>
    <row r="20" spans="1:11" x14ac:dyDescent="0.15">
      <c r="A20" s="171" t="s">
        <v>54</v>
      </c>
      <c r="B20" s="171">
        <f>ROUND(VALUE(SUBSTITUTE(実質収支比率等に係る経年分析!F$47,"▲","-")),2)</f>
        <v>35.4</v>
      </c>
      <c r="C20" s="171">
        <f>ROUND(VALUE(SUBSTITUTE(実質収支比率等に係る経年分析!G$47,"▲","-")),2)</f>
        <v>31.9</v>
      </c>
      <c r="D20" s="171">
        <f>ROUND(VALUE(SUBSTITUTE(実質収支比率等に係る経年分析!H$47,"▲","-")),2)</f>
        <v>20.309999999999999</v>
      </c>
      <c r="E20" s="171">
        <f>ROUND(VALUE(SUBSTITUTE(実質収支比率等に係る経年分析!I$47,"▲","-")),2)</f>
        <v>17.55</v>
      </c>
      <c r="F20" s="171">
        <f>ROUND(VALUE(SUBSTITUTE(実質収支比率等に係る経年分析!J$47,"▲","-")),2)</f>
        <v>24.2</v>
      </c>
    </row>
    <row r="21" spans="1:11" x14ac:dyDescent="0.15">
      <c r="A21" s="171" t="s">
        <v>55</v>
      </c>
      <c r="B21" s="171">
        <f>IF(ISNUMBER(VALUE(SUBSTITUTE(実質収支比率等に係る経年分析!F$49,"▲","-"))),ROUND(VALUE(SUBSTITUTE(実質収支比率等に係る経年分析!F$49,"▲","-")),2),NA())</f>
        <v>-2.9</v>
      </c>
      <c r="C21" s="171">
        <f>IF(ISNUMBER(VALUE(SUBSTITUTE(実質収支比率等に係る経年分析!G$49,"▲","-"))),ROUND(VALUE(SUBSTITUTE(実質収支比率等に係る経年分析!G$49,"▲","-")),2),NA())</f>
        <v>-3.81</v>
      </c>
      <c r="D21" s="171">
        <f>IF(ISNUMBER(VALUE(SUBSTITUTE(実質収支比率等に係る経年分析!H$49,"▲","-"))),ROUND(VALUE(SUBSTITUTE(実質収支比率等に係る経年分析!H$49,"▲","-")),2),NA())</f>
        <v>-11.71</v>
      </c>
      <c r="E21" s="171">
        <f>IF(ISNUMBER(VALUE(SUBSTITUTE(実質収支比率等に係る経年分析!I$49,"▲","-"))),ROUND(VALUE(SUBSTITUTE(実質収支比率等に係る経年分析!I$49,"▲","-")),2),NA())</f>
        <v>-2.44</v>
      </c>
      <c r="F21" s="171">
        <f>IF(ISNUMBER(VALUE(SUBSTITUTE(実質収支比率等に係る経年分析!J$49,"▲","-"))),ROUND(VALUE(SUBSTITUTE(実質収支比率等に係る経年分析!J$49,"▲","-")),2),NA())</f>
        <v>8.14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介護サービス事業特別会計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公共下水道特別会計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15">
      <c r="A34" s="172" t="str">
        <f>IF(連結実質赤字比率に係る赤字・黒字の構成分析!C$36="",NA(),連結実質赤字比率に係る赤字・黒字の構成分析!C$36)</f>
        <v>国民健康保険病院事業会計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7.0000000000000007E-2</v>
      </c>
      <c r="D34" s="172">
        <f>IF(ROUND(VALUE(SUBSTITUTE(連結実質赤字比率に係る赤字・黒字の構成分析!G$36,"▲", "-")), 2) &lt; 0, ABS(ROUND(VALUE(SUBSTITUTE(連結実質赤字比率に係る赤字・黒字の構成分析!G$36,"▲", "-")), 2)), NA())</f>
        <v>2.34</v>
      </c>
      <c r="E34" s="172" t="e">
        <f>IF(ROUND(VALUE(SUBSTITUTE(連結実質赤字比率に係る赤字・黒字の構成分析!G$36,"▲", "-")), 2) &gt;= 0, ABS(ROUND(VALUE(SUBSTITUTE(連結実質赤字比率に係る赤字・黒字の構成分析!G$36,"▲", "-")), 2)), NA())</f>
        <v>#N/A</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3.57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731</v>
      </c>
      <c r="E42" s="173"/>
      <c r="F42" s="173"/>
      <c r="G42" s="173">
        <f>'実質公債費比率（分子）の構造'!L$52</f>
        <v>677</v>
      </c>
      <c r="H42" s="173"/>
      <c r="I42" s="173"/>
      <c r="J42" s="173">
        <f>'実質公債費比率（分子）の構造'!M$52</f>
        <v>671</v>
      </c>
      <c r="K42" s="173"/>
      <c r="L42" s="173"/>
      <c r="M42" s="173">
        <f>'実質公債費比率（分子）の構造'!N$52</f>
        <v>661</v>
      </c>
      <c r="N42" s="173"/>
      <c r="O42" s="173"/>
      <c r="P42" s="173">
        <f>'実質公債費比率（分子）の構造'!O$52</f>
        <v>675</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54</v>
      </c>
      <c r="C44" s="173"/>
      <c r="D44" s="173"/>
      <c r="E44" s="173">
        <f>'実質公債費比率（分子）の構造'!L$50</f>
        <v>59</v>
      </c>
      <c r="F44" s="173"/>
      <c r="G44" s="173"/>
      <c r="H44" s="173">
        <f>'実質公債費比率（分子）の構造'!M$50</f>
        <v>58</v>
      </c>
      <c r="I44" s="173"/>
      <c r="J44" s="173"/>
      <c r="K44" s="173">
        <f>'実質公債費比率（分子）の構造'!N$50</f>
        <v>58</v>
      </c>
      <c r="L44" s="173"/>
      <c r="M44" s="173"/>
      <c r="N44" s="173">
        <f>'実質公債費比率（分子）の構造'!O$50</f>
        <v>56</v>
      </c>
      <c r="O44" s="173"/>
      <c r="P44" s="173"/>
    </row>
    <row r="45" spans="1:16" x14ac:dyDescent="0.15">
      <c r="A45" s="173" t="s">
        <v>65</v>
      </c>
      <c r="B45" s="173">
        <f>'実質公債費比率（分子）の構造'!K$49</f>
        <v>23</v>
      </c>
      <c r="C45" s="173"/>
      <c r="D45" s="173"/>
      <c r="E45" s="173" t="str">
        <f>'実質公債費比率（分子）の構造'!L$49</f>
        <v>-</v>
      </c>
      <c r="F45" s="173"/>
      <c r="G45" s="173"/>
      <c r="H45" s="173">
        <f>'実質公債費比率（分子）の構造'!M$49</f>
        <v>2</v>
      </c>
      <c r="I45" s="173"/>
      <c r="J45" s="173"/>
      <c r="K45" s="173">
        <f>'実質公債費比率（分子）の構造'!N$49</f>
        <v>9</v>
      </c>
      <c r="L45" s="173"/>
      <c r="M45" s="173"/>
      <c r="N45" s="173">
        <f>'実質公債費比率（分子）の構造'!O$49</f>
        <v>9</v>
      </c>
      <c r="O45" s="173"/>
      <c r="P45" s="173"/>
    </row>
    <row r="46" spans="1:16" x14ac:dyDescent="0.15">
      <c r="A46" s="173" t="s">
        <v>66</v>
      </c>
      <c r="B46" s="173">
        <f>'実質公債費比率（分子）の構造'!K$48</f>
        <v>328</v>
      </c>
      <c r="C46" s="173"/>
      <c r="D46" s="173"/>
      <c r="E46" s="173">
        <f>'実質公債費比率（分子）の構造'!L$48</f>
        <v>311</v>
      </c>
      <c r="F46" s="173"/>
      <c r="G46" s="173"/>
      <c r="H46" s="173">
        <f>'実質公債費比率（分子）の構造'!M$48</f>
        <v>317</v>
      </c>
      <c r="I46" s="173"/>
      <c r="J46" s="173"/>
      <c r="K46" s="173">
        <f>'実質公債費比率（分子）の構造'!N$48</f>
        <v>309</v>
      </c>
      <c r="L46" s="173"/>
      <c r="M46" s="173"/>
      <c r="N46" s="173">
        <f>'実質公債費比率（分子）の構造'!O$48</f>
        <v>301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665</v>
      </c>
      <c r="C49" s="173"/>
      <c r="D49" s="173"/>
      <c r="E49" s="173">
        <f>'実質公債費比率（分子）の構造'!L$45</f>
        <v>654</v>
      </c>
      <c r="F49" s="173"/>
      <c r="G49" s="173"/>
      <c r="H49" s="173">
        <f>'実質公債費比率（分子）の構造'!M$45</f>
        <v>645</v>
      </c>
      <c r="I49" s="173"/>
      <c r="J49" s="173"/>
      <c r="K49" s="173">
        <f>'実質公債費比率（分子）の構造'!N$45</f>
        <v>683</v>
      </c>
      <c r="L49" s="173"/>
      <c r="M49" s="173"/>
      <c r="N49" s="173">
        <f>'実質公債費比率（分子）の構造'!O$45</f>
        <v>729</v>
      </c>
      <c r="O49" s="173"/>
      <c r="P49" s="173"/>
    </row>
    <row r="50" spans="1:16" x14ac:dyDescent="0.15">
      <c r="A50" s="173" t="s">
        <v>70</v>
      </c>
      <c r="B50" s="173" t="e">
        <f>NA()</f>
        <v>#N/A</v>
      </c>
      <c r="C50" s="173">
        <f>IF(ISNUMBER('実質公債費比率（分子）の構造'!K$53),'実質公債費比率（分子）の構造'!K$53,NA())</f>
        <v>339</v>
      </c>
      <c r="D50" s="173" t="e">
        <f>NA()</f>
        <v>#N/A</v>
      </c>
      <c r="E50" s="173" t="e">
        <f>NA()</f>
        <v>#N/A</v>
      </c>
      <c r="F50" s="173">
        <f>IF(ISNUMBER('実質公債費比率（分子）の構造'!L$53),'実質公債費比率（分子）の構造'!L$53,NA())</f>
        <v>347</v>
      </c>
      <c r="G50" s="173" t="e">
        <f>NA()</f>
        <v>#N/A</v>
      </c>
      <c r="H50" s="173" t="e">
        <f>NA()</f>
        <v>#N/A</v>
      </c>
      <c r="I50" s="173">
        <f>IF(ISNUMBER('実質公債費比率（分子）の構造'!M$53),'実質公債費比率（分子）の構造'!M$53,NA())</f>
        <v>351</v>
      </c>
      <c r="J50" s="173" t="e">
        <f>NA()</f>
        <v>#N/A</v>
      </c>
      <c r="K50" s="173" t="e">
        <f>NA()</f>
        <v>#N/A</v>
      </c>
      <c r="L50" s="173">
        <f>IF(ISNUMBER('実質公債費比率（分子）の構造'!N$53),'実質公債費比率（分子）の構造'!N$53,NA())</f>
        <v>398</v>
      </c>
      <c r="M50" s="173" t="e">
        <f>NA()</f>
        <v>#N/A</v>
      </c>
      <c r="N50" s="173" t="e">
        <f>NA()</f>
        <v>#N/A</v>
      </c>
      <c r="O50" s="173">
        <f>IF(ISNUMBER('実質公債費比率（分子）の構造'!O$53),'実質公債費比率（分子）の構造'!O$53,NA())</f>
        <v>420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6758</v>
      </c>
      <c r="E56" s="172"/>
      <c r="F56" s="172"/>
      <c r="G56" s="172">
        <f>'将来負担比率（分子）の構造'!J$52</f>
        <v>6616</v>
      </c>
      <c r="H56" s="172"/>
      <c r="I56" s="172"/>
      <c r="J56" s="172">
        <f>'将来負担比率（分子）の構造'!K$52</f>
        <v>6615</v>
      </c>
      <c r="K56" s="172"/>
      <c r="L56" s="172"/>
      <c r="M56" s="172">
        <f>'将来負担比率（分子）の構造'!L$52</f>
        <v>6525</v>
      </c>
      <c r="N56" s="172"/>
      <c r="O56" s="172"/>
      <c r="P56" s="172">
        <f>'将来負担比率（分子）の構造'!M$52</f>
        <v>6421</v>
      </c>
    </row>
    <row r="57" spans="1:16" x14ac:dyDescent="0.15">
      <c r="A57" s="172" t="s">
        <v>41</v>
      </c>
      <c r="B57" s="172"/>
      <c r="C57" s="172"/>
      <c r="D57" s="172">
        <f>'将来負担比率（分子）の構造'!I$51</f>
        <v>670</v>
      </c>
      <c r="E57" s="172"/>
      <c r="F57" s="172"/>
      <c r="G57" s="172">
        <f>'将来負担比率（分子）の構造'!J$51</f>
        <v>642</v>
      </c>
      <c r="H57" s="172"/>
      <c r="I57" s="172"/>
      <c r="J57" s="172">
        <f>'将来負担比率（分子）の構造'!K$51</f>
        <v>588</v>
      </c>
      <c r="K57" s="172"/>
      <c r="L57" s="172"/>
      <c r="M57" s="172">
        <f>'将来負担比率（分子）の構造'!L$51</f>
        <v>465</v>
      </c>
      <c r="N57" s="172"/>
      <c r="O57" s="172"/>
      <c r="P57" s="172">
        <f>'将来負担比率（分子）の構造'!M$51</f>
        <v>393</v>
      </c>
    </row>
    <row r="58" spans="1:16" x14ac:dyDescent="0.15">
      <c r="A58" s="172" t="s">
        <v>40</v>
      </c>
      <c r="B58" s="172"/>
      <c r="C58" s="172"/>
      <c r="D58" s="172">
        <f>'将来負担比率（分子）の構造'!I$50</f>
        <v>3581</v>
      </c>
      <c r="E58" s="172"/>
      <c r="F58" s="172"/>
      <c r="G58" s="172">
        <f>'将来負担比率（分子）の構造'!J$50</f>
        <v>3429</v>
      </c>
      <c r="H58" s="172"/>
      <c r="I58" s="172"/>
      <c r="J58" s="172">
        <f>'将来負担比率（分子）の構造'!K$50</f>
        <v>2993</v>
      </c>
      <c r="K58" s="172"/>
      <c r="L58" s="172"/>
      <c r="M58" s="172">
        <f>'将来負担比率（分子）の構造'!L$50</f>
        <v>2852</v>
      </c>
      <c r="N58" s="172"/>
      <c r="O58" s="172"/>
      <c r="P58" s="172">
        <f>'将来負担比率（分子）の構造'!M$50</f>
        <v>3152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696</v>
      </c>
      <c r="C62" s="172"/>
      <c r="D62" s="172"/>
      <c r="E62" s="172">
        <f>'将来負担比率（分子）の構造'!J$45</f>
        <v>666</v>
      </c>
      <c r="F62" s="172"/>
      <c r="G62" s="172"/>
      <c r="H62" s="172">
        <f>'将来負担比率（分子）の構造'!K$45</f>
        <v>596</v>
      </c>
      <c r="I62" s="172"/>
      <c r="J62" s="172"/>
      <c r="K62" s="172">
        <f>'将来負担比率（分子）の構造'!L$45</f>
        <v>536</v>
      </c>
      <c r="L62" s="172"/>
      <c r="M62" s="172"/>
      <c r="N62" s="172">
        <f>'将来負担比率（分子）の構造'!M$45</f>
        <v>486</v>
      </c>
      <c r="O62" s="172"/>
      <c r="P62" s="172"/>
    </row>
    <row r="63" spans="1:16" x14ac:dyDescent="0.15">
      <c r="A63" s="172" t="s">
        <v>33</v>
      </c>
      <c r="B63" s="172" t="str">
        <f>'将来負担比率（分子）の構造'!I$44</f>
        <v>-</v>
      </c>
      <c r="C63" s="172"/>
      <c r="D63" s="172"/>
      <c r="E63" s="172">
        <f>'将来負担比率（分子）の構造'!J$44</f>
        <v>39</v>
      </c>
      <c r="F63" s="172"/>
      <c r="G63" s="172"/>
      <c r="H63" s="172">
        <f>'将来負担比率（分子）の構造'!K$44</f>
        <v>57</v>
      </c>
      <c r="I63" s="172"/>
      <c r="J63" s="172"/>
      <c r="K63" s="172">
        <f>'将来負担比率（分子）の構造'!L$44</f>
        <v>47</v>
      </c>
      <c r="L63" s="172"/>
      <c r="M63" s="172"/>
      <c r="N63" s="172">
        <f>'将来負担比率（分子）の構造'!M$44</f>
        <v>36</v>
      </c>
      <c r="O63" s="172"/>
      <c r="P63" s="172"/>
    </row>
    <row r="64" spans="1:16" x14ac:dyDescent="0.15">
      <c r="A64" s="172" t="s">
        <v>32</v>
      </c>
      <c r="B64" s="172">
        <f>'将来負担比率（分子）の構造'!I$43</f>
        <v>3598</v>
      </c>
      <c r="C64" s="172"/>
      <c r="D64" s="172"/>
      <c r="E64" s="172">
        <f>'将来負担比率（分子）の構造'!J$43</f>
        <v>3393</v>
      </c>
      <c r="F64" s="172"/>
      <c r="G64" s="172"/>
      <c r="H64" s="172">
        <f>'将来負担比率（分子）の構造'!K$43</f>
        <v>3194</v>
      </c>
      <c r="I64" s="172"/>
      <c r="J64" s="172"/>
      <c r="K64" s="172">
        <f>'将来負担比率（分子）の構造'!L$43</f>
        <v>2996</v>
      </c>
      <c r="L64" s="172"/>
      <c r="M64" s="172"/>
      <c r="N64" s="172">
        <f>'将来負担比率（分子）の構造'!M$43</f>
        <v>2861</v>
      </c>
      <c r="O64" s="172"/>
      <c r="P64" s="172"/>
    </row>
    <row r="65" spans="1:16" x14ac:dyDescent="0.15">
      <c r="A65" s="172" t="s">
        <v>31</v>
      </c>
      <c r="B65" s="172">
        <f>'将来負担比率（分子）の構造'!I$42</f>
        <v>617</v>
      </c>
      <c r="C65" s="172"/>
      <c r="D65" s="172"/>
      <c r="E65" s="172">
        <f>'将来負担比率（分子）の構造'!J$42</f>
        <v>557</v>
      </c>
      <c r="F65" s="172"/>
      <c r="G65" s="172"/>
      <c r="H65" s="172">
        <f>'将来負担比率（分子）の構造'!K$42</f>
        <v>565</v>
      </c>
      <c r="I65" s="172"/>
      <c r="J65" s="172"/>
      <c r="K65" s="172">
        <f>'将来負担比率（分子）の構造'!L$42</f>
        <v>511</v>
      </c>
      <c r="L65" s="172"/>
      <c r="M65" s="172"/>
      <c r="N65" s="172">
        <f>'将来負担比率（分子）の構造'!M$42</f>
        <v>440</v>
      </c>
      <c r="O65" s="172"/>
      <c r="P65" s="172"/>
    </row>
    <row r="66" spans="1:16" x14ac:dyDescent="0.15">
      <c r="A66" s="172" t="s">
        <v>30</v>
      </c>
      <c r="B66" s="172">
        <f>'将来負担比率（分子）の構造'!I$41</f>
        <v>6945</v>
      </c>
      <c r="C66" s="172"/>
      <c r="D66" s="172"/>
      <c r="E66" s="172">
        <f>'将来負担比率（分子）の構造'!J$41</f>
        <v>7033</v>
      </c>
      <c r="F66" s="172"/>
      <c r="G66" s="172"/>
      <c r="H66" s="172">
        <f>'将来負担比率（分子）の構造'!K$41</f>
        <v>7190</v>
      </c>
      <c r="I66" s="172"/>
      <c r="J66" s="172"/>
      <c r="K66" s="172">
        <f>'将来負担比率（分子）の構造'!L$41</f>
        <v>7182</v>
      </c>
      <c r="L66" s="172"/>
      <c r="M66" s="172"/>
      <c r="N66" s="172">
        <f>'将来負担比率（分子）の構造'!M$41</f>
        <v>7123</v>
      </c>
      <c r="O66" s="172"/>
      <c r="P66" s="172"/>
    </row>
    <row r="67" spans="1:16" x14ac:dyDescent="0.15">
      <c r="A67" s="172" t="s">
        <v>74</v>
      </c>
      <c r="B67" s="172" t="e">
        <f>NA()</f>
        <v>#N/A</v>
      </c>
      <c r="C67" s="172">
        <f>IF(ISNUMBER('将来負担比率（分子）の構造'!I$53), IF('将来負担比率（分子）の構造'!I$53 &lt; 0, 0, '将来負担比率（分子）の構造'!I$53), NA())</f>
        <v>848</v>
      </c>
      <c r="D67" s="172" t="e">
        <f>NA()</f>
        <v>#N/A</v>
      </c>
      <c r="E67" s="172" t="e">
        <f>NA()</f>
        <v>#N/A</v>
      </c>
      <c r="F67" s="172">
        <f>IF(ISNUMBER('将来負担比率（分子）の構造'!J$53), IF('将来負担比率（分子）の構造'!J$53 &lt; 0, 0, '将来負担比率（分子）の構造'!J$53), NA())</f>
        <v>1001</v>
      </c>
      <c r="G67" s="172" t="e">
        <f>NA()</f>
        <v>#N/A</v>
      </c>
      <c r="H67" s="172" t="e">
        <f>NA()</f>
        <v>#N/A</v>
      </c>
      <c r="I67" s="172">
        <f>IF(ISNUMBER('将来負担比率（分子）の構造'!K$53), IF('将来負担比率（分子）の構造'!K$53 &lt; 0, 0, '将来負担比率（分子）の構造'!K$53), NA())</f>
        <v>1405</v>
      </c>
      <c r="J67" s="172" t="e">
        <f>NA()</f>
        <v>#N/A</v>
      </c>
      <c r="K67" s="172" t="e">
        <f>NA()</f>
        <v>#N/A</v>
      </c>
      <c r="L67" s="172">
        <f>IF(ISNUMBER('将来負担比率（分子）の構造'!L$53), IF('将来負担比率（分子）の構造'!L$53 &lt; 0, 0, '将来負担比率（分子）の構造'!L$53), NA())</f>
        <v>1430</v>
      </c>
      <c r="M67" s="172" t="e">
        <f>NA()</f>
        <v>#N/A</v>
      </c>
      <c r="N67" s="172" t="e">
        <f>NA()</f>
        <v>#N/A</v>
      </c>
      <c r="O67" s="172">
        <f>IF(ISNUMBER('将来負担比率（分子）の構造'!M$53), IF('将来負担比率（分子）の構造'!M$53 &lt; 0, 0, '将来負担比率（分子）の構造'!M$53), NA())</f>
        <v>982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803</v>
      </c>
      <c r="C72" s="176">
        <f>基金残高に係る経年分析!G55</f>
        <v>714</v>
      </c>
      <c r="D72" s="176">
        <f>基金残高に係る経年分析!H55</f>
        <v>1056</v>
      </c>
    </row>
    <row r="73" spans="1:16" x14ac:dyDescent="0.15">
      <c r="A73" s="175" t="s">
        <v>77</v>
      </c>
      <c r="B73" s="176">
        <f>基金残高に係る経年分析!F56</f>
        <v>492</v>
      </c>
      <c r="C73" s="176">
        <f>基金残高に係る経年分析!G56</f>
        <v>423</v>
      </c>
      <c r="D73" s="176">
        <f>基金残高に係る経年分析!H56</f>
        <v>463</v>
      </c>
    </row>
    <row r="74" spans="1:16" x14ac:dyDescent="0.15">
      <c r="A74" s="175" t="s">
        <v>78</v>
      </c>
      <c r="B74" s="176">
        <f>基金残高に係る経年分析!F57</f>
        <v>1442</v>
      </c>
      <c r="C74" s="176">
        <f>基金残高に係る経年分析!G57</f>
        <v>1463</v>
      </c>
      <c r="D74" s="176">
        <f>基金残高に係る経年分析!H57</f>
        <v>1371</v>
      </c>
    </row>
  </sheetData>
  <sheetProtection algorithmName="SHA-512" hashValue="T4OCL6vcbn1rAlUFNhYoovJTTdToxVEWC09T/GoNeEogD5109l61Oi0BwTclwK/rQJKsYvgsyQ/98MxqzK6lFw==" saltValue="3Arb25WQy7ZalcgY91lo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229</v>
      </c>
      <c r="C5" s="652"/>
      <c r="D5" s="652"/>
      <c r="E5" s="652"/>
      <c r="F5" s="652"/>
      <c r="G5" s="652"/>
      <c r="H5" s="652"/>
      <c r="I5" s="652"/>
      <c r="J5" s="652"/>
      <c r="K5" s="652"/>
      <c r="L5" s="652"/>
      <c r="M5" s="652"/>
      <c r="N5" s="652"/>
      <c r="O5" s="652"/>
      <c r="P5" s="652"/>
      <c r="Q5" s="653"/>
      <c r="R5" s="654">
        <v>955239</v>
      </c>
      <c r="S5" s="655"/>
      <c r="T5" s="655"/>
      <c r="U5" s="655"/>
      <c r="V5" s="655"/>
      <c r="W5" s="655"/>
      <c r="X5" s="655"/>
      <c r="Y5" s="656"/>
      <c r="Z5" s="657">
        <v>12</v>
      </c>
      <c r="AA5" s="657"/>
      <c r="AB5" s="657"/>
      <c r="AC5" s="657"/>
      <c r="AD5" s="658">
        <v>955239</v>
      </c>
      <c r="AE5" s="658"/>
      <c r="AF5" s="658"/>
      <c r="AG5" s="658"/>
      <c r="AH5" s="658"/>
      <c r="AI5" s="658"/>
      <c r="AJ5" s="658"/>
      <c r="AK5" s="658"/>
      <c r="AL5" s="659">
        <v>22.3</v>
      </c>
      <c r="AM5" s="660"/>
      <c r="AN5" s="660"/>
      <c r="AO5" s="661"/>
      <c r="AP5" s="651" t="s">
        <v>230</v>
      </c>
      <c r="AQ5" s="652"/>
      <c r="AR5" s="652"/>
      <c r="AS5" s="652"/>
      <c r="AT5" s="652"/>
      <c r="AU5" s="652"/>
      <c r="AV5" s="652"/>
      <c r="AW5" s="652"/>
      <c r="AX5" s="652"/>
      <c r="AY5" s="652"/>
      <c r="AZ5" s="652"/>
      <c r="BA5" s="652"/>
      <c r="BB5" s="652"/>
      <c r="BC5" s="652"/>
      <c r="BD5" s="652"/>
      <c r="BE5" s="652"/>
      <c r="BF5" s="653"/>
      <c r="BG5" s="665">
        <v>955239</v>
      </c>
      <c r="BH5" s="666"/>
      <c r="BI5" s="666"/>
      <c r="BJ5" s="666"/>
      <c r="BK5" s="666"/>
      <c r="BL5" s="666"/>
      <c r="BM5" s="666"/>
      <c r="BN5" s="667"/>
      <c r="BO5" s="668">
        <v>100</v>
      </c>
      <c r="BP5" s="668"/>
      <c r="BQ5" s="668"/>
      <c r="BR5" s="668"/>
      <c r="BS5" s="669">
        <v>17289</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152008</v>
      </c>
      <c r="S6" s="666"/>
      <c r="T6" s="666"/>
      <c r="U6" s="666"/>
      <c r="V6" s="666"/>
      <c r="W6" s="666"/>
      <c r="X6" s="666"/>
      <c r="Y6" s="667"/>
      <c r="Z6" s="668">
        <v>1.9</v>
      </c>
      <c r="AA6" s="668"/>
      <c r="AB6" s="668"/>
      <c r="AC6" s="668"/>
      <c r="AD6" s="669">
        <v>152008</v>
      </c>
      <c r="AE6" s="669"/>
      <c r="AF6" s="669"/>
      <c r="AG6" s="669"/>
      <c r="AH6" s="669"/>
      <c r="AI6" s="669"/>
      <c r="AJ6" s="669"/>
      <c r="AK6" s="669"/>
      <c r="AL6" s="670">
        <v>3.5</v>
      </c>
      <c r="AM6" s="671"/>
      <c r="AN6" s="671"/>
      <c r="AO6" s="672"/>
      <c r="AP6" s="662" t="s">
        <v>235</v>
      </c>
      <c r="AQ6" s="663"/>
      <c r="AR6" s="663"/>
      <c r="AS6" s="663"/>
      <c r="AT6" s="663"/>
      <c r="AU6" s="663"/>
      <c r="AV6" s="663"/>
      <c r="AW6" s="663"/>
      <c r="AX6" s="663"/>
      <c r="AY6" s="663"/>
      <c r="AZ6" s="663"/>
      <c r="BA6" s="663"/>
      <c r="BB6" s="663"/>
      <c r="BC6" s="663"/>
      <c r="BD6" s="663"/>
      <c r="BE6" s="663"/>
      <c r="BF6" s="664"/>
      <c r="BG6" s="665">
        <v>955239</v>
      </c>
      <c r="BH6" s="666"/>
      <c r="BI6" s="666"/>
      <c r="BJ6" s="666"/>
      <c r="BK6" s="666"/>
      <c r="BL6" s="666"/>
      <c r="BM6" s="666"/>
      <c r="BN6" s="667"/>
      <c r="BO6" s="668">
        <v>100</v>
      </c>
      <c r="BP6" s="668"/>
      <c r="BQ6" s="668"/>
      <c r="BR6" s="668"/>
      <c r="BS6" s="669">
        <v>17289</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76356</v>
      </c>
      <c r="CS6" s="666"/>
      <c r="CT6" s="666"/>
      <c r="CU6" s="666"/>
      <c r="CV6" s="666"/>
      <c r="CW6" s="666"/>
      <c r="CX6" s="666"/>
      <c r="CY6" s="667"/>
      <c r="CZ6" s="659">
        <v>1</v>
      </c>
      <c r="DA6" s="660"/>
      <c r="DB6" s="660"/>
      <c r="DC6" s="679"/>
      <c r="DD6" s="674" t="s">
        <v>127</v>
      </c>
      <c r="DE6" s="666"/>
      <c r="DF6" s="666"/>
      <c r="DG6" s="666"/>
      <c r="DH6" s="666"/>
      <c r="DI6" s="666"/>
      <c r="DJ6" s="666"/>
      <c r="DK6" s="666"/>
      <c r="DL6" s="666"/>
      <c r="DM6" s="666"/>
      <c r="DN6" s="666"/>
      <c r="DO6" s="666"/>
      <c r="DP6" s="667"/>
      <c r="DQ6" s="674">
        <v>76356</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584</v>
      </c>
      <c r="S7" s="666"/>
      <c r="T7" s="666"/>
      <c r="U7" s="666"/>
      <c r="V7" s="666"/>
      <c r="W7" s="666"/>
      <c r="X7" s="666"/>
      <c r="Y7" s="667"/>
      <c r="Z7" s="668">
        <v>0</v>
      </c>
      <c r="AA7" s="668"/>
      <c r="AB7" s="668"/>
      <c r="AC7" s="668"/>
      <c r="AD7" s="669">
        <v>584</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439512</v>
      </c>
      <c r="BH7" s="666"/>
      <c r="BI7" s="666"/>
      <c r="BJ7" s="666"/>
      <c r="BK7" s="666"/>
      <c r="BL7" s="666"/>
      <c r="BM7" s="666"/>
      <c r="BN7" s="667"/>
      <c r="BO7" s="668">
        <v>46</v>
      </c>
      <c r="BP7" s="668"/>
      <c r="BQ7" s="668"/>
      <c r="BR7" s="668"/>
      <c r="BS7" s="669">
        <v>17289</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1466135</v>
      </c>
      <c r="CS7" s="666"/>
      <c r="CT7" s="666"/>
      <c r="CU7" s="666"/>
      <c r="CV7" s="666"/>
      <c r="CW7" s="666"/>
      <c r="CX7" s="666"/>
      <c r="CY7" s="667"/>
      <c r="CZ7" s="668">
        <v>18.7</v>
      </c>
      <c r="DA7" s="668"/>
      <c r="DB7" s="668"/>
      <c r="DC7" s="668"/>
      <c r="DD7" s="674">
        <v>50956</v>
      </c>
      <c r="DE7" s="666"/>
      <c r="DF7" s="666"/>
      <c r="DG7" s="666"/>
      <c r="DH7" s="666"/>
      <c r="DI7" s="666"/>
      <c r="DJ7" s="666"/>
      <c r="DK7" s="666"/>
      <c r="DL7" s="666"/>
      <c r="DM7" s="666"/>
      <c r="DN7" s="666"/>
      <c r="DO7" s="666"/>
      <c r="DP7" s="667"/>
      <c r="DQ7" s="674">
        <v>1106861</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3028</v>
      </c>
      <c r="S8" s="666"/>
      <c r="T8" s="666"/>
      <c r="U8" s="666"/>
      <c r="V8" s="666"/>
      <c r="W8" s="666"/>
      <c r="X8" s="666"/>
      <c r="Y8" s="667"/>
      <c r="Z8" s="668">
        <v>0</v>
      </c>
      <c r="AA8" s="668"/>
      <c r="AB8" s="668"/>
      <c r="AC8" s="668"/>
      <c r="AD8" s="669">
        <v>3028</v>
      </c>
      <c r="AE8" s="669"/>
      <c r="AF8" s="669"/>
      <c r="AG8" s="669"/>
      <c r="AH8" s="669"/>
      <c r="AI8" s="669"/>
      <c r="AJ8" s="669"/>
      <c r="AK8" s="669"/>
      <c r="AL8" s="670">
        <v>0.1</v>
      </c>
      <c r="AM8" s="671"/>
      <c r="AN8" s="671"/>
      <c r="AO8" s="672"/>
      <c r="AP8" s="662" t="s">
        <v>241</v>
      </c>
      <c r="AQ8" s="663"/>
      <c r="AR8" s="663"/>
      <c r="AS8" s="663"/>
      <c r="AT8" s="663"/>
      <c r="AU8" s="663"/>
      <c r="AV8" s="663"/>
      <c r="AW8" s="663"/>
      <c r="AX8" s="663"/>
      <c r="AY8" s="663"/>
      <c r="AZ8" s="663"/>
      <c r="BA8" s="663"/>
      <c r="BB8" s="663"/>
      <c r="BC8" s="663"/>
      <c r="BD8" s="663"/>
      <c r="BE8" s="663"/>
      <c r="BF8" s="664"/>
      <c r="BG8" s="665">
        <v>12399</v>
      </c>
      <c r="BH8" s="666"/>
      <c r="BI8" s="666"/>
      <c r="BJ8" s="666"/>
      <c r="BK8" s="666"/>
      <c r="BL8" s="666"/>
      <c r="BM8" s="666"/>
      <c r="BN8" s="667"/>
      <c r="BO8" s="668">
        <v>1.3</v>
      </c>
      <c r="BP8" s="668"/>
      <c r="BQ8" s="668"/>
      <c r="BR8" s="668"/>
      <c r="BS8" s="669" t="s">
        <v>127</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1647172</v>
      </c>
      <c r="CS8" s="666"/>
      <c r="CT8" s="666"/>
      <c r="CU8" s="666"/>
      <c r="CV8" s="666"/>
      <c r="CW8" s="666"/>
      <c r="CX8" s="666"/>
      <c r="CY8" s="667"/>
      <c r="CZ8" s="668">
        <v>21</v>
      </c>
      <c r="DA8" s="668"/>
      <c r="DB8" s="668"/>
      <c r="DC8" s="668"/>
      <c r="DD8" s="674">
        <v>79840</v>
      </c>
      <c r="DE8" s="666"/>
      <c r="DF8" s="666"/>
      <c r="DG8" s="666"/>
      <c r="DH8" s="666"/>
      <c r="DI8" s="666"/>
      <c r="DJ8" s="666"/>
      <c r="DK8" s="666"/>
      <c r="DL8" s="666"/>
      <c r="DM8" s="666"/>
      <c r="DN8" s="666"/>
      <c r="DO8" s="666"/>
      <c r="DP8" s="667"/>
      <c r="DQ8" s="674">
        <v>956604</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3709</v>
      </c>
      <c r="S9" s="666"/>
      <c r="T9" s="666"/>
      <c r="U9" s="666"/>
      <c r="V9" s="666"/>
      <c r="W9" s="666"/>
      <c r="X9" s="666"/>
      <c r="Y9" s="667"/>
      <c r="Z9" s="668">
        <v>0</v>
      </c>
      <c r="AA9" s="668"/>
      <c r="AB9" s="668"/>
      <c r="AC9" s="668"/>
      <c r="AD9" s="669">
        <v>3709</v>
      </c>
      <c r="AE9" s="669"/>
      <c r="AF9" s="669"/>
      <c r="AG9" s="669"/>
      <c r="AH9" s="669"/>
      <c r="AI9" s="669"/>
      <c r="AJ9" s="669"/>
      <c r="AK9" s="669"/>
      <c r="AL9" s="670">
        <v>0.1</v>
      </c>
      <c r="AM9" s="671"/>
      <c r="AN9" s="671"/>
      <c r="AO9" s="672"/>
      <c r="AP9" s="662" t="s">
        <v>244</v>
      </c>
      <c r="AQ9" s="663"/>
      <c r="AR9" s="663"/>
      <c r="AS9" s="663"/>
      <c r="AT9" s="663"/>
      <c r="AU9" s="663"/>
      <c r="AV9" s="663"/>
      <c r="AW9" s="663"/>
      <c r="AX9" s="663"/>
      <c r="AY9" s="663"/>
      <c r="AZ9" s="663"/>
      <c r="BA9" s="663"/>
      <c r="BB9" s="663"/>
      <c r="BC9" s="663"/>
      <c r="BD9" s="663"/>
      <c r="BE9" s="663"/>
      <c r="BF9" s="664"/>
      <c r="BG9" s="665">
        <v>353803</v>
      </c>
      <c r="BH9" s="666"/>
      <c r="BI9" s="666"/>
      <c r="BJ9" s="666"/>
      <c r="BK9" s="666"/>
      <c r="BL9" s="666"/>
      <c r="BM9" s="666"/>
      <c r="BN9" s="667"/>
      <c r="BO9" s="668">
        <v>37</v>
      </c>
      <c r="BP9" s="668"/>
      <c r="BQ9" s="668"/>
      <c r="BR9" s="668"/>
      <c r="BS9" s="669" t="s">
        <v>127</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932293</v>
      </c>
      <c r="CS9" s="666"/>
      <c r="CT9" s="666"/>
      <c r="CU9" s="666"/>
      <c r="CV9" s="666"/>
      <c r="CW9" s="666"/>
      <c r="CX9" s="666"/>
      <c r="CY9" s="667"/>
      <c r="CZ9" s="668">
        <v>11.9</v>
      </c>
      <c r="DA9" s="668"/>
      <c r="DB9" s="668"/>
      <c r="DC9" s="668"/>
      <c r="DD9" s="674">
        <v>8317</v>
      </c>
      <c r="DE9" s="666"/>
      <c r="DF9" s="666"/>
      <c r="DG9" s="666"/>
      <c r="DH9" s="666"/>
      <c r="DI9" s="666"/>
      <c r="DJ9" s="666"/>
      <c r="DK9" s="666"/>
      <c r="DL9" s="666"/>
      <c r="DM9" s="666"/>
      <c r="DN9" s="666"/>
      <c r="DO9" s="666"/>
      <c r="DP9" s="667"/>
      <c r="DQ9" s="674">
        <v>732354</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30702</v>
      </c>
      <c r="BH10" s="666"/>
      <c r="BI10" s="666"/>
      <c r="BJ10" s="666"/>
      <c r="BK10" s="666"/>
      <c r="BL10" s="666"/>
      <c r="BM10" s="666"/>
      <c r="BN10" s="667"/>
      <c r="BO10" s="668">
        <v>3.2</v>
      </c>
      <c r="BP10" s="668"/>
      <c r="BQ10" s="668"/>
      <c r="BR10" s="668"/>
      <c r="BS10" s="669">
        <v>5117</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16347</v>
      </c>
      <c r="CS10" s="666"/>
      <c r="CT10" s="666"/>
      <c r="CU10" s="666"/>
      <c r="CV10" s="666"/>
      <c r="CW10" s="666"/>
      <c r="CX10" s="666"/>
      <c r="CY10" s="667"/>
      <c r="CZ10" s="668">
        <v>0.2</v>
      </c>
      <c r="DA10" s="668"/>
      <c r="DB10" s="668"/>
      <c r="DC10" s="668"/>
      <c r="DD10" s="674" t="s">
        <v>127</v>
      </c>
      <c r="DE10" s="666"/>
      <c r="DF10" s="666"/>
      <c r="DG10" s="666"/>
      <c r="DH10" s="666"/>
      <c r="DI10" s="666"/>
      <c r="DJ10" s="666"/>
      <c r="DK10" s="666"/>
      <c r="DL10" s="666"/>
      <c r="DM10" s="666"/>
      <c r="DN10" s="666"/>
      <c r="DO10" s="666"/>
      <c r="DP10" s="667"/>
      <c r="DQ10" s="674">
        <v>10347</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181675</v>
      </c>
      <c r="S11" s="666"/>
      <c r="T11" s="666"/>
      <c r="U11" s="666"/>
      <c r="V11" s="666"/>
      <c r="W11" s="666"/>
      <c r="X11" s="666"/>
      <c r="Y11" s="667"/>
      <c r="Z11" s="670">
        <v>2.2999999999999998</v>
      </c>
      <c r="AA11" s="671"/>
      <c r="AB11" s="671"/>
      <c r="AC11" s="683"/>
      <c r="AD11" s="674">
        <v>181675</v>
      </c>
      <c r="AE11" s="666"/>
      <c r="AF11" s="666"/>
      <c r="AG11" s="666"/>
      <c r="AH11" s="666"/>
      <c r="AI11" s="666"/>
      <c r="AJ11" s="666"/>
      <c r="AK11" s="667"/>
      <c r="AL11" s="670">
        <v>4.2</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42608</v>
      </c>
      <c r="BH11" s="666"/>
      <c r="BI11" s="666"/>
      <c r="BJ11" s="666"/>
      <c r="BK11" s="666"/>
      <c r="BL11" s="666"/>
      <c r="BM11" s="666"/>
      <c r="BN11" s="667"/>
      <c r="BO11" s="668">
        <v>4.5</v>
      </c>
      <c r="BP11" s="668"/>
      <c r="BQ11" s="668"/>
      <c r="BR11" s="668"/>
      <c r="BS11" s="669">
        <v>12172</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837921</v>
      </c>
      <c r="CS11" s="666"/>
      <c r="CT11" s="666"/>
      <c r="CU11" s="666"/>
      <c r="CV11" s="666"/>
      <c r="CW11" s="666"/>
      <c r="CX11" s="666"/>
      <c r="CY11" s="667"/>
      <c r="CZ11" s="668">
        <v>10.7</v>
      </c>
      <c r="DA11" s="668"/>
      <c r="DB11" s="668"/>
      <c r="DC11" s="668"/>
      <c r="DD11" s="674">
        <v>497131</v>
      </c>
      <c r="DE11" s="666"/>
      <c r="DF11" s="666"/>
      <c r="DG11" s="666"/>
      <c r="DH11" s="666"/>
      <c r="DI11" s="666"/>
      <c r="DJ11" s="666"/>
      <c r="DK11" s="666"/>
      <c r="DL11" s="666"/>
      <c r="DM11" s="666"/>
      <c r="DN11" s="666"/>
      <c r="DO11" s="666"/>
      <c r="DP11" s="667"/>
      <c r="DQ11" s="674">
        <v>193323</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434465</v>
      </c>
      <c r="BH12" s="666"/>
      <c r="BI12" s="666"/>
      <c r="BJ12" s="666"/>
      <c r="BK12" s="666"/>
      <c r="BL12" s="666"/>
      <c r="BM12" s="666"/>
      <c r="BN12" s="667"/>
      <c r="BO12" s="668">
        <v>45.5</v>
      </c>
      <c r="BP12" s="668"/>
      <c r="BQ12" s="668"/>
      <c r="BR12" s="668"/>
      <c r="BS12" s="669" t="s">
        <v>127</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309134</v>
      </c>
      <c r="CS12" s="666"/>
      <c r="CT12" s="666"/>
      <c r="CU12" s="666"/>
      <c r="CV12" s="666"/>
      <c r="CW12" s="666"/>
      <c r="CX12" s="666"/>
      <c r="CY12" s="667"/>
      <c r="CZ12" s="668">
        <v>3.9</v>
      </c>
      <c r="DA12" s="668"/>
      <c r="DB12" s="668"/>
      <c r="DC12" s="668"/>
      <c r="DD12" s="674" t="s">
        <v>127</v>
      </c>
      <c r="DE12" s="666"/>
      <c r="DF12" s="666"/>
      <c r="DG12" s="666"/>
      <c r="DH12" s="666"/>
      <c r="DI12" s="666"/>
      <c r="DJ12" s="666"/>
      <c r="DK12" s="666"/>
      <c r="DL12" s="666"/>
      <c r="DM12" s="666"/>
      <c r="DN12" s="666"/>
      <c r="DO12" s="666"/>
      <c r="DP12" s="667"/>
      <c r="DQ12" s="674">
        <v>172455</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429087</v>
      </c>
      <c r="BH13" s="666"/>
      <c r="BI13" s="666"/>
      <c r="BJ13" s="666"/>
      <c r="BK13" s="666"/>
      <c r="BL13" s="666"/>
      <c r="BM13" s="666"/>
      <c r="BN13" s="667"/>
      <c r="BO13" s="668">
        <v>44.9</v>
      </c>
      <c r="BP13" s="668"/>
      <c r="BQ13" s="668"/>
      <c r="BR13" s="668"/>
      <c r="BS13" s="669" t="s">
        <v>127</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958163</v>
      </c>
      <c r="CS13" s="666"/>
      <c r="CT13" s="666"/>
      <c r="CU13" s="666"/>
      <c r="CV13" s="666"/>
      <c r="CW13" s="666"/>
      <c r="CX13" s="666"/>
      <c r="CY13" s="667"/>
      <c r="CZ13" s="668">
        <v>12.2</v>
      </c>
      <c r="DA13" s="668"/>
      <c r="DB13" s="668"/>
      <c r="DC13" s="668"/>
      <c r="DD13" s="674">
        <v>473374</v>
      </c>
      <c r="DE13" s="666"/>
      <c r="DF13" s="666"/>
      <c r="DG13" s="666"/>
      <c r="DH13" s="666"/>
      <c r="DI13" s="666"/>
      <c r="DJ13" s="666"/>
      <c r="DK13" s="666"/>
      <c r="DL13" s="666"/>
      <c r="DM13" s="666"/>
      <c r="DN13" s="666"/>
      <c r="DO13" s="666"/>
      <c r="DP13" s="667"/>
      <c r="DQ13" s="674">
        <v>509364</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22868</v>
      </c>
      <c r="BH14" s="666"/>
      <c r="BI14" s="666"/>
      <c r="BJ14" s="666"/>
      <c r="BK14" s="666"/>
      <c r="BL14" s="666"/>
      <c r="BM14" s="666"/>
      <c r="BN14" s="667"/>
      <c r="BO14" s="668">
        <v>2.4</v>
      </c>
      <c r="BP14" s="668"/>
      <c r="BQ14" s="668"/>
      <c r="BR14" s="668"/>
      <c r="BS14" s="669" t="s">
        <v>127</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226175</v>
      </c>
      <c r="CS14" s="666"/>
      <c r="CT14" s="666"/>
      <c r="CU14" s="666"/>
      <c r="CV14" s="666"/>
      <c r="CW14" s="666"/>
      <c r="CX14" s="666"/>
      <c r="CY14" s="667"/>
      <c r="CZ14" s="668">
        <v>2.9</v>
      </c>
      <c r="DA14" s="668"/>
      <c r="DB14" s="668"/>
      <c r="DC14" s="668"/>
      <c r="DD14" s="674" t="s">
        <v>127</v>
      </c>
      <c r="DE14" s="666"/>
      <c r="DF14" s="666"/>
      <c r="DG14" s="666"/>
      <c r="DH14" s="666"/>
      <c r="DI14" s="666"/>
      <c r="DJ14" s="666"/>
      <c r="DK14" s="666"/>
      <c r="DL14" s="666"/>
      <c r="DM14" s="666"/>
      <c r="DN14" s="666"/>
      <c r="DO14" s="666"/>
      <c r="DP14" s="667"/>
      <c r="DQ14" s="674">
        <v>225303</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58394</v>
      </c>
      <c r="BH15" s="666"/>
      <c r="BI15" s="666"/>
      <c r="BJ15" s="666"/>
      <c r="BK15" s="666"/>
      <c r="BL15" s="666"/>
      <c r="BM15" s="666"/>
      <c r="BN15" s="667"/>
      <c r="BO15" s="668">
        <v>6.1</v>
      </c>
      <c r="BP15" s="668"/>
      <c r="BQ15" s="668"/>
      <c r="BR15" s="668"/>
      <c r="BS15" s="669" t="s">
        <v>127</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630996</v>
      </c>
      <c r="CS15" s="666"/>
      <c r="CT15" s="666"/>
      <c r="CU15" s="666"/>
      <c r="CV15" s="666"/>
      <c r="CW15" s="666"/>
      <c r="CX15" s="666"/>
      <c r="CY15" s="667"/>
      <c r="CZ15" s="668">
        <v>8.1</v>
      </c>
      <c r="DA15" s="668"/>
      <c r="DB15" s="668"/>
      <c r="DC15" s="668"/>
      <c r="DD15" s="674">
        <v>56245</v>
      </c>
      <c r="DE15" s="666"/>
      <c r="DF15" s="666"/>
      <c r="DG15" s="666"/>
      <c r="DH15" s="666"/>
      <c r="DI15" s="666"/>
      <c r="DJ15" s="666"/>
      <c r="DK15" s="666"/>
      <c r="DL15" s="666"/>
      <c r="DM15" s="666"/>
      <c r="DN15" s="666"/>
      <c r="DO15" s="666"/>
      <c r="DP15" s="667"/>
      <c r="DQ15" s="674">
        <v>521151</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9691</v>
      </c>
      <c r="S16" s="666"/>
      <c r="T16" s="666"/>
      <c r="U16" s="666"/>
      <c r="V16" s="666"/>
      <c r="W16" s="666"/>
      <c r="X16" s="666"/>
      <c r="Y16" s="667"/>
      <c r="Z16" s="668">
        <v>0.1</v>
      </c>
      <c r="AA16" s="668"/>
      <c r="AB16" s="668"/>
      <c r="AC16" s="668"/>
      <c r="AD16" s="669">
        <v>9691</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3300</v>
      </c>
      <c r="CS16" s="666"/>
      <c r="CT16" s="666"/>
      <c r="CU16" s="666"/>
      <c r="CV16" s="666"/>
      <c r="CW16" s="666"/>
      <c r="CX16" s="666"/>
      <c r="CY16" s="667"/>
      <c r="CZ16" s="668">
        <v>0</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11380</v>
      </c>
      <c r="S17" s="666"/>
      <c r="T17" s="666"/>
      <c r="U17" s="666"/>
      <c r="V17" s="666"/>
      <c r="W17" s="666"/>
      <c r="X17" s="666"/>
      <c r="Y17" s="667"/>
      <c r="Z17" s="668">
        <v>0.1</v>
      </c>
      <c r="AA17" s="668"/>
      <c r="AB17" s="668"/>
      <c r="AC17" s="668"/>
      <c r="AD17" s="669">
        <v>11380</v>
      </c>
      <c r="AE17" s="669"/>
      <c r="AF17" s="669"/>
      <c r="AG17" s="669"/>
      <c r="AH17" s="669"/>
      <c r="AI17" s="669"/>
      <c r="AJ17" s="669"/>
      <c r="AK17" s="669"/>
      <c r="AL17" s="670">
        <v>0.3</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728986</v>
      </c>
      <c r="CS17" s="666"/>
      <c r="CT17" s="666"/>
      <c r="CU17" s="666"/>
      <c r="CV17" s="666"/>
      <c r="CW17" s="666"/>
      <c r="CX17" s="666"/>
      <c r="CY17" s="667"/>
      <c r="CZ17" s="668">
        <v>9.3000000000000007</v>
      </c>
      <c r="DA17" s="668"/>
      <c r="DB17" s="668"/>
      <c r="DC17" s="668"/>
      <c r="DD17" s="674" t="s">
        <v>127</v>
      </c>
      <c r="DE17" s="666"/>
      <c r="DF17" s="666"/>
      <c r="DG17" s="666"/>
      <c r="DH17" s="666"/>
      <c r="DI17" s="666"/>
      <c r="DJ17" s="666"/>
      <c r="DK17" s="666"/>
      <c r="DL17" s="666"/>
      <c r="DM17" s="666"/>
      <c r="DN17" s="666"/>
      <c r="DO17" s="666"/>
      <c r="DP17" s="667"/>
      <c r="DQ17" s="674">
        <v>685422</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13694</v>
      </c>
      <c r="S18" s="666"/>
      <c r="T18" s="666"/>
      <c r="U18" s="666"/>
      <c r="V18" s="666"/>
      <c r="W18" s="666"/>
      <c r="X18" s="666"/>
      <c r="Y18" s="667"/>
      <c r="Z18" s="668">
        <v>0.2</v>
      </c>
      <c r="AA18" s="668"/>
      <c r="AB18" s="668"/>
      <c r="AC18" s="668"/>
      <c r="AD18" s="669">
        <v>13694</v>
      </c>
      <c r="AE18" s="669"/>
      <c r="AF18" s="669"/>
      <c r="AG18" s="669"/>
      <c r="AH18" s="669"/>
      <c r="AI18" s="669"/>
      <c r="AJ18" s="669"/>
      <c r="AK18" s="669"/>
      <c r="AL18" s="670">
        <v>0.30000001192092896</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2185</v>
      </c>
      <c r="S19" s="666"/>
      <c r="T19" s="666"/>
      <c r="U19" s="666"/>
      <c r="V19" s="666"/>
      <c r="W19" s="666"/>
      <c r="X19" s="666"/>
      <c r="Y19" s="667"/>
      <c r="Z19" s="668">
        <v>0</v>
      </c>
      <c r="AA19" s="668"/>
      <c r="AB19" s="668"/>
      <c r="AC19" s="668"/>
      <c r="AD19" s="669">
        <v>2185</v>
      </c>
      <c r="AE19" s="669"/>
      <c r="AF19" s="669"/>
      <c r="AG19" s="669"/>
      <c r="AH19" s="669"/>
      <c r="AI19" s="669"/>
      <c r="AJ19" s="669"/>
      <c r="AK19" s="669"/>
      <c r="AL19" s="670">
        <v>0.1</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t="s">
        <v>127</v>
      </c>
      <c r="BH19" s="666"/>
      <c r="BI19" s="666"/>
      <c r="BJ19" s="666"/>
      <c r="BK19" s="666"/>
      <c r="BL19" s="666"/>
      <c r="BM19" s="666"/>
      <c r="BN19" s="667"/>
      <c r="BO19" s="668" t="s">
        <v>127</v>
      </c>
      <c r="BP19" s="668"/>
      <c r="BQ19" s="668"/>
      <c r="BR19" s="668"/>
      <c r="BS19" s="669" t="s">
        <v>127</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2702</v>
      </c>
      <c r="S20" s="666"/>
      <c r="T20" s="666"/>
      <c r="U20" s="666"/>
      <c r="V20" s="666"/>
      <c r="W20" s="666"/>
      <c r="X20" s="666"/>
      <c r="Y20" s="667"/>
      <c r="Z20" s="668">
        <v>0</v>
      </c>
      <c r="AA20" s="668"/>
      <c r="AB20" s="668"/>
      <c r="AC20" s="668"/>
      <c r="AD20" s="669">
        <v>2702</v>
      </c>
      <c r="AE20" s="669"/>
      <c r="AF20" s="669"/>
      <c r="AG20" s="669"/>
      <c r="AH20" s="669"/>
      <c r="AI20" s="669"/>
      <c r="AJ20" s="669"/>
      <c r="AK20" s="669"/>
      <c r="AL20" s="670">
        <v>0.1</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t="s">
        <v>127</v>
      </c>
      <c r="BH20" s="666"/>
      <c r="BI20" s="666"/>
      <c r="BJ20" s="666"/>
      <c r="BK20" s="666"/>
      <c r="BL20" s="666"/>
      <c r="BM20" s="666"/>
      <c r="BN20" s="667"/>
      <c r="BO20" s="668" t="s">
        <v>127</v>
      </c>
      <c r="BP20" s="668"/>
      <c r="BQ20" s="668"/>
      <c r="BR20" s="668"/>
      <c r="BS20" s="669" t="s">
        <v>127</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7832978</v>
      </c>
      <c r="CS20" s="666"/>
      <c r="CT20" s="666"/>
      <c r="CU20" s="666"/>
      <c r="CV20" s="666"/>
      <c r="CW20" s="666"/>
      <c r="CX20" s="666"/>
      <c r="CY20" s="667"/>
      <c r="CZ20" s="668">
        <v>100</v>
      </c>
      <c r="DA20" s="668"/>
      <c r="DB20" s="668"/>
      <c r="DC20" s="668"/>
      <c r="DD20" s="674">
        <v>1165863</v>
      </c>
      <c r="DE20" s="666"/>
      <c r="DF20" s="666"/>
      <c r="DG20" s="666"/>
      <c r="DH20" s="666"/>
      <c r="DI20" s="666"/>
      <c r="DJ20" s="666"/>
      <c r="DK20" s="666"/>
      <c r="DL20" s="666"/>
      <c r="DM20" s="666"/>
      <c r="DN20" s="666"/>
      <c r="DO20" s="666"/>
      <c r="DP20" s="667"/>
      <c r="DQ20" s="674">
        <v>5189540</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435</v>
      </c>
      <c r="S21" s="666"/>
      <c r="T21" s="666"/>
      <c r="U21" s="666"/>
      <c r="V21" s="666"/>
      <c r="W21" s="666"/>
      <c r="X21" s="666"/>
      <c r="Y21" s="667"/>
      <c r="Z21" s="668">
        <v>0</v>
      </c>
      <c r="AA21" s="668"/>
      <c r="AB21" s="668"/>
      <c r="AC21" s="668"/>
      <c r="AD21" s="669">
        <v>435</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127</v>
      </c>
      <c r="BH21" s="666"/>
      <c r="BI21" s="666"/>
      <c r="BJ21" s="666"/>
      <c r="BK21" s="666"/>
      <c r="BL21" s="666"/>
      <c r="BM21" s="666"/>
      <c r="BN21" s="667"/>
      <c r="BO21" s="668" t="s">
        <v>127</v>
      </c>
      <c r="BP21" s="668"/>
      <c r="BQ21" s="668"/>
      <c r="BR21" s="668"/>
      <c r="BS21" s="669" t="s">
        <v>127</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281</v>
      </c>
      <c r="C22" s="691"/>
      <c r="D22" s="691"/>
      <c r="E22" s="691"/>
      <c r="F22" s="691"/>
      <c r="G22" s="691"/>
      <c r="H22" s="691"/>
      <c r="I22" s="691"/>
      <c r="J22" s="691"/>
      <c r="K22" s="691"/>
      <c r="L22" s="691"/>
      <c r="M22" s="691"/>
      <c r="N22" s="691"/>
      <c r="O22" s="691"/>
      <c r="P22" s="691"/>
      <c r="Q22" s="692"/>
      <c r="R22" s="665">
        <v>8372</v>
      </c>
      <c r="S22" s="666"/>
      <c r="T22" s="666"/>
      <c r="U22" s="666"/>
      <c r="V22" s="666"/>
      <c r="W22" s="666"/>
      <c r="X22" s="666"/>
      <c r="Y22" s="667"/>
      <c r="Z22" s="668">
        <v>0.1</v>
      </c>
      <c r="AA22" s="668"/>
      <c r="AB22" s="668"/>
      <c r="AC22" s="668"/>
      <c r="AD22" s="669">
        <v>8372</v>
      </c>
      <c r="AE22" s="669"/>
      <c r="AF22" s="669"/>
      <c r="AG22" s="669"/>
      <c r="AH22" s="669"/>
      <c r="AI22" s="669"/>
      <c r="AJ22" s="669"/>
      <c r="AK22" s="669"/>
      <c r="AL22" s="670">
        <v>0.20000000298023224</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3276673</v>
      </c>
      <c r="S23" s="666"/>
      <c r="T23" s="666"/>
      <c r="U23" s="666"/>
      <c r="V23" s="666"/>
      <c r="W23" s="666"/>
      <c r="X23" s="666"/>
      <c r="Y23" s="667"/>
      <c r="Z23" s="668">
        <v>41.1</v>
      </c>
      <c r="AA23" s="668"/>
      <c r="AB23" s="668"/>
      <c r="AC23" s="668"/>
      <c r="AD23" s="669">
        <v>2952335</v>
      </c>
      <c r="AE23" s="669"/>
      <c r="AF23" s="669"/>
      <c r="AG23" s="669"/>
      <c r="AH23" s="669"/>
      <c r="AI23" s="669"/>
      <c r="AJ23" s="669"/>
      <c r="AK23" s="669"/>
      <c r="AL23" s="670">
        <v>68.8</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127</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9" t="s">
        <v>289</v>
      </c>
      <c r="DM23" s="700"/>
      <c r="DN23" s="700"/>
      <c r="DO23" s="700"/>
      <c r="DP23" s="700"/>
      <c r="DQ23" s="700"/>
      <c r="DR23" s="700"/>
      <c r="DS23" s="700"/>
      <c r="DT23" s="700"/>
      <c r="DU23" s="700"/>
      <c r="DV23" s="701"/>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2952335</v>
      </c>
      <c r="S24" s="666"/>
      <c r="T24" s="666"/>
      <c r="U24" s="666"/>
      <c r="V24" s="666"/>
      <c r="W24" s="666"/>
      <c r="X24" s="666"/>
      <c r="Y24" s="667"/>
      <c r="Z24" s="668">
        <v>37.1</v>
      </c>
      <c r="AA24" s="668"/>
      <c r="AB24" s="668"/>
      <c r="AC24" s="668"/>
      <c r="AD24" s="669">
        <v>2952335</v>
      </c>
      <c r="AE24" s="669"/>
      <c r="AF24" s="669"/>
      <c r="AG24" s="669"/>
      <c r="AH24" s="669"/>
      <c r="AI24" s="669"/>
      <c r="AJ24" s="669"/>
      <c r="AK24" s="669"/>
      <c r="AL24" s="670">
        <v>68.8</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2634405</v>
      </c>
      <c r="CS24" s="655"/>
      <c r="CT24" s="655"/>
      <c r="CU24" s="655"/>
      <c r="CV24" s="655"/>
      <c r="CW24" s="655"/>
      <c r="CX24" s="655"/>
      <c r="CY24" s="656"/>
      <c r="CZ24" s="659">
        <v>33.6</v>
      </c>
      <c r="DA24" s="660"/>
      <c r="DB24" s="660"/>
      <c r="DC24" s="679"/>
      <c r="DD24" s="702">
        <v>1915109</v>
      </c>
      <c r="DE24" s="655"/>
      <c r="DF24" s="655"/>
      <c r="DG24" s="655"/>
      <c r="DH24" s="655"/>
      <c r="DI24" s="655"/>
      <c r="DJ24" s="655"/>
      <c r="DK24" s="656"/>
      <c r="DL24" s="702">
        <v>1872607</v>
      </c>
      <c r="DM24" s="655"/>
      <c r="DN24" s="655"/>
      <c r="DO24" s="655"/>
      <c r="DP24" s="655"/>
      <c r="DQ24" s="655"/>
      <c r="DR24" s="655"/>
      <c r="DS24" s="655"/>
      <c r="DT24" s="655"/>
      <c r="DU24" s="655"/>
      <c r="DV24" s="656"/>
      <c r="DW24" s="659">
        <v>42.1</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324338</v>
      </c>
      <c r="S25" s="666"/>
      <c r="T25" s="666"/>
      <c r="U25" s="666"/>
      <c r="V25" s="666"/>
      <c r="W25" s="666"/>
      <c r="X25" s="666"/>
      <c r="Y25" s="667"/>
      <c r="Z25" s="668">
        <v>4.0999999999999996</v>
      </c>
      <c r="AA25" s="668"/>
      <c r="AB25" s="668"/>
      <c r="AC25" s="668"/>
      <c r="AD25" s="669" t="s">
        <v>127</v>
      </c>
      <c r="AE25" s="669"/>
      <c r="AF25" s="669"/>
      <c r="AG25" s="669"/>
      <c r="AH25" s="669"/>
      <c r="AI25" s="669"/>
      <c r="AJ25" s="669"/>
      <c r="AK25" s="669"/>
      <c r="AL25" s="670" t="s">
        <v>127</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1215328</v>
      </c>
      <c r="CS25" s="703"/>
      <c r="CT25" s="703"/>
      <c r="CU25" s="703"/>
      <c r="CV25" s="703"/>
      <c r="CW25" s="703"/>
      <c r="CX25" s="703"/>
      <c r="CY25" s="704"/>
      <c r="CZ25" s="670">
        <v>15.5</v>
      </c>
      <c r="DA25" s="705"/>
      <c r="DB25" s="705"/>
      <c r="DC25" s="708"/>
      <c r="DD25" s="674">
        <v>1084472</v>
      </c>
      <c r="DE25" s="703"/>
      <c r="DF25" s="703"/>
      <c r="DG25" s="703"/>
      <c r="DH25" s="703"/>
      <c r="DI25" s="703"/>
      <c r="DJ25" s="703"/>
      <c r="DK25" s="704"/>
      <c r="DL25" s="674">
        <v>1044415</v>
      </c>
      <c r="DM25" s="703"/>
      <c r="DN25" s="703"/>
      <c r="DO25" s="703"/>
      <c r="DP25" s="703"/>
      <c r="DQ25" s="703"/>
      <c r="DR25" s="703"/>
      <c r="DS25" s="703"/>
      <c r="DT25" s="703"/>
      <c r="DU25" s="703"/>
      <c r="DV25" s="704"/>
      <c r="DW25" s="670">
        <v>23.5</v>
      </c>
      <c r="DX25" s="705"/>
      <c r="DY25" s="705"/>
      <c r="DZ25" s="705"/>
      <c r="EA25" s="705"/>
      <c r="EB25" s="705"/>
      <c r="EC25" s="706"/>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298</v>
      </c>
      <c r="AQ26" s="707"/>
      <c r="AR26" s="707"/>
      <c r="AS26" s="707"/>
      <c r="AT26" s="707"/>
      <c r="AU26" s="707"/>
      <c r="AV26" s="707"/>
      <c r="AW26" s="707"/>
      <c r="AX26" s="707"/>
      <c r="AY26" s="707"/>
      <c r="AZ26" s="707"/>
      <c r="BA26" s="707"/>
      <c r="BB26" s="707"/>
      <c r="BC26" s="707"/>
      <c r="BD26" s="707"/>
      <c r="BE26" s="707"/>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703913</v>
      </c>
      <c r="CS26" s="666"/>
      <c r="CT26" s="666"/>
      <c r="CU26" s="666"/>
      <c r="CV26" s="666"/>
      <c r="CW26" s="666"/>
      <c r="CX26" s="666"/>
      <c r="CY26" s="667"/>
      <c r="CZ26" s="670">
        <v>9</v>
      </c>
      <c r="DA26" s="705"/>
      <c r="DB26" s="705"/>
      <c r="DC26" s="708"/>
      <c r="DD26" s="674">
        <v>603503</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705"/>
      <c r="DY26" s="705"/>
      <c r="DZ26" s="705"/>
      <c r="EA26" s="705"/>
      <c r="EB26" s="705"/>
      <c r="EC26" s="706"/>
    </row>
    <row r="27" spans="2:133" ht="11.25" customHeight="1" x14ac:dyDescent="0.15">
      <c r="B27" s="662" t="s">
        <v>300</v>
      </c>
      <c r="C27" s="663"/>
      <c r="D27" s="663"/>
      <c r="E27" s="663"/>
      <c r="F27" s="663"/>
      <c r="G27" s="663"/>
      <c r="H27" s="663"/>
      <c r="I27" s="663"/>
      <c r="J27" s="663"/>
      <c r="K27" s="663"/>
      <c r="L27" s="663"/>
      <c r="M27" s="663"/>
      <c r="N27" s="663"/>
      <c r="O27" s="663"/>
      <c r="P27" s="663"/>
      <c r="Q27" s="664"/>
      <c r="R27" s="665">
        <v>4607681</v>
      </c>
      <c r="S27" s="666"/>
      <c r="T27" s="666"/>
      <c r="U27" s="666"/>
      <c r="V27" s="666"/>
      <c r="W27" s="666"/>
      <c r="X27" s="666"/>
      <c r="Y27" s="667"/>
      <c r="Z27" s="668">
        <v>57.8</v>
      </c>
      <c r="AA27" s="668"/>
      <c r="AB27" s="668"/>
      <c r="AC27" s="668"/>
      <c r="AD27" s="669">
        <v>4283343</v>
      </c>
      <c r="AE27" s="669"/>
      <c r="AF27" s="669"/>
      <c r="AG27" s="669"/>
      <c r="AH27" s="669"/>
      <c r="AI27" s="669"/>
      <c r="AJ27" s="669"/>
      <c r="AK27" s="669"/>
      <c r="AL27" s="670">
        <v>99.800003051757813</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955239</v>
      </c>
      <c r="BH27" s="666"/>
      <c r="BI27" s="666"/>
      <c r="BJ27" s="666"/>
      <c r="BK27" s="666"/>
      <c r="BL27" s="666"/>
      <c r="BM27" s="666"/>
      <c r="BN27" s="667"/>
      <c r="BO27" s="668">
        <v>100</v>
      </c>
      <c r="BP27" s="668"/>
      <c r="BQ27" s="668"/>
      <c r="BR27" s="668"/>
      <c r="BS27" s="669">
        <v>17289</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690091</v>
      </c>
      <c r="CS27" s="703"/>
      <c r="CT27" s="703"/>
      <c r="CU27" s="703"/>
      <c r="CV27" s="703"/>
      <c r="CW27" s="703"/>
      <c r="CX27" s="703"/>
      <c r="CY27" s="704"/>
      <c r="CZ27" s="670">
        <v>8.8000000000000007</v>
      </c>
      <c r="DA27" s="705"/>
      <c r="DB27" s="705"/>
      <c r="DC27" s="708"/>
      <c r="DD27" s="674">
        <v>145215</v>
      </c>
      <c r="DE27" s="703"/>
      <c r="DF27" s="703"/>
      <c r="DG27" s="703"/>
      <c r="DH27" s="703"/>
      <c r="DI27" s="703"/>
      <c r="DJ27" s="703"/>
      <c r="DK27" s="704"/>
      <c r="DL27" s="674">
        <v>142845</v>
      </c>
      <c r="DM27" s="703"/>
      <c r="DN27" s="703"/>
      <c r="DO27" s="703"/>
      <c r="DP27" s="703"/>
      <c r="DQ27" s="703"/>
      <c r="DR27" s="703"/>
      <c r="DS27" s="703"/>
      <c r="DT27" s="703"/>
      <c r="DU27" s="703"/>
      <c r="DV27" s="704"/>
      <c r="DW27" s="670">
        <v>3.2</v>
      </c>
      <c r="DX27" s="705"/>
      <c r="DY27" s="705"/>
      <c r="DZ27" s="705"/>
      <c r="EA27" s="705"/>
      <c r="EB27" s="705"/>
      <c r="EC27" s="706"/>
    </row>
    <row r="28" spans="2:133" ht="11.25" customHeight="1" x14ac:dyDescent="0.15">
      <c r="B28" s="662" t="s">
        <v>303</v>
      </c>
      <c r="C28" s="663"/>
      <c r="D28" s="663"/>
      <c r="E28" s="663"/>
      <c r="F28" s="663"/>
      <c r="G28" s="663"/>
      <c r="H28" s="663"/>
      <c r="I28" s="663"/>
      <c r="J28" s="663"/>
      <c r="K28" s="663"/>
      <c r="L28" s="663"/>
      <c r="M28" s="663"/>
      <c r="N28" s="663"/>
      <c r="O28" s="663"/>
      <c r="P28" s="663"/>
      <c r="Q28" s="664"/>
      <c r="R28" s="665">
        <v>1096</v>
      </c>
      <c r="S28" s="666"/>
      <c r="T28" s="666"/>
      <c r="U28" s="666"/>
      <c r="V28" s="666"/>
      <c r="W28" s="666"/>
      <c r="X28" s="666"/>
      <c r="Y28" s="667"/>
      <c r="Z28" s="668">
        <v>0</v>
      </c>
      <c r="AA28" s="668"/>
      <c r="AB28" s="668"/>
      <c r="AC28" s="668"/>
      <c r="AD28" s="669">
        <v>1096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728986</v>
      </c>
      <c r="CS28" s="666"/>
      <c r="CT28" s="666"/>
      <c r="CU28" s="666"/>
      <c r="CV28" s="666"/>
      <c r="CW28" s="666"/>
      <c r="CX28" s="666"/>
      <c r="CY28" s="667"/>
      <c r="CZ28" s="670">
        <v>9.3000000000000007</v>
      </c>
      <c r="DA28" s="705"/>
      <c r="DB28" s="705"/>
      <c r="DC28" s="708"/>
      <c r="DD28" s="674">
        <v>685422</v>
      </c>
      <c r="DE28" s="666"/>
      <c r="DF28" s="666"/>
      <c r="DG28" s="666"/>
      <c r="DH28" s="666"/>
      <c r="DI28" s="666"/>
      <c r="DJ28" s="666"/>
      <c r="DK28" s="667"/>
      <c r="DL28" s="674">
        <v>685347</v>
      </c>
      <c r="DM28" s="666"/>
      <c r="DN28" s="666"/>
      <c r="DO28" s="666"/>
      <c r="DP28" s="666"/>
      <c r="DQ28" s="666"/>
      <c r="DR28" s="666"/>
      <c r="DS28" s="666"/>
      <c r="DT28" s="666"/>
      <c r="DU28" s="666"/>
      <c r="DV28" s="667"/>
      <c r="DW28" s="670">
        <v>15.4</v>
      </c>
      <c r="DX28" s="705"/>
      <c r="DY28" s="705"/>
      <c r="DZ28" s="705"/>
      <c r="EA28" s="705"/>
      <c r="EB28" s="705"/>
      <c r="EC28" s="706"/>
    </row>
    <row r="29" spans="2:133" ht="11.25" customHeight="1" x14ac:dyDescent="0.15">
      <c r="B29" s="662" t="s">
        <v>305</v>
      </c>
      <c r="C29" s="663"/>
      <c r="D29" s="663"/>
      <c r="E29" s="663"/>
      <c r="F29" s="663"/>
      <c r="G29" s="663"/>
      <c r="H29" s="663"/>
      <c r="I29" s="663"/>
      <c r="J29" s="663"/>
      <c r="K29" s="663"/>
      <c r="L29" s="663"/>
      <c r="M29" s="663"/>
      <c r="N29" s="663"/>
      <c r="O29" s="663"/>
      <c r="P29" s="663"/>
      <c r="Q29" s="664"/>
      <c r="R29" s="665">
        <v>40452</v>
      </c>
      <c r="S29" s="666"/>
      <c r="T29" s="666"/>
      <c r="U29" s="666"/>
      <c r="V29" s="666"/>
      <c r="W29" s="666"/>
      <c r="X29" s="666"/>
      <c r="Y29" s="667"/>
      <c r="Z29" s="668">
        <v>0.5</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69</v>
      </c>
      <c r="CG29" s="681"/>
      <c r="CH29" s="681"/>
      <c r="CI29" s="681"/>
      <c r="CJ29" s="681"/>
      <c r="CK29" s="681"/>
      <c r="CL29" s="681"/>
      <c r="CM29" s="681"/>
      <c r="CN29" s="681"/>
      <c r="CO29" s="681"/>
      <c r="CP29" s="681"/>
      <c r="CQ29" s="682"/>
      <c r="CR29" s="665">
        <v>728923</v>
      </c>
      <c r="CS29" s="703"/>
      <c r="CT29" s="703"/>
      <c r="CU29" s="703"/>
      <c r="CV29" s="703"/>
      <c r="CW29" s="703"/>
      <c r="CX29" s="703"/>
      <c r="CY29" s="704"/>
      <c r="CZ29" s="670">
        <v>9.3000000000000007</v>
      </c>
      <c r="DA29" s="705"/>
      <c r="DB29" s="705"/>
      <c r="DC29" s="708"/>
      <c r="DD29" s="674">
        <v>685359</v>
      </c>
      <c r="DE29" s="703"/>
      <c r="DF29" s="703"/>
      <c r="DG29" s="703"/>
      <c r="DH29" s="703"/>
      <c r="DI29" s="703"/>
      <c r="DJ29" s="703"/>
      <c r="DK29" s="704"/>
      <c r="DL29" s="674">
        <v>685284</v>
      </c>
      <c r="DM29" s="703"/>
      <c r="DN29" s="703"/>
      <c r="DO29" s="703"/>
      <c r="DP29" s="703"/>
      <c r="DQ29" s="703"/>
      <c r="DR29" s="703"/>
      <c r="DS29" s="703"/>
      <c r="DT29" s="703"/>
      <c r="DU29" s="703"/>
      <c r="DV29" s="704"/>
      <c r="DW29" s="670">
        <v>15.4</v>
      </c>
      <c r="DX29" s="705"/>
      <c r="DY29" s="705"/>
      <c r="DZ29" s="705"/>
      <c r="EA29" s="705"/>
      <c r="EB29" s="705"/>
      <c r="EC29" s="706"/>
    </row>
    <row r="30" spans="2:133" ht="11.25" customHeight="1" x14ac:dyDescent="0.15">
      <c r="B30" s="662" t="s">
        <v>307</v>
      </c>
      <c r="C30" s="663"/>
      <c r="D30" s="663"/>
      <c r="E30" s="663"/>
      <c r="F30" s="663"/>
      <c r="G30" s="663"/>
      <c r="H30" s="663"/>
      <c r="I30" s="663"/>
      <c r="J30" s="663"/>
      <c r="K30" s="663"/>
      <c r="L30" s="663"/>
      <c r="M30" s="663"/>
      <c r="N30" s="663"/>
      <c r="O30" s="663"/>
      <c r="P30" s="663"/>
      <c r="Q30" s="664"/>
      <c r="R30" s="665">
        <v>100333</v>
      </c>
      <c r="S30" s="666"/>
      <c r="T30" s="666"/>
      <c r="U30" s="666"/>
      <c r="V30" s="666"/>
      <c r="W30" s="666"/>
      <c r="X30" s="666"/>
      <c r="Y30" s="667"/>
      <c r="Z30" s="668">
        <v>1.3</v>
      </c>
      <c r="AA30" s="668"/>
      <c r="AB30" s="668"/>
      <c r="AC30" s="668"/>
      <c r="AD30" s="669">
        <v>5836</v>
      </c>
      <c r="AE30" s="669"/>
      <c r="AF30" s="669"/>
      <c r="AG30" s="669"/>
      <c r="AH30" s="669"/>
      <c r="AI30" s="669"/>
      <c r="AJ30" s="669"/>
      <c r="AK30" s="669"/>
      <c r="AL30" s="670">
        <v>0.1</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704728</v>
      </c>
      <c r="CS30" s="666"/>
      <c r="CT30" s="666"/>
      <c r="CU30" s="666"/>
      <c r="CV30" s="666"/>
      <c r="CW30" s="666"/>
      <c r="CX30" s="666"/>
      <c r="CY30" s="667"/>
      <c r="CZ30" s="670">
        <v>9</v>
      </c>
      <c r="DA30" s="705"/>
      <c r="DB30" s="705"/>
      <c r="DC30" s="708"/>
      <c r="DD30" s="674">
        <v>664683</v>
      </c>
      <c r="DE30" s="666"/>
      <c r="DF30" s="666"/>
      <c r="DG30" s="666"/>
      <c r="DH30" s="666"/>
      <c r="DI30" s="666"/>
      <c r="DJ30" s="666"/>
      <c r="DK30" s="667"/>
      <c r="DL30" s="674">
        <v>664628</v>
      </c>
      <c r="DM30" s="666"/>
      <c r="DN30" s="666"/>
      <c r="DO30" s="666"/>
      <c r="DP30" s="666"/>
      <c r="DQ30" s="666"/>
      <c r="DR30" s="666"/>
      <c r="DS30" s="666"/>
      <c r="DT30" s="666"/>
      <c r="DU30" s="666"/>
      <c r="DV30" s="667"/>
      <c r="DW30" s="670">
        <v>14.9</v>
      </c>
      <c r="DX30" s="705"/>
      <c r="DY30" s="705"/>
      <c r="DZ30" s="705"/>
      <c r="EA30" s="705"/>
      <c r="EB30" s="705"/>
      <c r="EC30" s="706"/>
    </row>
    <row r="31" spans="2:133" ht="11.25" customHeight="1" x14ac:dyDescent="0.15">
      <c r="B31" s="662" t="s">
        <v>311</v>
      </c>
      <c r="C31" s="663"/>
      <c r="D31" s="663"/>
      <c r="E31" s="663"/>
      <c r="F31" s="663"/>
      <c r="G31" s="663"/>
      <c r="H31" s="663"/>
      <c r="I31" s="663"/>
      <c r="J31" s="663"/>
      <c r="K31" s="663"/>
      <c r="L31" s="663"/>
      <c r="M31" s="663"/>
      <c r="N31" s="663"/>
      <c r="O31" s="663"/>
      <c r="P31" s="663"/>
      <c r="Q31" s="664"/>
      <c r="R31" s="665">
        <v>22903</v>
      </c>
      <c r="S31" s="666"/>
      <c r="T31" s="666"/>
      <c r="U31" s="666"/>
      <c r="V31" s="666"/>
      <c r="W31" s="666"/>
      <c r="X31" s="666"/>
      <c r="Y31" s="667"/>
      <c r="Z31" s="668">
        <v>0.3</v>
      </c>
      <c r="AA31" s="668"/>
      <c r="AB31" s="668"/>
      <c r="AC31" s="668"/>
      <c r="AD31" s="669" t="s">
        <v>127</v>
      </c>
      <c r="AE31" s="669"/>
      <c r="AF31" s="669"/>
      <c r="AG31" s="669"/>
      <c r="AH31" s="669"/>
      <c r="AI31" s="669"/>
      <c r="AJ31" s="669"/>
      <c r="AK31" s="669"/>
      <c r="AL31" s="670" t="s">
        <v>127</v>
      </c>
      <c r="AM31" s="671"/>
      <c r="AN31" s="671"/>
      <c r="AO31" s="672"/>
      <c r="AP31" s="720" t="s">
        <v>312</v>
      </c>
      <c r="AQ31" s="721"/>
      <c r="AR31" s="721"/>
      <c r="AS31" s="721"/>
      <c r="AT31" s="726" t="s">
        <v>313</v>
      </c>
      <c r="AU31" s="366"/>
      <c r="AV31" s="366"/>
      <c r="AW31" s="366"/>
      <c r="AX31" s="651" t="s">
        <v>190</v>
      </c>
      <c r="AY31" s="652"/>
      <c r="AZ31" s="652"/>
      <c r="BA31" s="652"/>
      <c r="BB31" s="652"/>
      <c r="BC31" s="652"/>
      <c r="BD31" s="652"/>
      <c r="BE31" s="652"/>
      <c r="BF31" s="653"/>
      <c r="BG31" s="729">
        <v>99.7</v>
      </c>
      <c r="BH31" s="730"/>
      <c r="BI31" s="730"/>
      <c r="BJ31" s="730"/>
      <c r="BK31" s="730"/>
      <c r="BL31" s="730"/>
      <c r="BM31" s="660">
        <v>97.7</v>
      </c>
      <c r="BN31" s="730"/>
      <c r="BO31" s="730"/>
      <c r="BP31" s="730"/>
      <c r="BQ31" s="731"/>
      <c r="BR31" s="729">
        <v>99.4</v>
      </c>
      <c r="BS31" s="730"/>
      <c r="BT31" s="730"/>
      <c r="BU31" s="730"/>
      <c r="BV31" s="730"/>
      <c r="BW31" s="730"/>
      <c r="BX31" s="660">
        <v>97.1</v>
      </c>
      <c r="BY31" s="730"/>
      <c r="BZ31" s="730"/>
      <c r="CA31" s="730"/>
      <c r="CB31" s="731"/>
      <c r="CD31" s="716"/>
      <c r="CE31" s="717"/>
      <c r="CF31" s="680" t="s">
        <v>314</v>
      </c>
      <c r="CG31" s="681"/>
      <c r="CH31" s="681"/>
      <c r="CI31" s="681"/>
      <c r="CJ31" s="681"/>
      <c r="CK31" s="681"/>
      <c r="CL31" s="681"/>
      <c r="CM31" s="681"/>
      <c r="CN31" s="681"/>
      <c r="CO31" s="681"/>
      <c r="CP31" s="681"/>
      <c r="CQ31" s="682"/>
      <c r="CR31" s="665">
        <v>24195</v>
      </c>
      <c r="CS31" s="703"/>
      <c r="CT31" s="703"/>
      <c r="CU31" s="703"/>
      <c r="CV31" s="703"/>
      <c r="CW31" s="703"/>
      <c r="CX31" s="703"/>
      <c r="CY31" s="704"/>
      <c r="CZ31" s="670">
        <v>0.3</v>
      </c>
      <c r="DA31" s="705"/>
      <c r="DB31" s="705"/>
      <c r="DC31" s="708"/>
      <c r="DD31" s="674">
        <v>20676</v>
      </c>
      <c r="DE31" s="703"/>
      <c r="DF31" s="703"/>
      <c r="DG31" s="703"/>
      <c r="DH31" s="703"/>
      <c r="DI31" s="703"/>
      <c r="DJ31" s="703"/>
      <c r="DK31" s="704"/>
      <c r="DL31" s="674">
        <v>20656</v>
      </c>
      <c r="DM31" s="703"/>
      <c r="DN31" s="703"/>
      <c r="DO31" s="703"/>
      <c r="DP31" s="703"/>
      <c r="DQ31" s="703"/>
      <c r="DR31" s="703"/>
      <c r="DS31" s="703"/>
      <c r="DT31" s="703"/>
      <c r="DU31" s="703"/>
      <c r="DV31" s="704"/>
      <c r="DW31" s="670">
        <v>0.5</v>
      </c>
      <c r="DX31" s="705"/>
      <c r="DY31" s="705"/>
      <c r="DZ31" s="705"/>
      <c r="EA31" s="705"/>
      <c r="EB31" s="705"/>
      <c r="EC31" s="706"/>
    </row>
    <row r="32" spans="2:133" ht="11.25" customHeight="1" x14ac:dyDescent="0.15">
      <c r="B32" s="662" t="s">
        <v>315</v>
      </c>
      <c r="C32" s="663"/>
      <c r="D32" s="663"/>
      <c r="E32" s="663"/>
      <c r="F32" s="663"/>
      <c r="G32" s="663"/>
      <c r="H32" s="663"/>
      <c r="I32" s="663"/>
      <c r="J32" s="663"/>
      <c r="K32" s="663"/>
      <c r="L32" s="663"/>
      <c r="M32" s="663"/>
      <c r="N32" s="663"/>
      <c r="O32" s="663"/>
      <c r="P32" s="663"/>
      <c r="Q32" s="664"/>
      <c r="R32" s="665">
        <v>1040662</v>
      </c>
      <c r="S32" s="666"/>
      <c r="T32" s="666"/>
      <c r="U32" s="666"/>
      <c r="V32" s="666"/>
      <c r="W32" s="666"/>
      <c r="X32" s="666"/>
      <c r="Y32" s="667"/>
      <c r="Z32" s="668">
        <v>13.1</v>
      </c>
      <c r="AA32" s="668"/>
      <c r="AB32" s="668"/>
      <c r="AC32" s="668"/>
      <c r="AD32" s="669" t="s">
        <v>127</v>
      </c>
      <c r="AE32" s="669"/>
      <c r="AF32" s="669"/>
      <c r="AG32" s="669"/>
      <c r="AH32" s="669"/>
      <c r="AI32" s="669"/>
      <c r="AJ32" s="669"/>
      <c r="AK32" s="669"/>
      <c r="AL32" s="670" t="s">
        <v>127</v>
      </c>
      <c r="AM32" s="671"/>
      <c r="AN32" s="671"/>
      <c r="AO32" s="672"/>
      <c r="AP32" s="722"/>
      <c r="AQ32" s="723"/>
      <c r="AR32" s="723"/>
      <c r="AS32" s="723"/>
      <c r="AT32" s="727"/>
      <c r="AU32" s="362" t="s">
        <v>316</v>
      </c>
      <c r="AV32" s="362"/>
      <c r="AW32" s="362"/>
      <c r="AX32" s="662" t="s">
        <v>317</v>
      </c>
      <c r="AY32" s="663"/>
      <c r="AZ32" s="663"/>
      <c r="BA32" s="663"/>
      <c r="BB32" s="663"/>
      <c r="BC32" s="663"/>
      <c r="BD32" s="663"/>
      <c r="BE32" s="663"/>
      <c r="BF32" s="664"/>
      <c r="BG32" s="732">
        <v>99.5</v>
      </c>
      <c r="BH32" s="703"/>
      <c r="BI32" s="703"/>
      <c r="BJ32" s="703"/>
      <c r="BK32" s="703"/>
      <c r="BL32" s="703"/>
      <c r="BM32" s="671">
        <v>96.9</v>
      </c>
      <c r="BN32" s="733"/>
      <c r="BO32" s="733"/>
      <c r="BP32" s="733"/>
      <c r="BQ32" s="734"/>
      <c r="BR32" s="732">
        <v>99.1</v>
      </c>
      <c r="BS32" s="703"/>
      <c r="BT32" s="703"/>
      <c r="BU32" s="703"/>
      <c r="BV32" s="703"/>
      <c r="BW32" s="703"/>
      <c r="BX32" s="671">
        <v>96.1</v>
      </c>
      <c r="BY32" s="733"/>
      <c r="BZ32" s="733"/>
      <c r="CA32" s="733"/>
      <c r="CB32" s="734"/>
      <c r="CD32" s="718"/>
      <c r="CE32" s="719"/>
      <c r="CF32" s="680" t="s">
        <v>318</v>
      </c>
      <c r="CG32" s="681"/>
      <c r="CH32" s="681"/>
      <c r="CI32" s="681"/>
      <c r="CJ32" s="681"/>
      <c r="CK32" s="681"/>
      <c r="CL32" s="681"/>
      <c r="CM32" s="681"/>
      <c r="CN32" s="681"/>
      <c r="CO32" s="681"/>
      <c r="CP32" s="681"/>
      <c r="CQ32" s="682"/>
      <c r="CR32" s="665">
        <v>63</v>
      </c>
      <c r="CS32" s="666"/>
      <c r="CT32" s="666"/>
      <c r="CU32" s="666"/>
      <c r="CV32" s="666"/>
      <c r="CW32" s="666"/>
      <c r="CX32" s="666"/>
      <c r="CY32" s="667"/>
      <c r="CZ32" s="670">
        <v>0</v>
      </c>
      <c r="DA32" s="705"/>
      <c r="DB32" s="705"/>
      <c r="DC32" s="708"/>
      <c r="DD32" s="674">
        <v>63</v>
      </c>
      <c r="DE32" s="666"/>
      <c r="DF32" s="666"/>
      <c r="DG32" s="666"/>
      <c r="DH32" s="666"/>
      <c r="DI32" s="666"/>
      <c r="DJ32" s="666"/>
      <c r="DK32" s="667"/>
      <c r="DL32" s="674">
        <v>63</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15">
      <c r="B33" s="690" t="s">
        <v>319</v>
      </c>
      <c r="C33" s="691"/>
      <c r="D33" s="691"/>
      <c r="E33" s="691"/>
      <c r="F33" s="691"/>
      <c r="G33" s="691"/>
      <c r="H33" s="691"/>
      <c r="I33" s="691"/>
      <c r="J33" s="691"/>
      <c r="K33" s="691"/>
      <c r="L33" s="691"/>
      <c r="M33" s="691"/>
      <c r="N33" s="691"/>
      <c r="O33" s="691"/>
      <c r="P33" s="691"/>
      <c r="Q33" s="692"/>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4"/>
      <c r="AQ33" s="725"/>
      <c r="AR33" s="725"/>
      <c r="AS33" s="725"/>
      <c r="AT33" s="728"/>
      <c r="AU33" s="360"/>
      <c r="AV33" s="360"/>
      <c r="AW33" s="360"/>
      <c r="AX33" s="709" t="s">
        <v>320</v>
      </c>
      <c r="AY33" s="710"/>
      <c r="AZ33" s="710"/>
      <c r="BA33" s="710"/>
      <c r="BB33" s="710"/>
      <c r="BC33" s="710"/>
      <c r="BD33" s="710"/>
      <c r="BE33" s="710"/>
      <c r="BF33" s="711"/>
      <c r="BG33" s="735">
        <v>99.8</v>
      </c>
      <c r="BH33" s="736"/>
      <c r="BI33" s="736"/>
      <c r="BJ33" s="736"/>
      <c r="BK33" s="736"/>
      <c r="BL33" s="736"/>
      <c r="BM33" s="737">
        <v>98.1</v>
      </c>
      <c r="BN33" s="736"/>
      <c r="BO33" s="736"/>
      <c r="BP33" s="736"/>
      <c r="BQ33" s="738"/>
      <c r="BR33" s="735">
        <v>99.7</v>
      </c>
      <c r="BS33" s="736"/>
      <c r="BT33" s="736"/>
      <c r="BU33" s="736"/>
      <c r="BV33" s="736"/>
      <c r="BW33" s="736"/>
      <c r="BX33" s="737">
        <v>97.9</v>
      </c>
      <c r="BY33" s="736"/>
      <c r="BZ33" s="736"/>
      <c r="CA33" s="736"/>
      <c r="CB33" s="738"/>
      <c r="CD33" s="680" t="s">
        <v>321</v>
      </c>
      <c r="CE33" s="681"/>
      <c r="CF33" s="681"/>
      <c r="CG33" s="681"/>
      <c r="CH33" s="681"/>
      <c r="CI33" s="681"/>
      <c r="CJ33" s="681"/>
      <c r="CK33" s="681"/>
      <c r="CL33" s="681"/>
      <c r="CM33" s="681"/>
      <c r="CN33" s="681"/>
      <c r="CO33" s="681"/>
      <c r="CP33" s="681"/>
      <c r="CQ33" s="682"/>
      <c r="CR33" s="665">
        <v>4029410</v>
      </c>
      <c r="CS33" s="703"/>
      <c r="CT33" s="703"/>
      <c r="CU33" s="703"/>
      <c r="CV33" s="703"/>
      <c r="CW33" s="703"/>
      <c r="CX33" s="703"/>
      <c r="CY33" s="704"/>
      <c r="CZ33" s="670">
        <v>51.4</v>
      </c>
      <c r="DA33" s="705"/>
      <c r="DB33" s="705"/>
      <c r="DC33" s="708"/>
      <c r="DD33" s="674">
        <v>3018792</v>
      </c>
      <c r="DE33" s="703"/>
      <c r="DF33" s="703"/>
      <c r="DG33" s="703"/>
      <c r="DH33" s="703"/>
      <c r="DI33" s="703"/>
      <c r="DJ33" s="703"/>
      <c r="DK33" s="704"/>
      <c r="DL33" s="674">
        <v>1697896</v>
      </c>
      <c r="DM33" s="703"/>
      <c r="DN33" s="703"/>
      <c r="DO33" s="703"/>
      <c r="DP33" s="703"/>
      <c r="DQ33" s="703"/>
      <c r="DR33" s="703"/>
      <c r="DS33" s="703"/>
      <c r="DT33" s="703"/>
      <c r="DU33" s="703"/>
      <c r="DV33" s="704"/>
      <c r="DW33" s="670">
        <v>38.1</v>
      </c>
      <c r="DX33" s="705"/>
      <c r="DY33" s="705"/>
      <c r="DZ33" s="705"/>
      <c r="EA33" s="705"/>
      <c r="EB33" s="705"/>
      <c r="EC33" s="706"/>
    </row>
    <row r="34" spans="2:133" ht="11.25" customHeight="1" x14ac:dyDescent="0.15">
      <c r="B34" s="662" t="s">
        <v>322</v>
      </c>
      <c r="C34" s="663"/>
      <c r="D34" s="663"/>
      <c r="E34" s="663"/>
      <c r="F34" s="663"/>
      <c r="G34" s="663"/>
      <c r="H34" s="663"/>
      <c r="I34" s="663"/>
      <c r="J34" s="663"/>
      <c r="K34" s="663"/>
      <c r="L34" s="663"/>
      <c r="M34" s="663"/>
      <c r="N34" s="663"/>
      <c r="O34" s="663"/>
      <c r="P34" s="663"/>
      <c r="Q34" s="664"/>
      <c r="R34" s="665">
        <v>561037</v>
      </c>
      <c r="S34" s="666"/>
      <c r="T34" s="666"/>
      <c r="U34" s="666"/>
      <c r="V34" s="666"/>
      <c r="W34" s="666"/>
      <c r="X34" s="666"/>
      <c r="Y34" s="667"/>
      <c r="Z34" s="668">
        <v>7</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65">
        <v>787262</v>
      </c>
      <c r="CS34" s="666"/>
      <c r="CT34" s="666"/>
      <c r="CU34" s="666"/>
      <c r="CV34" s="666"/>
      <c r="CW34" s="666"/>
      <c r="CX34" s="666"/>
      <c r="CY34" s="667"/>
      <c r="CZ34" s="670">
        <v>10.1</v>
      </c>
      <c r="DA34" s="705"/>
      <c r="DB34" s="705"/>
      <c r="DC34" s="708"/>
      <c r="DD34" s="674">
        <v>580559</v>
      </c>
      <c r="DE34" s="666"/>
      <c r="DF34" s="666"/>
      <c r="DG34" s="666"/>
      <c r="DH34" s="666"/>
      <c r="DI34" s="666"/>
      <c r="DJ34" s="666"/>
      <c r="DK34" s="667"/>
      <c r="DL34" s="674">
        <v>469912</v>
      </c>
      <c r="DM34" s="666"/>
      <c r="DN34" s="666"/>
      <c r="DO34" s="666"/>
      <c r="DP34" s="666"/>
      <c r="DQ34" s="666"/>
      <c r="DR34" s="666"/>
      <c r="DS34" s="666"/>
      <c r="DT34" s="666"/>
      <c r="DU34" s="666"/>
      <c r="DV34" s="667"/>
      <c r="DW34" s="670">
        <v>10.6</v>
      </c>
      <c r="DX34" s="705"/>
      <c r="DY34" s="705"/>
      <c r="DZ34" s="705"/>
      <c r="EA34" s="705"/>
      <c r="EB34" s="705"/>
      <c r="EC34" s="706"/>
    </row>
    <row r="35" spans="2:133" ht="11.25" customHeight="1" x14ac:dyDescent="0.15">
      <c r="B35" s="662" t="s">
        <v>324</v>
      </c>
      <c r="C35" s="663"/>
      <c r="D35" s="663"/>
      <c r="E35" s="663"/>
      <c r="F35" s="663"/>
      <c r="G35" s="663"/>
      <c r="H35" s="663"/>
      <c r="I35" s="663"/>
      <c r="J35" s="663"/>
      <c r="K35" s="663"/>
      <c r="L35" s="663"/>
      <c r="M35" s="663"/>
      <c r="N35" s="663"/>
      <c r="O35" s="663"/>
      <c r="P35" s="663"/>
      <c r="Q35" s="664"/>
      <c r="R35" s="665">
        <v>43154</v>
      </c>
      <c r="S35" s="666"/>
      <c r="T35" s="666"/>
      <c r="U35" s="666"/>
      <c r="V35" s="666"/>
      <c r="W35" s="666"/>
      <c r="X35" s="666"/>
      <c r="Y35" s="667"/>
      <c r="Z35" s="668">
        <v>0.5</v>
      </c>
      <c r="AA35" s="668"/>
      <c r="AB35" s="668"/>
      <c r="AC35" s="668"/>
      <c r="AD35" s="669" t="s">
        <v>127</v>
      </c>
      <c r="AE35" s="669"/>
      <c r="AF35" s="669"/>
      <c r="AG35" s="669"/>
      <c r="AH35" s="669"/>
      <c r="AI35" s="669"/>
      <c r="AJ35" s="669"/>
      <c r="AK35" s="669"/>
      <c r="AL35" s="670" t="s">
        <v>127</v>
      </c>
      <c r="AM35" s="671"/>
      <c r="AN35" s="671"/>
      <c r="AO35" s="672"/>
      <c r="AP35" s="218"/>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109115</v>
      </c>
      <c r="CS35" s="703"/>
      <c r="CT35" s="703"/>
      <c r="CU35" s="703"/>
      <c r="CV35" s="703"/>
      <c r="CW35" s="703"/>
      <c r="CX35" s="703"/>
      <c r="CY35" s="704"/>
      <c r="CZ35" s="670">
        <v>1.4</v>
      </c>
      <c r="DA35" s="705"/>
      <c r="DB35" s="705"/>
      <c r="DC35" s="708"/>
      <c r="DD35" s="674">
        <v>88049</v>
      </c>
      <c r="DE35" s="703"/>
      <c r="DF35" s="703"/>
      <c r="DG35" s="703"/>
      <c r="DH35" s="703"/>
      <c r="DI35" s="703"/>
      <c r="DJ35" s="703"/>
      <c r="DK35" s="704"/>
      <c r="DL35" s="674">
        <v>42968</v>
      </c>
      <c r="DM35" s="703"/>
      <c r="DN35" s="703"/>
      <c r="DO35" s="703"/>
      <c r="DP35" s="703"/>
      <c r="DQ35" s="703"/>
      <c r="DR35" s="703"/>
      <c r="DS35" s="703"/>
      <c r="DT35" s="703"/>
      <c r="DU35" s="703"/>
      <c r="DV35" s="704"/>
      <c r="DW35" s="670">
        <v>1</v>
      </c>
      <c r="DX35" s="705"/>
      <c r="DY35" s="705"/>
      <c r="DZ35" s="705"/>
      <c r="EA35" s="705"/>
      <c r="EB35" s="705"/>
      <c r="EC35" s="706"/>
    </row>
    <row r="36" spans="2:133" ht="11.25" customHeight="1" x14ac:dyDescent="0.15">
      <c r="B36" s="662" t="s">
        <v>328</v>
      </c>
      <c r="C36" s="663"/>
      <c r="D36" s="663"/>
      <c r="E36" s="663"/>
      <c r="F36" s="663"/>
      <c r="G36" s="663"/>
      <c r="H36" s="663"/>
      <c r="I36" s="663"/>
      <c r="J36" s="663"/>
      <c r="K36" s="663"/>
      <c r="L36" s="663"/>
      <c r="M36" s="663"/>
      <c r="N36" s="663"/>
      <c r="O36" s="663"/>
      <c r="P36" s="663"/>
      <c r="Q36" s="664"/>
      <c r="R36" s="665">
        <v>100314</v>
      </c>
      <c r="S36" s="666"/>
      <c r="T36" s="666"/>
      <c r="U36" s="666"/>
      <c r="V36" s="666"/>
      <c r="W36" s="666"/>
      <c r="X36" s="666"/>
      <c r="Y36" s="667"/>
      <c r="Z36" s="668">
        <v>1.3</v>
      </c>
      <c r="AA36" s="668"/>
      <c r="AB36" s="668"/>
      <c r="AC36" s="668"/>
      <c r="AD36" s="669" t="s">
        <v>127</v>
      </c>
      <c r="AE36" s="669"/>
      <c r="AF36" s="669"/>
      <c r="AG36" s="669"/>
      <c r="AH36" s="669"/>
      <c r="AI36" s="669"/>
      <c r="AJ36" s="669"/>
      <c r="AK36" s="669"/>
      <c r="AL36" s="670" t="s">
        <v>127</v>
      </c>
      <c r="AM36" s="671"/>
      <c r="AN36" s="671"/>
      <c r="AO36" s="672"/>
      <c r="AP36" s="218"/>
      <c r="AQ36" s="739" t="s">
        <v>329</v>
      </c>
      <c r="AR36" s="740"/>
      <c r="AS36" s="740"/>
      <c r="AT36" s="740"/>
      <c r="AU36" s="740"/>
      <c r="AV36" s="740"/>
      <c r="AW36" s="740"/>
      <c r="AX36" s="740"/>
      <c r="AY36" s="741"/>
      <c r="AZ36" s="654">
        <v>1442125</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13865</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1306625</v>
      </c>
      <c r="CS36" s="666"/>
      <c r="CT36" s="666"/>
      <c r="CU36" s="666"/>
      <c r="CV36" s="666"/>
      <c r="CW36" s="666"/>
      <c r="CX36" s="666"/>
      <c r="CY36" s="667"/>
      <c r="CZ36" s="670">
        <v>16.7</v>
      </c>
      <c r="DA36" s="705"/>
      <c r="DB36" s="705"/>
      <c r="DC36" s="708"/>
      <c r="DD36" s="674">
        <v>1010619</v>
      </c>
      <c r="DE36" s="666"/>
      <c r="DF36" s="666"/>
      <c r="DG36" s="666"/>
      <c r="DH36" s="666"/>
      <c r="DI36" s="666"/>
      <c r="DJ36" s="666"/>
      <c r="DK36" s="667"/>
      <c r="DL36" s="674">
        <v>641858</v>
      </c>
      <c r="DM36" s="666"/>
      <c r="DN36" s="666"/>
      <c r="DO36" s="666"/>
      <c r="DP36" s="666"/>
      <c r="DQ36" s="666"/>
      <c r="DR36" s="666"/>
      <c r="DS36" s="666"/>
      <c r="DT36" s="666"/>
      <c r="DU36" s="666"/>
      <c r="DV36" s="667"/>
      <c r="DW36" s="670">
        <v>14.4</v>
      </c>
      <c r="DX36" s="705"/>
      <c r="DY36" s="705"/>
      <c r="DZ36" s="705"/>
      <c r="EA36" s="705"/>
      <c r="EB36" s="705"/>
      <c r="EC36" s="706"/>
    </row>
    <row r="37" spans="2:133" ht="11.25" customHeight="1" x14ac:dyDescent="0.15">
      <c r="B37" s="662" t="s">
        <v>332</v>
      </c>
      <c r="C37" s="663"/>
      <c r="D37" s="663"/>
      <c r="E37" s="663"/>
      <c r="F37" s="663"/>
      <c r="G37" s="663"/>
      <c r="H37" s="663"/>
      <c r="I37" s="663"/>
      <c r="J37" s="663"/>
      <c r="K37" s="663"/>
      <c r="L37" s="663"/>
      <c r="M37" s="663"/>
      <c r="N37" s="663"/>
      <c r="O37" s="663"/>
      <c r="P37" s="663"/>
      <c r="Q37" s="664"/>
      <c r="R37" s="665">
        <v>460566</v>
      </c>
      <c r="S37" s="666"/>
      <c r="T37" s="666"/>
      <c r="U37" s="666"/>
      <c r="V37" s="666"/>
      <c r="W37" s="666"/>
      <c r="X37" s="666"/>
      <c r="Y37" s="667"/>
      <c r="Z37" s="668">
        <v>5.8</v>
      </c>
      <c r="AA37" s="668"/>
      <c r="AB37" s="668"/>
      <c r="AC37" s="668"/>
      <c r="AD37" s="669" t="s">
        <v>127</v>
      </c>
      <c r="AE37" s="669"/>
      <c r="AF37" s="669"/>
      <c r="AG37" s="669"/>
      <c r="AH37" s="669"/>
      <c r="AI37" s="669"/>
      <c r="AJ37" s="669"/>
      <c r="AK37" s="669"/>
      <c r="AL37" s="670" t="s">
        <v>127</v>
      </c>
      <c r="AM37" s="671"/>
      <c r="AN37" s="671"/>
      <c r="AO37" s="672"/>
      <c r="AQ37" s="743" t="s">
        <v>333</v>
      </c>
      <c r="AR37" s="744"/>
      <c r="AS37" s="744"/>
      <c r="AT37" s="744"/>
      <c r="AU37" s="744"/>
      <c r="AV37" s="744"/>
      <c r="AW37" s="744"/>
      <c r="AX37" s="744"/>
      <c r="AY37" s="745"/>
      <c r="AZ37" s="665">
        <v>534926</v>
      </c>
      <c r="BA37" s="666"/>
      <c r="BB37" s="666"/>
      <c r="BC37" s="666"/>
      <c r="BD37" s="703"/>
      <c r="BE37" s="703"/>
      <c r="BF37" s="734"/>
      <c r="BG37" s="680" t="s">
        <v>334</v>
      </c>
      <c r="BH37" s="681"/>
      <c r="BI37" s="681"/>
      <c r="BJ37" s="681"/>
      <c r="BK37" s="681"/>
      <c r="BL37" s="681"/>
      <c r="BM37" s="681"/>
      <c r="BN37" s="681"/>
      <c r="BO37" s="681"/>
      <c r="BP37" s="681"/>
      <c r="BQ37" s="681"/>
      <c r="BR37" s="681"/>
      <c r="BS37" s="681"/>
      <c r="BT37" s="681"/>
      <c r="BU37" s="682"/>
      <c r="BV37" s="665">
        <v>10750</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238093</v>
      </c>
      <c r="CS37" s="703"/>
      <c r="CT37" s="703"/>
      <c r="CU37" s="703"/>
      <c r="CV37" s="703"/>
      <c r="CW37" s="703"/>
      <c r="CX37" s="703"/>
      <c r="CY37" s="704"/>
      <c r="CZ37" s="670">
        <v>3</v>
      </c>
      <c r="DA37" s="705"/>
      <c r="DB37" s="705"/>
      <c r="DC37" s="708"/>
      <c r="DD37" s="674">
        <v>238089</v>
      </c>
      <c r="DE37" s="703"/>
      <c r="DF37" s="703"/>
      <c r="DG37" s="703"/>
      <c r="DH37" s="703"/>
      <c r="DI37" s="703"/>
      <c r="DJ37" s="703"/>
      <c r="DK37" s="704"/>
      <c r="DL37" s="674">
        <v>228093</v>
      </c>
      <c r="DM37" s="703"/>
      <c r="DN37" s="703"/>
      <c r="DO37" s="703"/>
      <c r="DP37" s="703"/>
      <c r="DQ37" s="703"/>
      <c r="DR37" s="703"/>
      <c r="DS37" s="703"/>
      <c r="DT37" s="703"/>
      <c r="DU37" s="703"/>
      <c r="DV37" s="704"/>
      <c r="DW37" s="670">
        <v>5.0999999999999996</v>
      </c>
      <c r="DX37" s="705"/>
      <c r="DY37" s="705"/>
      <c r="DZ37" s="705"/>
      <c r="EA37" s="705"/>
      <c r="EB37" s="705"/>
      <c r="EC37" s="706"/>
    </row>
    <row r="38" spans="2:133" ht="11.25" customHeight="1" x14ac:dyDescent="0.15">
      <c r="B38" s="662" t="s">
        <v>336</v>
      </c>
      <c r="C38" s="663"/>
      <c r="D38" s="663"/>
      <c r="E38" s="663"/>
      <c r="F38" s="663"/>
      <c r="G38" s="663"/>
      <c r="H38" s="663"/>
      <c r="I38" s="663"/>
      <c r="J38" s="663"/>
      <c r="K38" s="663"/>
      <c r="L38" s="663"/>
      <c r="M38" s="663"/>
      <c r="N38" s="663"/>
      <c r="O38" s="663"/>
      <c r="P38" s="663"/>
      <c r="Q38" s="664"/>
      <c r="R38" s="665">
        <v>127513</v>
      </c>
      <c r="S38" s="666"/>
      <c r="T38" s="666"/>
      <c r="U38" s="666"/>
      <c r="V38" s="666"/>
      <c r="W38" s="666"/>
      <c r="X38" s="666"/>
      <c r="Y38" s="667"/>
      <c r="Z38" s="668">
        <v>1.6</v>
      </c>
      <c r="AA38" s="668"/>
      <c r="AB38" s="668"/>
      <c r="AC38" s="668"/>
      <c r="AD38" s="669" t="s">
        <v>127</v>
      </c>
      <c r="AE38" s="669"/>
      <c r="AF38" s="669"/>
      <c r="AG38" s="669"/>
      <c r="AH38" s="669"/>
      <c r="AI38" s="669"/>
      <c r="AJ38" s="669"/>
      <c r="AK38" s="669"/>
      <c r="AL38" s="670" t="s">
        <v>127</v>
      </c>
      <c r="AM38" s="671"/>
      <c r="AN38" s="671"/>
      <c r="AO38" s="672"/>
      <c r="AQ38" s="743" t="s">
        <v>337</v>
      </c>
      <c r="AR38" s="744"/>
      <c r="AS38" s="744"/>
      <c r="AT38" s="744"/>
      <c r="AU38" s="744"/>
      <c r="AV38" s="744"/>
      <c r="AW38" s="744"/>
      <c r="AX38" s="744"/>
      <c r="AY38" s="745"/>
      <c r="AZ38" s="665">
        <v>216544</v>
      </c>
      <c r="BA38" s="666"/>
      <c r="BB38" s="666"/>
      <c r="BC38" s="666"/>
      <c r="BD38" s="703"/>
      <c r="BE38" s="703"/>
      <c r="BF38" s="734"/>
      <c r="BG38" s="680" t="s">
        <v>338</v>
      </c>
      <c r="BH38" s="681"/>
      <c r="BI38" s="681"/>
      <c r="BJ38" s="681"/>
      <c r="BK38" s="681"/>
      <c r="BL38" s="681"/>
      <c r="BM38" s="681"/>
      <c r="BN38" s="681"/>
      <c r="BO38" s="681"/>
      <c r="BP38" s="681"/>
      <c r="BQ38" s="681"/>
      <c r="BR38" s="681"/>
      <c r="BS38" s="681"/>
      <c r="BT38" s="681"/>
      <c r="BU38" s="682"/>
      <c r="BV38" s="665">
        <v>1038</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879671</v>
      </c>
      <c r="CS38" s="666"/>
      <c r="CT38" s="666"/>
      <c r="CU38" s="666"/>
      <c r="CV38" s="666"/>
      <c r="CW38" s="666"/>
      <c r="CX38" s="666"/>
      <c r="CY38" s="667"/>
      <c r="CZ38" s="670">
        <v>11.2</v>
      </c>
      <c r="DA38" s="705"/>
      <c r="DB38" s="705"/>
      <c r="DC38" s="708"/>
      <c r="DD38" s="674">
        <v>802497</v>
      </c>
      <c r="DE38" s="666"/>
      <c r="DF38" s="666"/>
      <c r="DG38" s="666"/>
      <c r="DH38" s="666"/>
      <c r="DI38" s="666"/>
      <c r="DJ38" s="666"/>
      <c r="DK38" s="667"/>
      <c r="DL38" s="674">
        <v>525461</v>
      </c>
      <c r="DM38" s="666"/>
      <c r="DN38" s="666"/>
      <c r="DO38" s="666"/>
      <c r="DP38" s="666"/>
      <c r="DQ38" s="666"/>
      <c r="DR38" s="666"/>
      <c r="DS38" s="666"/>
      <c r="DT38" s="666"/>
      <c r="DU38" s="666"/>
      <c r="DV38" s="667"/>
      <c r="DW38" s="670">
        <v>11.8</v>
      </c>
      <c r="DX38" s="705"/>
      <c r="DY38" s="705"/>
      <c r="DZ38" s="705"/>
      <c r="EA38" s="705"/>
      <c r="EB38" s="705"/>
      <c r="EC38" s="706"/>
    </row>
    <row r="39" spans="2:133" ht="11.25" customHeight="1" x14ac:dyDescent="0.15">
      <c r="B39" s="662" t="s">
        <v>340</v>
      </c>
      <c r="C39" s="663"/>
      <c r="D39" s="663"/>
      <c r="E39" s="663"/>
      <c r="F39" s="663"/>
      <c r="G39" s="663"/>
      <c r="H39" s="663"/>
      <c r="I39" s="663"/>
      <c r="J39" s="663"/>
      <c r="K39" s="663"/>
      <c r="L39" s="663"/>
      <c r="M39" s="663"/>
      <c r="N39" s="663"/>
      <c r="O39" s="663"/>
      <c r="P39" s="663"/>
      <c r="Q39" s="664"/>
      <c r="R39" s="665">
        <v>213440</v>
      </c>
      <c r="S39" s="666"/>
      <c r="T39" s="666"/>
      <c r="U39" s="666"/>
      <c r="V39" s="666"/>
      <c r="W39" s="666"/>
      <c r="X39" s="666"/>
      <c r="Y39" s="667"/>
      <c r="Z39" s="668">
        <v>2.7</v>
      </c>
      <c r="AA39" s="668"/>
      <c r="AB39" s="668"/>
      <c r="AC39" s="668"/>
      <c r="AD39" s="669">
        <v>578</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v>114702</v>
      </c>
      <c r="BA39" s="666"/>
      <c r="BB39" s="666"/>
      <c r="BC39" s="666"/>
      <c r="BD39" s="703"/>
      <c r="BE39" s="703"/>
      <c r="BF39" s="734"/>
      <c r="BG39" s="680" t="s">
        <v>342</v>
      </c>
      <c r="BH39" s="681"/>
      <c r="BI39" s="681"/>
      <c r="BJ39" s="681"/>
      <c r="BK39" s="681"/>
      <c r="BL39" s="681"/>
      <c r="BM39" s="681"/>
      <c r="BN39" s="681"/>
      <c r="BO39" s="681"/>
      <c r="BP39" s="681"/>
      <c r="BQ39" s="681"/>
      <c r="BR39" s="681"/>
      <c r="BS39" s="681"/>
      <c r="BT39" s="681"/>
      <c r="BU39" s="682"/>
      <c r="BV39" s="665">
        <v>1856</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746511</v>
      </c>
      <c r="CS39" s="703"/>
      <c r="CT39" s="703"/>
      <c r="CU39" s="703"/>
      <c r="CV39" s="703"/>
      <c r="CW39" s="703"/>
      <c r="CX39" s="703"/>
      <c r="CY39" s="704"/>
      <c r="CZ39" s="670">
        <v>9.5</v>
      </c>
      <c r="DA39" s="705"/>
      <c r="DB39" s="705"/>
      <c r="DC39" s="708"/>
      <c r="DD39" s="674">
        <v>462842</v>
      </c>
      <c r="DE39" s="703"/>
      <c r="DF39" s="703"/>
      <c r="DG39" s="703"/>
      <c r="DH39" s="703"/>
      <c r="DI39" s="703"/>
      <c r="DJ39" s="703"/>
      <c r="DK39" s="704"/>
      <c r="DL39" s="674" t="s">
        <v>127</v>
      </c>
      <c r="DM39" s="703"/>
      <c r="DN39" s="703"/>
      <c r="DO39" s="703"/>
      <c r="DP39" s="703"/>
      <c r="DQ39" s="703"/>
      <c r="DR39" s="703"/>
      <c r="DS39" s="703"/>
      <c r="DT39" s="703"/>
      <c r="DU39" s="703"/>
      <c r="DV39" s="704"/>
      <c r="DW39" s="670" t="s">
        <v>127</v>
      </c>
      <c r="DX39" s="705"/>
      <c r="DY39" s="705"/>
      <c r="DZ39" s="705"/>
      <c r="EA39" s="705"/>
      <c r="EB39" s="705"/>
      <c r="EC39" s="706"/>
    </row>
    <row r="40" spans="2:133" ht="11.25" customHeight="1" x14ac:dyDescent="0.15">
      <c r="B40" s="662" t="s">
        <v>344</v>
      </c>
      <c r="C40" s="663"/>
      <c r="D40" s="663"/>
      <c r="E40" s="663"/>
      <c r="F40" s="663"/>
      <c r="G40" s="663"/>
      <c r="H40" s="663"/>
      <c r="I40" s="663"/>
      <c r="J40" s="663"/>
      <c r="K40" s="663"/>
      <c r="L40" s="663"/>
      <c r="M40" s="663"/>
      <c r="N40" s="663"/>
      <c r="O40" s="663"/>
      <c r="P40" s="663"/>
      <c r="Q40" s="664"/>
      <c r="R40" s="665">
        <v>646187</v>
      </c>
      <c r="S40" s="666"/>
      <c r="T40" s="666"/>
      <c r="U40" s="666"/>
      <c r="V40" s="666"/>
      <c r="W40" s="666"/>
      <c r="X40" s="666"/>
      <c r="Y40" s="667"/>
      <c r="Z40" s="668">
        <v>8.1</v>
      </c>
      <c r="AA40" s="668"/>
      <c r="AB40" s="668"/>
      <c r="AC40" s="668"/>
      <c r="AD40" s="669" t="s">
        <v>127</v>
      </c>
      <c r="AE40" s="669"/>
      <c r="AF40" s="669"/>
      <c r="AG40" s="669"/>
      <c r="AH40" s="669"/>
      <c r="AI40" s="669"/>
      <c r="AJ40" s="669"/>
      <c r="AK40" s="669"/>
      <c r="AL40" s="670" t="s">
        <v>127</v>
      </c>
      <c r="AM40" s="671"/>
      <c r="AN40" s="671"/>
      <c r="AO40" s="672"/>
      <c r="AQ40" s="743" t="s">
        <v>345</v>
      </c>
      <c r="AR40" s="744"/>
      <c r="AS40" s="744"/>
      <c r="AT40" s="744"/>
      <c r="AU40" s="744"/>
      <c r="AV40" s="744"/>
      <c r="AW40" s="744"/>
      <c r="AX40" s="744"/>
      <c r="AY40" s="745"/>
      <c r="AZ40" s="665">
        <v>54360</v>
      </c>
      <c r="BA40" s="666"/>
      <c r="BB40" s="666"/>
      <c r="BC40" s="666"/>
      <c r="BD40" s="703"/>
      <c r="BE40" s="703"/>
      <c r="BF40" s="734"/>
      <c r="BG40" s="746" t="s">
        <v>346</v>
      </c>
      <c r="BH40" s="747"/>
      <c r="BI40" s="747"/>
      <c r="BJ40" s="747"/>
      <c r="BK40" s="747"/>
      <c r="BL40" s="364"/>
      <c r="BM40" s="681" t="s">
        <v>347</v>
      </c>
      <c r="BN40" s="681"/>
      <c r="BO40" s="681"/>
      <c r="BP40" s="681"/>
      <c r="BQ40" s="681"/>
      <c r="BR40" s="681"/>
      <c r="BS40" s="681"/>
      <c r="BT40" s="681"/>
      <c r="BU40" s="682"/>
      <c r="BV40" s="665">
        <v>141</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200226</v>
      </c>
      <c r="CS40" s="666"/>
      <c r="CT40" s="666"/>
      <c r="CU40" s="666"/>
      <c r="CV40" s="666"/>
      <c r="CW40" s="666"/>
      <c r="CX40" s="666"/>
      <c r="CY40" s="667"/>
      <c r="CZ40" s="670">
        <v>2.6</v>
      </c>
      <c r="DA40" s="705"/>
      <c r="DB40" s="705"/>
      <c r="DC40" s="708"/>
      <c r="DD40" s="674">
        <v>74226</v>
      </c>
      <c r="DE40" s="666"/>
      <c r="DF40" s="666"/>
      <c r="DG40" s="666"/>
      <c r="DH40" s="666"/>
      <c r="DI40" s="666"/>
      <c r="DJ40" s="666"/>
      <c r="DK40" s="667"/>
      <c r="DL40" s="674">
        <v>17697</v>
      </c>
      <c r="DM40" s="666"/>
      <c r="DN40" s="666"/>
      <c r="DO40" s="666"/>
      <c r="DP40" s="666"/>
      <c r="DQ40" s="666"/>
      <c r="DR40" s="666"/>
      <c r="DS40" s="666"/>
      <c r="DT40" s="666"/>
      <c r="DU40" s="666"/>
      <c r="DV40" s="667"/>
      <c r="DW40" s="670">
        <v>0.4</v>
      </c>
      <c r="DX40" s="705"/>
      <c r="DY40" s="705"/>
      <c r="DZ40" s="705"/>
      <c r="EA40" s="705"/>
      <c r="EB40" s="705"/>
      <c r="EC40" s="706"/>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350</v>
      </c>
      <c r="AR41" s="744"/>
      <c r="AS41" s="744"/>
      <c r="AT41" s="744"/>
      <c r="AU41" s="744"/>
      <c r="AV41" s="744"/>
      <c r="AW41" s="744"/>
      <c r="AX41" s="744"/>
      <c r="AY41" s="745"/>
      <c r="AZ41" s="665">
        <v>106006</v>
      </c>
      <c r="BA41" s="666"/>
      <c r="BB41" s="666"/>
      <c r="BC41" s="666"/>
      <c r="BD41" s="703"/>
      <c r="BE41" s="703"/>
      <c r="BF41" s="734"/>
      <c r="BG41" s="746"/>
      <c r="BH41" s="747"/>
      <c r="BI41" s="747"/>
      <c r="BJ41" s="747"/>
      <c r="BK41" s="747"/>
      <c r="BL41" s="364"/>
      <c r="BM41" s="681" t="s">
        <v>351</v>
      </c>
      <c r="BN41" s="681"/>
      <c r="BO41" s="681"/>
      <c r="BP41" s="681"/>
      <c r="BQ41" s="681"/>
      <c r="BR41" s="681"/>
      <c r="BS41" s="681"/>
      <c r="BT41" s="681"/>
      <c r="BU41" s="682"/>
      <c r="BV41" s="665" t="s">
        <v>127</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127</v>
      </c>
      <c r="CS41" s="703"/>
      <c r="CT41" s="703"/>
      <c r="CU41" s="703"/>
      <c r="CV41" s="703"/>
      <c r="CW41" s="703"/>
      <c r="CX41" s="703"/>
      <c r="CY41" s="704"/>
      <c r="CZ41" s="670" t="s">
        <v>127</v>
      </c>
      <c r="DA41" s="705"/>
      <c r="DB41" s="705"/>
      <c r="DC41" s="708"/>
      <c r="DD41" s="674" t="s">
        <v>127</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3" t="s">
        <v>354</v>
      </c>
      <c r="AR42" s="754"/>
      <c r="AS42" s="754"/>
      <c r="AT42" s="754"/>
      <c r="AU42" s="754"/>
      <c r="AV42" s="754"/>
      <c r="AW42" s="754"/>
      <c r="AX42" s="754"/>
      <c r="AY42" s="755"/>
      <c r="AZ42" s="759">
        <v>415587</v>
      </c>
      <c r="BA42" s="760"/>
      <c r="BB42" s="760"/>
      <c r="BC42" s="760"/>
      <c r="BD42" s="736"/>
      <c r="BE42" s="736"/>
      <c r="BF42" s="738"/>
      <c r="BG42" s="748"/>
      <c r="BH42" s="749"/>
      <c r="BI42" s="749"/>
      <c r="BJ42" s="749"/>
      <c r="BK42" s="749"/>
      <c r="BL42" s="365"/>
      <c r="BM42" s="694" t="s">
        <v>355</v>
      </c>
      <c r="BN42" s="694"/>
      <c r="BO42" s="694"/>
      <c r="BP42" s="694"/>
      <c r="BQ42" s="694"/>
      <c r="BR42" s="694"/>
      <c r="BS42" s="694"/>
      <c r="BT42" s="694"/>
      <c r="BU42" s="695"/>
      <c r="BV42" s="759">
        <v>310</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1169163</v>
      </c>
      <c r="CS42" s="703"/>
      <c r="CT42" s="703"/>
      <c r="CU42" s="703"/>
      <c r="CV42" s="703"/>
      <c r="CW42" s="703"/>
      <c r="CX42" s="703"/>
      <c r="CY42" s="704"/>
      <c r="CZ42" s="670">
        <v>14.9</v>
      </c>
      <c r="DA42" s="705"/>
      <c r="DB42" s="705"/>
      <c r="DC42" s="708"/>
      <c r="DD42" s="674">
        <v>255639</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357</v>
      </c>
      <c r="C43" s="663"/>
      <c r="D43" s="663"/>
      <c r="E43" s="663"/>
      <c r="F43" s="663"/>
      <c r="G43" s="663"/>
      <c r="H43" s="663"/>
      <c r="I43" s="663"/>
      <c r="J43" s="663"/>
      <c r="K43" s="663"/>
      <c r="L43" s="663"/>
      <c r="M43" s="663"/>
      <c r="N43" s="663"/>
      <c r="O43" s="663"/>
      <c r="P43" s="663"/>
      <c r="Q43" s="664"/>
      <c r="R43" s="665">
        <v>159887</v>
      </c>
      <c r="S43" s="666"/>
      <c r="T43" s="666"/>
      <c r="U43" s="666"/>
      <c r="V43" s="666"/>
      <c r="W43" s="666"/>
      <c r="X43" s="666"/>
      <c r="Y43" s="667"/>
      <c r="Z43" s="668">
        <v>2</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3358</v>
      </c>
      <c r="CS43" s="703"/>
      <c r="CT43" s="703"/>
      <c r="CU43" s="703"/>
      <c r="CV43" s="703"/>
      <c r="CW43" s="703"/>
      <c r="CX43" s="703"/>
      <c r="CY43" s="704"/>
      <c r="CZ43" s="670">
        <v>0</v>
      </c>
      <c r="DA43" s="705"/>
      <c r="DB43" s="705"/>
      <c r="DC43" s="708"/>
      <c r="DD43" s="674">
        <v>1689</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359</v>
      </c>
      <c r="C44" s="710"/>
      <c r="D44" s="710"/>
      <c r="E44" s="710"/>
      <c r="F44" s="710"/>
      <c r="G44" s="710"/>
      <c r="H44" s="710"/>
      <c r="I44" s="710"/>
      <c r="J44" s="710"/>
      <c r="K44" s="710"/>
      <c r="L44" s="710"/>
      <c r="M44" s="710"/>
      <c r="N44" s="710"/>
      <c r="O44" s="710"/>
      <c r="P44" s="710"/>
      <c r="Q44" s="711"/>
      <c r="R44" s="759">
        <v>7965338</v>
      </c>
      <c r="S44" s="760"/>
      <c r="T44" s="760"/>
      <c r="U44" s="760"/>
      <c r="V44" s="760"/>
      <c r="W44" s="760"/>
      <c r="X44" s="760"/>
      <c r="Y44" s="761"/>
      <c r="Z44" s="762">
        <v>100</v>
      </c>
      <c r="AA44" s="762"/>
      <c r="AB44" s="762"/>
      <c r="AC44" s="762"/>
      <c r="AD44" s="763">
        <v>4290853</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1165863</v>
      </c>
      <c r="CS44" s="666"/>
      <c r="CT44" s="666"/>
      <c r="CU44" s="666"/>
      <c r="CV44" s="666"/>
      <c r="CW44" s="666"/>
      <c r="CX44" s="666"/>
      <c r="CY44" s="667"/>
      <c r="CZ44" s="670">
        <v>14.9</v>
      </c>
      <c r="DA44" s="671"/>
      <c r="DB44" s="671"/>
      <c r="DC44" s="683"/>
      <c r="DD44" s="674">
        <v>255639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361</v>
      </c>
      <c r="CG45" s="663"/>
      <c r="CH45" s="663"/>
      <c r="CI45" s="663"/>
      <c r="CJ45" s="663"/>
      <c r="CK45" s="663"/>
      <c r="CL45" s="663"/>
      <c r="CM45" s="663"/>
      <c r="CN45" s="663"/>
      <c r="CO45" s="663"/>
      <c r="CP45" s="663"/>
      <c r="CQ45" s="664"/>
      <c r="CR45" s="665">
        <v>674366</v>
      </c>
      <c r="CS45" s="703"/>
      <c r="CT45" s="703"/>
      <c r="CU45" s="703"/>
      <c r="CV45" s="703"/>
      <c r="CW45" s="703"/>
      <c r="CX45" s="703"/>
      <c r="CY45" s="704"/>
      <c r="CZ45" s="670">
        <v>8.6</v>
      </c>
      <c r="DA45" s="705"/>
      <c r="DB45" s="705"/>
      <c r="DC45" s="708"/>
      <c r="DD45" s="674">
        <v>35690</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363</v>
      </c>
      <c r="CG46" s="663"/>
      <c r="CH46" s="663"/>
      <c r="CI46" s="663"/>
      <c r="CJ46" s="663"/>
      <c r="CK46" s="663"/>
      <c r="CL46" s="663"/>
      <c r="CM46" s="663"/>
      <c r="CN46" s="663"/>
      <c r="CO46" s="663"/>
      <c r="CP46" s="663"/>
      <c r="CQ46" s="664"/>
      <c r="CR46" s="665">
        <v>253967</v>
      </c>
      <c r="CS46" s="666"/>
      <c r="CT46" s="666"/>
      <c r="CU46" s="666"/>
      <c r="CV46" s="666"/>
      <c r="CW46" s="666"/>
      <c r="CX46" s="666"/>
      <c r="CY46" s="667"/>
      <c r="CZ46" s="670">
        <v>3.2</v>
      </c>
      <c r="DA46" s="671"/>
      <c r="DB46" s="671"/>
      <c r="DC46" s="683"/>
      <c r="DD46" s="674">
        <v>212093</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3300</v>
      </c>
      <c r="CS47" s="703"/>
      <c r="CT47" s="703"/>
      <c r="CU47" s="703"/>
      <c r="CV47" s="703"/>
      <c r="CW47" s="703"/>
      <c r="CX47" s="703"/>
      <c r="CY47" s="704"/>
      <c r="CZ47" s="670">
        <v>0</v>
      </c>
      <c r="DA47" s="705"/>
      <c r="DB47" s="705"/>
      <c r="DC47" s="708"/>
      <c r="DD47" s="674" t="s">
        <v>127</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368</v>
      </c>
      <c r="CE49" s="710"/>
      <c r="CF49" s="710"/>
      <c r="CG49" s="710"/>
      <c r="CH49" s="710"/>
      <c r="CI49" s="710"/>
      <c r="CJ49" s="710"/>
      <c r="CK49" s="710"/>
      <c r="CL49" s="710"/>
      <c r="CM49" s="710"/>
      <c r="CN49" s="710"/>
      <c r="CO49" s="710"/>
      <c r="CP49" s="710"/>
      <c r="CQ49" s="711"/>
      <c r="CR49" s="759">
        <v>7832978</v>
      </c>
      <c r="CS49" s="736"/>
      <c r="CT49" s="736"/>
      <c r="CU49" s="736"/>
      <c r="CV49" s="736"/>
      <c r="CW49" s="736"/>
      <c r="CX49" s="736"/>
      <c r="CY49" s="773"/>
      <c r="CZ49" s="764">
        <v>100</v>
      </c>
      <c r="DA49" s="774"/>
      <c r="DB49" s="774"/>
      <c r="DC49" s="775"/>
      <c r="DD49" s="776">
        <v>5189540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Uh6Jg/WomKAriy2mtNgk2nxDJ/Q1kuCPzBk0IrqJ/fvxgq+H1Ltoo4vWn7CkX7mystMYg+bGiRoYFhTJeXUow==" saltValue="Kg1Ifro2iBx1FTxg27fc+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370</v>
      </c>
      <c r="DK2" s="787"/>
      <c r="DL2" s="787"/>
      <c r="DM2" s="787"/>
      <c r="DN2" s="787"/>
      <c r="DO2" s="788"/>
      <c r="DP2" s="224"/>
      <c r="DQ2" s="786" t="s">
        <v>371</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28"/>
      <c r="BA5" s="228"/>
      <c r="BB5" s="228"/>
      <c r="BC5" s="228"/>
      <c r="BD5" s="228"/>
      <c r="BE5" s="229"/>
      <c r="BF5" s="229"/>
      <c r="BG5" s="229"/>
      <c r="BH5" s="229"/>
      <c r="BI5" s="229"/>
      <c r="BJ5" s="229"/>
      <c r="BK5" s="229"/>
      <c r="BL5" s="229"/>
      <c r="BM5" s="229"/>
      <c r="BN5" s="229"/>
      <c r="BO5" s="229"/>
      <c r="BP5" s="229"/>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391</v>
      </c>
      <c r="C7" s="814"/>
      <c r="D7" s="814"/>
      <c r="E7" s="814"/>
      <c r="F7" s="814"/>
      <c r="G7" s="814"/>
      <c r="H7" s="814"/>
      <c r="I7" s="814"/>
      <c r="J7" s="814"/>
      <c r="K7" s="814"/>
      <c r="L7" s="814"/>
      <c r="M7" s="814"/>
      <c r="N7" s="814"/>
      <c r="O7" s="814"/>
      <c r="P7" s="815"/>
      <c r="Q7" s="816">
        <v>7967</v>
      </c>
      <c r="R7" s="817"/>
      <c r="S7" s="817"/>
      <c r="T7" s="817"/>
      <c r="U7" s="817"/>
      <c r="V7" s="817">
        <v>7835</v>
      </c>
      <c r="W7" s="817"/>
      <c r="X7" s="817"/>
      <c r="Y7" s="817"/>
      <c r="Z7" s="817"/>
      <c r="AA7" s="817">
        <v>132</v>
      </c>
      <c r="AB7" s="817"/>
      <c r="AC7" s="817"/>
      <c r="AD7" s="817"/>
      <c r="AE7" s="818"/>
      <c r="AF7" s="819">
        <v>132</v>
      </c>
      <c r="AG7" s="820"/>
      <c r="AH7" s="820"/>
      <c r="AI7" s="820"/>
      <c r="AJ7" s="821"/>
      <c r="AK7" s="822">
        <v>461</v>
      </c>
      <c r="AL7" s="823"/>
      <c r="AM7" s="823"/>
      <c r="AN7" s="823"/>
      <c r="AO7" s="823"/>
      <c r="AP7" s="823">
        <v>7123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597</v>
      </c>
      <c r="BT7" s="811"/>
      <c r="BU7" s="811"/>
      <c r="BV7" s="811"/>
      <c r="BW7" s="811"/>
      <c r="BX7" s="811"/>
      <c r="BY7" s="811"/>
      <c r="BZ7" s="811"/>
      <c r="CA7" s="811"/>
      <c r="CB7" s="811"/>
      <c r="CC7" s="811"/>
      <c r="CD7" s="811"/>
      <c r="CE7" s="811"/>
      <c r="CF7" s="811"/>
      <c r="CG7" s="826"/>
      <c r="CH7" s="807">
        <v>0</v>
      </c>
      <c r="CI7" s="808"/>
      <c r="CJ7" s="808"/>
      <c r="CK7" s="808"/>
      <c r="CL7" s="809"/>
      <c r="CM7" s="807">
        <v>7</v>
      </c>
      <c r="CN7" s="808"/>
      <c r="CO7" s="808"/>
      <c r="CP7" s="808"/>
      <c r="CQ7" s="809"/>
      <c r="CR7" s="807">
        <v>3</v>
      </c>
      <c r="CS7" s="808"/>
      <c r="CT7" s="808"/>
      <c r="CU7" s="808"/>
      <c r="CV7" s="809"/>
      <c r="CW7" s="807" t="s">
        <v>594</v>
      </c>
      <c r="CX7" s="808"/>
      <c r="CY7" s="808"/>
      <c r="CZ7" s="808"/>
      <c r="DA7" s="809"/>
      <c r="DB7" s="807" t="s">
        <v>594</v>
      </c>
      <c r="DC7" s="808"/>
      <c r="DD7" s="808"/>
      <c r="DE7" s="808"/>
      <c r="DF7" s="809"/>
      <c r="DG7" s="807" t="s">
        <v>594</v>
      </c>
      <c r="DH7" s="808"/>
      <c r="DI7" s="808"/>
      <c r="DJ7" s="808"/>
      <c r="DK7" s="809"/>
      <c r="DL7" s="807" t="s">
        <v>594</v>
      </c>
      <c r="DM7" s="808"/>
      <c r="DN7" s="808"/>
      <c r="DO7" s="808"/>
      <c r="DP7" s="809"/>
      <c r="DQ7" s="807" t="s">
        <v>594</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598</v>
      </c>
      <c r="BT8" s="838"/>
      <c r="BU8" s="838"/>
      <c r="BV8" s="838"/>
      <c r="BW8" s="838"/>
      <c r="BX8" s="838"/>
      <c r="BY8" s="838"/>
      <c r="BZ8" s="838"/>
      <c r="CA8" s="838"/>
      <c r="CB8" s="838"/>
      <c r="CC8" s="838"/>
      <c r="CD8" s="838"/>
      <c r="CE8" s="838"/>
      <c r="CF8" s="838"/>
      <c r="CG8" s="839"/>
      <c r="CH8" s="840">
        <v>0</v>
      </c>
      <c r="CI8" s="841"/>
      <c r="CJ8" s="841"/>
      <c r="CK8" s="841"/>
      <c r="CL8" s="842"/>
      <c r="CM8" s="840">
        <v>16</v>
      </c>
      <c r="CN8" s="841"/>
      <c r="CO8" s="841"/>
      <c r="CP8" s="841"/>
      <c r="CQ8" s="842"/>
      <c r="CR8" s="840">
        <v>5</v>
      </c>
      <c r="CS8" s="841"/>
      <c r="CT8" s="841"/>
      <c r="CU8" s="841"/>
      <c r="CV8" s="842"/>
      <c r="CW8" s="840" t="s">
        <v>594</v>
      </c>
      <c r="CX8" s="841"/>
      <c r="CY8" s="841"/>
      <c r="CZ8" s="841"/>
      <c r="DA8" s="842"/>
      <c r="DB8" s="840" t="s">
        <v>594</v>
      </c>
      <c r="DC8" s="841"/>
      <c r="DD8" s="841"/>
      <c r="DE8" s="841"/>
      <c r="DF8" s="842"/>
      <c r="DG8" s="840" t="s">
        <v>594</v>
      </c>
      <c r="DH8" s="841"/>
      <c r="DI8" s="841"/>
      <c r="DJ8" s="841"/>
      <c r="DK8" s="842"/>
      <c r="DL8" s="840" t="s">
        <v>594</v>
      </c>
      <c r="DM8" s="841"/>
      <c r="DN8" s="841"/>
      <c r="DO8" s="841"/>
      <c r="DP8" s="842"/>
      <c r="DQ8" s="840" t="s">
        <v>594</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393</v>
      </c>
      <c r="B23" s="853" t="s">
        <v>394</v>
      </c>
      <c r="C23" s="854"/>
      <c r="D23" s="854"/>
      <c r="E23" s="854"/>
      <c r="F23" s="854"/>
      <c r="G23" s="854"/>
      <c r="H23" s="854"/>
      <c r="I23" s="854"/>
      <c r="J23" s="854"/>
      <c r="K23" s="854"/>
      <c r="L23" s="854"/>
      <c r="M23" s="854"/>
      <c r="N23" s="854"/>
      <c r="O23" s="854"/>
      <c r="P23" s="855"/>
      <c r="Q23" s="856">
        <v>7967</v>
      </c>
      <c r="R23" s="857"/>
      <c r="S23" s="857"/>
      <c r="T23" s="857"/>
      <c r="U23" s="857"/>
      <c r="V23" s="857">
        <v>7835</v>
      </c>
      <c r="W23" s="857"/>
      <c r="X23" s="857"/>
      <c r="Y23" s="857"/>
      <c r="Z23" s="857"/>
      <c r="AA23" s="857">
        <v>132</v>
      </c>
      <c r="AB23" s="857"/>
      <c r="AC23" s="857"/>
      <c r="AD23" s="857"/>
      <c r="AE23" s="858"/>
      <c r="AF23" s="859">
        <v>132</v>
      </c>
      <c r="AG23" s="857"/>
      <c r="AH23" s="857"/>
      <c r="AI23" s="857"/>
      <c r="AJ23" s="860"/>
      <c r="AK23" s="861"/>
      <c r="AL23" s="862"/>
      <c r="AM23" s="862"/>
      <c r="AN23" s="862"/>
      <c r="AO23" s="862"/>
      <c r="AP23" s="857">
        <v>7123</v>
      </c>
      <c r="AQ23" s="857"/>
      <c r="AR23" s="857"/>
      <c r="AS23" s="857"/>
      <c r="AT23" s="857"/>
      <c r="AU23" s="873"/>
      <c r="AV23" s="873"/>
      <c r="AW23" s="873"/>
      <c r="AX23" s="873"/>
      <c r="AY23" s="874"/>
      <c r="AZ23" s="875" t="s">
        <v>395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406</v>
      </c>
      <c r="C28" s="814"/>
      <c r="D28" s="814"/>
      <c r="E28" s="814"/>
      <c r="F28" s="814"/>
      <c r="G28" s="814"/>
      <c r="H28" s="814"/>
      <c r="I28" s="814"/>
      <c r="J28" s="814"/>
      <c r="K28" s="814"/>
      <c r="L28" s="814"/>
      <c r="M28" s="814"/>
      <c r="N28" s="814"/>
      <c r="O28" s="814"/>
      <c r="P28" s="815"/>
      <c r="Q28" s="886">
        <v>1040</v>
      </c>
      <c r="R28" s="887"/>
      <c r="S28" s="887"/>
      <c r="T28" s="887"/>
      <c r="U28" s="887"/>
      <c r="V28" s="887">
        <v>1026</v>
      </c>
      <c r="W28" s="887"/>
      <c r="X28" s="887"/>
      <c r="Y28" s="887"/>
      <c r="Z28" s="887"/>
      <c r="AA28" s="887">
        <v>14</v>
      </c>
      <c r="AB28" s="887"/>
      <c r="AC28" s="887"/>
      <c r="AD28" s="887"/>
      <c r="AE28" s="888"/>
      <c r="AF28" s="889">
        <v>14</v>
      </c>
      <c r="AG28" s="887"/>
      <c r="AH28" s="887"/>
      <c r="AI28" s="887"/>
      <c r="AJ28" s="890"/>
      <c r="AK28" s="891">
        <v>139</v>
      </c>
      <c r="AL28" s="892"/>
      <c r="AM28" s="892"/>
      <c r="AN28" s="892"/>
      <c r="AO28" s="892"/>
      <c r="AP28" s="892" t="s">
        <v>594</v>
      </c>
      <c r="AQ28" s="892"/>
      <c r="AR28" s="892"/>
      <c r="AS28" s="892"/>
      <c r="AT28" s="892"/>
      <c r="AU28" s="892" t="s">
        <v>594</v>
      </c>
      <c r="AV28" s="892"/>
      <c r="AW28" s="892"/>
      <c r="AX28" s="892"/>
      <c r="AY28" s="892"/>
      <c r="AZ28" s="893" t="s">
        <v>594</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407</v>
      </c>
      <c r="C29" s="845"/>
      <c r="D29" s="845"/>
      <c r="E29" s="845"/>
      <c r="F29" s="845"/>
      <c r="G29" s="845"/>
      <c r="H29" s="845"/>
      <c r="I29" s="845"/>
      <c r="J29" s="845"/>
      <c r="K29" s="845"/>
      <c r="L29" s="845"/>
      <c r="M29" s="845"/>
      <c r="N29" s="845"/>
      <c r="O29" s="845"/>
      <c r="P29" s="846"/>
      <c r="Q29" s="847">
        <v>142</v>
      </c>
      <c r="R29" s="848"/>
      <c r="S29" s="848"/>
      <c r="T29" s="848"/>
      <c r="U29" s="848"/>
      <c r="V29" s="848">
        <v>141</v>
      </c>
      <c r="W29" s="848"/>
      <c r="X29" s="848"/>
      <c r="Y29" s="848"/>
      <c r="Z29" s="848"/>
      <c r="AA29" s="848">
        <v>1</v>
      </c>
      <c r="AB29" s="848"/>
      <c r="AC29" s="848"/>
      <c r="AD29" s="848"/>
      <c r="AE29" s="849"/>
      <c r="AF29" s="850">
        <v>1</v>
      </c>
      <c r="AG29" s="851"/>
      <c r="AH29" s="851"/>
      <c r="AI29" s="851"/>
      <c r="AJ29" s="852"/>
      <c r="AK29" s="898">
        <v>47</v>
      </c>
      <c r="AL29" s="894"/>
      <c r="AM29" s="894"/>
      <c r="AN29" s="894"/>
      <c r="AO29" s="894"/>
      <c r="AP29" s="894" t="s">
        <v>594</v>
      </c>
      <c r="AQ29" s="894"/>
      <c r="AR29" s="894"/>
      <c r="AS29" s="894"/>
      <c r="AT29" s="894"/>
      <c r="AU29" s="894" t="s">
        <v>594</v>
      </c>
      <c r="AV29" s="894"/>
      <c r="AW29" s="894"/>
      <c r="AX29" s="894"/>
      <c r="AY29" s="894"/>
      <c r="AZ29" s="895" t="s">
        <v>594</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408</v>
      </c>
      <c r="C30" s="845"/>
      <c r="D30" s="845"/>
      <c r="E30" s="845"/>
      <c r="F30" s="845"/>
      <c r="G30" s="845"/>
      <c r="H30" s="845"/>
      <c r="I30" s="845"/>
      <c r="J30" s="845"/>
      <c r="K30" s="845"/>
      <c r="L30" s="845"/>
      <c r="M30" s="845"/>
      <c r="N30" s="845"/>
      <c r="O30" s="845"/>
      <c r="P30" s="846"/>
      <c r="Q30" s="847">
        <v>1070</v>
      </c>
      <c r="R30" s="848"/>
      <c r="S30" s="848"/>
      <c r="T30" s="848"/>
      <c r="U30" s="848"/>
      <c r="V30" s="848">
        <v>1039</v>
      </c>
      <c r="W30" s="848"/>
      <c r="X30" s="848"/>
      <c r="Y30" s="848"/>
      <c r="Z30" s="848"/>
      <c r="AA30" s="848">
        <v>31</v>
      </c>
      <c r="AB30" s="848"/>
      <c r="AC30" s="848"/>
      <c r="AD30" s="848"/>
      <c r="AE30" s="849"/>
      <c r="AF30" s="850">
        <v>31</v>
      </c>
      <c r="AG30" s="851"/>
      <c r="AH30" s="851"/>
      <c r="AI30" s="851"/>
      <c r="AJ30" s="852"/>
      <c r="AK30" s="898">
        <v>213</v>
      </c>
      <c r="AL30" s="894"/>
      <c r="AM30" s="894"/>
      <c r="AN30" s="894"/>
      <c r="AO30" s="894"/>
      <c r="AP30" s="894" t="s">
        <v>594</v>
      </c>
      <c r="AQ30" s="894"/>
      <c r="AR30" s="894"/>
      <c r="AS30" s="894"/>
      <c r="AT30" s="894"/>
      <c r="AU30" s="894" t="s">
        <v>594</v>
      </c>
      <c r="AV30" s="894"/>
      <c r="AW30" s="894"/>
      <c r="AX30" s="894"/>
      <c r="AY30" s="894"/>
      <c r="AZ30" s="895" t="s">
        <v>594</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409</v>
      </c>
      <c r="C31" s="845"/>
      <c r="D31" s="845"/>
      <c r="E31" s="845"/>
      <c r="F31" s="845"/>
      <c r="G31" s="845"/>
      <c r="H31" s="845"/>
      <c r="I31" s="845"/>
      <c r="J31" s="845"/>
      <c r="K31" s="845"/>
      <c r="L31" s="845"/>
      <c r="M31" s="845"/>
      <c r="N31" s="845"/>
      <c r="O31" s="845"/>
      <c r="P31" s="846"/>
      <c r="Q31" s="847">
        <v>370</v>
      </c>
      <c r="R31" s="848"/>
      <c r="S31" s="848"/>
      <c r="T31" s="848"/>
      <c r="U31" s="848"/>
      <c r="V31" s="848">
        <v>369</v>
      </c>
      <c r="W31" s="848"/>
      <c r="X31" s="848"/>
      <c r="Y31" s="848"/>
      <c r="Z31" s="848"/>
      <c r="AA31" s="848">
        <v>1</v>
      </c>
      <c r="AB31" s="848"/>
      <c r="AC31" s="848"/>
      <c r="AD31" s="848"/>
      <c r="AE31" s="849"/>
      <c r="AF31" s="850">
        <v>1</v>
      </c>
      <c r="AG31" s="851"/>
      <c r="AH31" s="851"/>
      <c r="AI31" s="851"/>
      <c r="AJ31" s="852"/>
      <c r="AK31" s="898">
        <v>127</v>
      </c>
      <c r="AL31" s="894"/>
      <c r="AM31" s="894"/>
      <c r="AN31" s="894"/>
      <c r="AO31" s="894"/>
      <c r="AP31" s="894" t="s">
        <v>594</v>
      </c>
      <c r="AQ31" s="894"/>
      <c r="AR31" s="894"/>
      <c r="AS31" s="894"/>
      <c r="AT31" s="894"/>
      <c r="AU31" s="894" t="s">
        <v>594</v>
      </c>
      <c r="AV31" s="894"/>
      <c r="AW31" s="894"/>
      <c r="AX31" s="894"/>
      <c r="AY31" s="894"/>
      <c r="AZ31" s="895" t="s">
        <v>594</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410</v>
      </c>
      <c r="C32" s="845"/>
      <c r="D32" s="845"/>
      <c r="E32" s="845"/>
      <c r="F32" s="845"/>
      <c r="G32" s="845"/>
      <c r="H32" s="845"/>
      <c r="I32" s="845"/>
      <c r="J32" s="845"/>
      <c r="K32" s="845"/>
      <c r="L32" s="845"/>
      <c r="M32" s="845"/>
      <c r="N32" s="845"/>
      <c r="O32" s="845"/>
      <c r="P32" s="846"/>
      <c r="Q32" s="847">
        <v>142</v>
      </c>
      <c r="R32" s="848"/>
      <c r="S32" s="848"/>
      <c r="T32" s="848"/>
      <c r="U32" s="848"/>
      <c r="V32" s="848">
        <v>140</v>
      </c>
      <c r="W32" s="848"/>
      <c r="X32" s="848"/>
      <c r="Y32" s="848"/>
      <c r="Z32" s="848"/>
      <c r="AA32" s="848">
        <v>2</v>
      </c>
      <c r="AB32" s="848"/>
      <c r="AC32" s="848"/>
      <c r="AD32" s="848"/>
      <c r="AE32" s="849"/>
      <c r="AF32" s="850">
        <v>156</v>
      </c>
      <c r="AG32" s="851"/>
      <c r="AH32" s="851"/>
      <c r="AI32" s="851"/>
      <c r="AJ32" s="852"/>
      <c r="AK32" s="898">
        <v>28</v>
      </c>
      <c r="AL32" s="894"/>
      <c r="AM32" s="894"/>
      <c r="AN32" s="894"/>
      <c r="AO32" s="894"/>
      <c r="AP32" s="894">
        <v>839</v>
      </c>
      <c r="AQ32" s="894"/>
      <c r="AR32" s="894"/>
      <c r="AS32" s="894"/>
      <c r="AT32" s="894"/>
      <c r="AU32" s="894">
        <v>51</v>
      </c>
      <c r="AV32" s="894"/>
      <c r="AW32" s="894"/>
      <c r="AX32" s="894"/>
      <c r="AY32" s="894"/>
      <c r="AZ32" s="895" t="s">
        <v>594</v>
      </c>
      <c r="BA32" s="895"/>
      <c r="BB32" s="895"/>
      <c r="BC32" s="895"/>
      <c r="BD32" s="895"/>
      <c r="BE32" s="896" t="s">
        <v>411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412</v>
      </c>
      <c r="C33" s="845"/>
      <c r="D33" s="845"/>
      <c r="E33" s="845"/>
      <c r="F33" s="845"/>
      <c r="G33" s="845"/>
      <c r="H33" s="845"/>
      <c r="I33" s="845"/>
      <c r="J33" s="845"/>
      <c r="K33" s="845"/>
      <c r="L33" s="845"/>
      <c r="M33" s="845"/>
      <c r="N33" s="845"/>
      <c r="O33" s="845"/>
      <c r="P33" s="846"/>
      <c r="Q33" s="847">
        <v>1189</v>
      </c>
      <c r="R33" s="848"/>
      <c r="S33" s="848"/>
      <c r="T33" s="848"/>
      <c r="U33" s="848"/>
      <c r="V33" s="848">
        <v>1180</v>
      </c>
      <c r="W33" s="848"/>
      <c r="X33" s="848"/>
      <c r="Y33" s="848"/>
      <c r="Z33" s="848"/>
      <c r="AA33" s="848">
        <v>9</v>
      </c>
      <c r="AB33" s="848"/>
      <c r="AC33" s="848"/>
      <c r="AD33" s="848"/>
      <c r="AE33" s="849"/>
      <c r="AF33" s="850">
        <v>43</v>
      </c>
      <c r="AG33" s="851"/>
      <c r="AH33" s="851"/>
      <c r="AI33" s="851"/>
      <c r="AJ33" s="852"/>
      <c r="AK33" s="898">
        <v>551</v>
      </c>
      <c r="AL33" s="894"/>
      <c r="AM33" s="894"/>
      <c r="AN33" s="894"/>
      <c r="AO33" s="894"/>
      <c r="AP33" s="894">
        <v>710</v>
      </c>
      <c r="AQ33" s="894"/>
      <c r="AR33" s="894"/>
      <c r="AS33" s="894"/>
      <c r="AT33" s="894"/>
      <c r="AU33" s="894">
        <v>533</v>
      </c>
      <c r="AV33" s="894"/>
      <c r="AW33" s="894"/>
      <c r="AX33" s="894"/>
      <c r="AY33" s="894"/>
      <c r="AZ33" s="895" t="s">
        <v>594</v>
      </c>
      <c r="BA33" s="895"/>
      <c r="BB33" s="895"/>
      <c r="BC33" s="895"/>
      <c r="BD33" s="895"/>
      <c r="BE33" s="896" t="s">
        <v>413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414</v>
      </c>
      <c r="C34" s="845"/>
      <c r="D34" s="845"/>
      <c r="E34" s="845"/>
      <c r="F34" s="845"/>
      <c r="G34" s="845"/>
      <c r="H34" s="845"/>
      <c r="I34" s="845"/>
      <c r="J34" s="845"/>
      <c r="K34" s="845"/>
      <c r="L34" s="845"/>
      <c r="M34" s="845"/>
      <c r="N34" s="845"/>
      <c r="O34" s="845"/>
      <c r="P34" s="846"/>
      <c r="Q34" s="847">
        <v>108</v>
      </c>
      <c r="R34" s="848"/>
      <c r="S34" s="848"/>
      <c r="T34" s="848"/>
      <c r="U34" s="848"/>
      <c r="V34" s="848">
        <v>106</v>
      </c>
      <c r="W34" s="848"/>
      <c r="X34" s="848"/>
      <c r="Y34" s="848"/>
      <c r="Z34" s="848"/>
      <c r="AA34" s="848">
        <v>2</v>
      </c>
      <c r="AB34" s="848"/>
      <c r="AC34" s="848"/>
      <c r="AD34" s="848"/>
      <c r="AE34" s="849"/>
      <c r="AF34" s="850">
        <v>2</v>
      </c>
      <c r="AG34" s="851"/>
      <c r="AH34" s="851"/>
      <c r="AI34" s="851"/>
      <c r="AJ34" s="852"/>
      <c r="AK34" s="898">
        <v>54</v>
      </c>
      <c r="AL34" s="894"/>
      <c r="AM34" s="894"/>
      <c r="AN34" s="894"/>
      <c r="AO34" s="894"/>
      <c r="AP34" s="894">
        <v>481</v>
      </c>
      <c r="AQ34" s="894"/>
      <c r="AR34" s="894"/>
      <c r="AS34" s="894"/>
      <c r="AT34" s="894"/>
      <c r="AU34" s="894">
        <v>365</v>
      </c>
      <c r="AV34" s="894"/>
      <c r="AW34" s="894"/>
      <c r="AX34" s="894"/>
      <c r="AY34" s="894"/>
      <c r="AZ34" s="895" t="s">
        <v>594</v>
      </c>
      <c r="BA34" s="895"/>
      <c r="BB34" s="895"/>
      <c r="BC34" s="895"/>
      <c r="BD34" s="895"/>
      <c r="BE34" s="896" t="s">
        <v>415</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t="s">
        <v>416</v>
      </c>
      <c r="C35" s="845"/>
      <c r="D35" s="845"/>
      <c r="E35" s="845"/>
      <c r="F35" s="845"/>
      <c r="G35" s="845"/>
      <c r="H35" s="845"/>
      <c r="I35" s="845"/>
      <c r="J35" s="845"/>
      <c r="K35" s="845"/>
      <c r="L35" s="845"/>
      <c r="M35" s="845"/>
      <c r="N35" s="845"/>
      <c r="O35" s="845"/>
      <c r="P35" s="846"/>
      <c r="Q35" s="847">
        <v>524</v>
      </c>
      <c r="R35" s="848"/>
      <c r="S35" s="848"/>
      <c r="T35" s="848"/>
      <c r="U35" s="848"/>
      <c r="V35" s="848">
        <v>521</v>
      </c>
      <c r="W35" s="848"/>
      <c r="X35" s="848"/>
      <c r="Y35" s="848"/>
      <c r="Z35" s="848"/>
      <c r="AA35" s="848">
        <v>3</v>
      </c>
      <c r="AB35" s="848"/>
      <c r="AC35" s="848"/>
      <c r="AD35" s="848"/>
      <c r="AE35" s="849"/>
      <c r="AF35" s="850">
        <v>3</v>
      </c>
      <c r="AG35" s="851"/>
      <c r="AH35" s="851"/>
      <c r="AI35" s="851"/>
      <c r="AJ35" s="852"/>
      <c r="AK35" s="898">
        <v>215</v>
      </c>
      <c r="AL35" s="894"/>
      <c r="AM35" s="894"/>
      <c r="AN35" s="894"/>
      <c r="AO35" s="894"/>
      <c r="AP35" s="894">
        <v>2260</v>
      </c>
      <c r="AQ35" s="894"/>
      <c r="AR35" s="894"/>
      <c r="AS35" s="894"/>
      <c r="AT35" s="894"/>
      <c r="AU35" s="894">
        <v>1912</v>
      </c>
      <c r="AV35" s="894"/>
      <c r="AW35" s="894"/>
      <c r="AX35" s="894"/>
      <c r="AY35" s="894"/>
      <c r="AZ35" s="895" t="s">
        <v>594</v>
      </c>
      <c r="BA35" s="895"/>
      <c r="BB35" s="895"/>
      <c r="BC35" s="895"/>
      <c r="BD35" s="895"/>
      <c r="BE35" s="896" t="s">
        <v>415</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393</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251</v>
      </c>
      <c r="AG63" s="908"/>
      <c r="AH63" s="908"/>
      <c r="AI63" s="908"/>
      <c r="AJ63" s="909"/>
      <c r="AK63" s="910"/>
      <c r="AL63" s="905"/>
      <c r="AM63" s="905"/>
      <c r="AN63" s="905"/>
      <c r="AO63" s="905"/>
      <c r="AP63" s="908">
        <v>4290</v>
      </c>
      <c r="AQ63" s="908"/>
      <c r="AR63" s="908"/>
      <c r="AS63" s="908"/>
      <c r="AT63" s="908"/>
      <c r="AU63" s="908">
        <v>2861</v>
      </c>
      <c r="AV63" s="908"/>
      <c r="AW63" s="908"/>
      <c r="AX63" s="908"/>
      <c r="AY63" s="908"/>
      <c r="AZ63" s="912"/>
      <c r="BA63" s="912"/>
      <c r="BB63" s="912"/>
      <c r="BC63" s="912"/>
      <c r="BD63" s="912"/>
      <c r="BE63" s="913"/>
      <c r="BF63" s="913"/>
      <c r="BG63" s="913"/>
      <c r="BH63" s="913"/>
      <c r="BI63" s="914"/>
      <c r="BJ63" s="915" t="s">
        <v>395</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420</v>
      </c>
      <c r="B66" s="792"/>
      <c r="C66" s="792"/>
      <c r="D66" s="792"/>
      <c r="E66" s="792"/>
      <c r="F66" s="792"/>
      <c r="G66" s="792"/>
      <c r="H66" s="792"/>
      <c r="I66" s="792"/>
      <c r="J66" s="792"/>
      <c r="K66" s="792"/>
      <c r="L66" s="792"/>
      <c r="M66" s="792"/>
      <c r="N66" s="792"/>
      <c r="O66" s="792"/>
      <c r="P66" s="793"/>
      <c r="Q66" s="797" t="s">
        <v>398</v>
      </c>
      <c r="R66" s="798"/>
      <c r="S66" s="798"/>
      <c r="T66" s="798"/>
      <c r="U66" s="799"/>
      <c r="V66" s="797" t="s">
        <v>421</v>
      </c>
      <c r="W66" s="798"/>
      <c r="X66" s="798"/>
      <c r="Y66" s="798"/>
      <c r="Z66" s="799"/>
      <c r="AA66" s="797" t="s">
        <v>422</v>
      </c>
      <c r="AB66" s="798"/>
      <c r="AC66" s="798"/>
      <c r="AD66" s="798"/>
      <c r="AE66" s="799"/>
      <c r="AF66" s="918" t="s">
        <v>423</v>
      </c>
      <c r="AG66" s="879"/>
      <c r="AH66" s="879"/>
      <c r="AI66" s="879"/>
      <c r="AJ66" s="919"/>
      <c r="AK66" s="797" t="s">
        <v>402</v>
      </c>
      <c r="AL66" s="792"/>
      <c r="AM66" s="792"/>
      <c r="AN66" s="792"/>
      <c r="AO66" s="793"/>
      <c r="AP66" s="797" t="s">
        <v>424</v>
      </c>
      <c r="AQ66" s="798"/>
      <c r="AR66" s="798"/>
      <c r="AS66" s="798"/>
      <c r="AT66" s="799"/>
      <c r="AU66" s="797" t="s">
        <v>425</v>
      </c>
      <c r="AV66" s="798"/>
      <c r="AW66" s="798"/>
      <c r="AX66" s="798"/>
      <c r="AY66" s="799"/>
      <c r="AZ66" s="797" t="s">
        <v>381</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595</v>
      </c>
      <c r="C68" s="934"/>
      <c r="D68" s="934"/>
      <c r="E68" s="934"/>
      <c r="F68" s="934"/>
      <c r="G68" s="934"/>
      <c r="H68" s="934"/>
      <c r="I68" s="934"/>
      <c r="J68" s="934"/>
      <c r="K68" s="934"/>
      <c r="L68" s="934"/>
      <c r="M68" s="934"/>
      <c r="N68" s="934"/>
      <c r="O68" s="934"/>
      <c r="P68" s="935"/>
      <c r="Q68" s="936">
        <v>6735</v>
      </c>
      <c r="R68" s="930"/>
      <c r="S68" s="930"/>
      <c r="T68" s="930"/>
      <c r="U68" s="930"/>
      <c r="V68" s="930">
        <v>6364</v>
      </c>
      <c r="W68" s="930"/>
      <c r="X68" s="930"/>
      <c r="Y68" s="930"/>
      <c r="Z68" s="930"/>
      <c r="AA68" s="930">
        <v>371</v>
      </c>
      <c r="AB68" s="930"/>
      <c r="AC68" s="930"/>
      <c r="AD68" s="930"/>
      <c r="AE68" s="930"/>
      <c r="AF68" s="930">
        <v>367</v>
      </c>
      <c r="AG68" s="930"/>
      <c r="AH68" s="930"/>
      <c r="AI68" s="930"/>
      <c r="AJ68" s="930"/>
      <c r="AK68" s="930" t="s">
        <v>594</v>
      </c>
      <c r="AL68" s="930"/>
      <c r="AM68" s="930"/>
      <c r="AN68" s="930"/>
      <c r="AO68" s="930"/>
      <c r="AP68" s="930">
        <v>1545</v>
      </c>
      <c r="AQ68" s="930"/>
      <c r="AR68" s="930"/>
      <c r="AS68" s="930"/>
      <c r="AT68" s="930"/>
      <c r="AU68" s="930">
        <v>25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596</v>
      </c>
      <c r="C69" s="938"/>
      <c r="D69" s="938"/>
      <c r="E69" s="938"/>
      <c r="F69" s="938"/>
      <c r="G69" s="938"/>
      <c r="H69" s="938"/>
      <c r="I69" s="938"/>
      <c r="J69" s="938"/>
      <c r="K69" s="938"/>
      <c r="L69" s="938"/>
      <c r="M69" s="938"/>
      <c r="N69" s="938"/>
      <c r="O69" s="938"/>
      <c r="P69" s="939"/>
      <c r="Q69" s="940">
        <v>2996</v>
      </c>
      <c r="R69" s="894"/>
      <c r="S69" s="894"/>
      <c r="T69" s="894"/>
      <c r="U69" s="894"/>
      <c r="V69" s="894">
        <v>2815</v>
      </c>
      <c r="W69" s="894"/>
      <c r="X69" s="894"/>
      <c r="Y69" s="894"/>
      <c r="Z69" s="894"/>
      <c r="AA69" s="894">
        <v>181</v>
      </c>
      <c r="AB69" s="894"/>
      <c r="AC69" s="894"/>
      <c r="AD69" s="894"/>
      <c r="AE69" s="894"/>
      <c r="AF69" s="894">
        <v>181</v>
      </c>
      <c r="AG69" s="894"/>
      <c r="AH69" s="894"/>
      <c r="AI69" s="894"/>
      <c r="AJ69" s="894"/>
      <c r="AK69" s="894" t="s">
        <v>594</v>
      </c>
      <c r="AL69" s="894"/>
      <c r="AM69" s="894"/>
      <c r="AN69" s="894"/>
      <c r="AO69" s="894"/>
      <c r="AP69" s="894">
        <v>1092</v>
      </c>
      <c r="AQ69" s="894"/>
      <c r="AR69" s="894"/>
      <c r="AS69" s="894"/>
      <c r="AT69" s="894"/>
      <c r="AU69" s="894">
        <v>11</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393</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548</v>
      </c>
      <c r="AG88" s="908"/>
      <c r="AH88" s="908"/>
      <c r="AI88" s="908"/>
      <c r="AJ88" s="908"/>
      <c r="AK88" s="905"/>
      <c r="AL88" s="905"/>
      <c r="AM88" s="905"/>
      <c r="AN88" s="905"/>
      <c r="AO88" s="905"/>
      <c r="AP88" s="908">
        <v>2637</v>
      </c>
      <c r="AQ88" s="908"/>
      <c r="AR88" s="908"/>
      <c r="AS88" s="908"/>
      <c r="AT88" s="908"/>
      <c r="AU88" s="908">
        <v>36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8</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308</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308</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308</v>
      </c>
      <c r="DR109" s="957"/>
      <c r="DS109" s="957"/>
      <c r="DT109" s="957"/>
      <c r="DU109" s="958"/>
      <c r="DV109" s="956" t="s">
        <v>437</v>
      </c>
      <c r="DW109" s="957"/>
      <c r="DX109" s="957"/>
      <c r="DY109" s="957"/>
      <c r="DZ109" s="959"/>
    </row>
    <row r="110" spans="1:131" s="226" customFormat="1" ht="26.25" customHeight="1" x14ac:dyDescent="0.15">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645233</v>
      </c>
      <c r="AB110" s="964"/>
      <c r="AC110" s="964"/>
      <c r="AD110" s="964"/>
      <c r="AE110" s="965"/>
      <c r="AF110" s="966">
        <v>683276</v>
      </c>
      <c r="AG110" s="964"/>
      <c r="AH110" s="964"/>
      <c r="AI110" s="964"/>
      <c r="AJ110" s="965"/>
      <c r="AK110" s="966">
        <v>728870</v>
      </c>
      <c r="AL110" s="964"/>
      <c r="AM110" s="964"/>
      <c r="AN110" s="964"/>
      <c r="AO110" s="965"/>
      <c r="AP110" s="967">
        <v>19.5</v>
      </c>
      <c r="AQ110" s="968"/>
      <c r="AR110" s="968"/>
      <c r="AS110" s="968"/>
      <c r="AT110" s="969"/>
      <c r="AU110" s="970" t="s">
        <v>72</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7190249</v>
      </c>
      <c r="BR110" s="995"/>
      <c r="BS110" s="995"/>
      <c r="BT110" s="995"/>
      <c r="BU110" s="995"/>
      <c r="BV110" s="995">
        <v>7181931</v>
      </c>
      <c r="BW110" s="995"/>
      <c r="BX110" s="995"/>
      <c r="BY110" s="995"/>
      <c r="BZ110" s="995"/>
      <c r="CA110" s="995">
        <v>7123390</v>
      </c>
      <c r="CB110" s="995"/>
      <c r="CC110" s="995"/>
      <c r="CD110" s="995"/>
      <c r="CE110" s="995"/>
      <c r="CF110" s="1008">
        <v>190.8</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443</v>
      </c>
      <c r="DH110" s="995"/>
      <c r="DI110" s="995"/>
      <c r="DJ110" s="995"/>
      <c r="DK110" s="995"/>
      <c r="DL110" s="995" t="s">
        <v>443</v>
      </c>
      <c r="DM110" s="995"/>
      <c r="DN110" s="995"/>
      <c r="DO110" s="995"/>
      <c r="DP110" s="995"/>
      <c r="DQ110" s="995" t="s">
        <v>443</v>
      </c>
      <c r="DR110" s="995"/>
      <c r="DS110" s="995"/>
      <c r="DT110" s="995"/>
      <c r="DU110" s="995"/>
      <c r="DV110" s="996" t="s">
        <v>443</v>
      </c>
      <c r="DW110" s="996"/>
      <c r="DX110" s="996"/>
      <c r="DY110" s="996"/>
      <c r="DZ110" s="997"/>
    </row>
    <row r="111" spans="1:131" s="226" customFormat="1" ht="26.25" customHeight="1" x14ac:dyDescent="0.15">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443</v>
      </c>
      <c r="AB111" s="1002"/>
      <c r="AC111" s="1002"/>
      <c r="AD111" s="1002"/>
      <c r="AE111" s="1003"/>
      <c r="AF111" s="1004" t="s">
        <v>443</v>
      </c>
      <c r="AG111" s="1002"/>
      <c r="AH111" s="1002"/>
      <c r="AI111" s="1002"/>
      <c r="AJ111" s="1003"/>
      <c r="AK111" s="1004" t="s">
        <v>395</v>
      </c>
      <c r="AL111" s="1002"/>
      <c r="AM111" s="1002"/>
      <c r="AN111" s="1002"/>
      <c r="AO111" s="1003"/>
      <c r="AP111" s="1005" t="s">
        <v>443</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v>564512</v>
      </c>
      <c r="BR111" s="990"/>
      <c r="BS111" s="990"/>
      <c r="BT111" s="990"/>
      <c r="BU111" s="990"/>
      <c r="BV111" s="990">
        <v>510976</v>
      </c>
      <c r="BW111" s="990"/>
      <c r="BX111" s="990"/>
      <c r="BY111" s="990"/>
      <c r="BZ111" s="990"/>
      <c r="CA111" s="990">
        <v>440001</v>
      </c>
      <c r="CB111" s="990"/>
      <c r="CC111" s="990"/>
      <c r="CD111" s="990"/>
      <c r="CE111" s="990"/>
      <c r="CF111" s="984">
        <v>11.8</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443</v>
      </c>
      <c r="DH111" s="990"/>
      <c r="DI111" s="990"/>
      <c r="DJ111" s="990"/>
      <c r="DK111" s="990"/>
      <c r="DL111" s="990" t="s">
        <v>443</v>
      </c>
      <c r="DM111" s="990"/>
      <c r="DN111" s="990"/>
      <c r="DO111" s="990"/>
      <c r="DP111" s="990"/>
      <c r="DQ111" s="990" t="s">
        <v>443</v>
      </c>
      <c r="DR111" s="990"/>
      <c r="DS111" s="990"/>
      <c r="DT111" s="990"/>
      <c r="DU111" s="990"/>
      <c r="DV111" s="991" t="s">
        <v>443</v>
      </c>
      <c r="DW111" s="991"/>
      <c r="DX111" s="991"/>
      <c r="DY111" s="991"/>
      <c r="DZ111" s="992"/>
    </row>
    <row r="112" spans="1:131" s="226" customFormat="1" ht="26.25" customHeight="1" x14ac:dyDescent="0.15">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443</v>
      </c>
      <c r="AB112" s="1023"/>
      <c r="AC112" s="1023"/>
      <c r="AD112" s="1023"/>
      <c r="AE112" s="1024"/>
      <c r="AF112" s="1025" t="s">
        <v>449</v>
      </c>
      <c r="AG112" s="1023"/>
      <c r="AH112" s="1023"/>
      <c r="AI112" s="1023"/>
      <c r="AJ112" s="1024"/>
      <c r="AK112" s="1025" t="s">
        <v>443</v>
      </c>
      <c r="AL112" s="1023"/>
      <c r="AM112" s="1023"/>
      <c r="AN112" s="1023"/>
      <c r="AO112" s="1024"/>
      <c r="AP112" s="1026" t="s">
        <v>395</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3193584</v>
      </c>
      <c r="BR112" s="990"/>
      <c r="BS112" s="990"/>
      <c r="BT112" s="990"/>
      <c r="BU112" s="990"/>
      <c r="BV112" s="990">
        <v>2995649</v>
      </c>
      <c r="BW112" s="990"/>
      <c r="BX112" s="990"/>
      <c r="BY112" s="990"/>
      <c r="BZ112" s="990"/>
      <c r="CA112" s="990">
        <v>2861366</v>
      </c>
      <c r="CB112" s="990"/>
      <c r="CC112" s="990"/>
      <c r="CD112" s="990"/>
      <c r="CE112" s="990"/>
      <c r="CF112" s="984">
        <v>76.599999999999994</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449</v>
      </c>
      <c r="DH112" s="990"/>
      <c r="DI112" s="990"/>
      <c r="DJ112" s="990"/>
      <c r="DK112" s="990"/>
      <c r="DL112" s="990" t="s">
        <v>395</v>
      </c>
      <c r="DM112" s="990"/>
      <c r="DN112" s="990"/>
      <c r="DO112" s="990"/>
      <c r="DP112" s="990"/>
      <c r="DQ112" s="990" t="s">
        <v>449</v>
      </c>
      <c r="DR112" s="990"/>
      <c r="DS112" s="990"/>
      <c r="DT112" s="990"/>
      <c r="DU112" s="990"/>
      <c r="DV112" s="991" t="s">
        <v>443</v>
      </c>
      <c r="DW112" s="991"/>
      <c r="DX112" s="991"/>
      <c r="DY112" s="991"/>
      <c r="DZ112" s="992"/>
    </row>
    <row r="113" spans="1:130" s="226" customFormat="1" ht="26.25" customHeight="1" x14ac:dyDescent="0.15">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316764</v>
      </c>
      <c r="AB113" s="1002"/>
      <c r="AC113" s="1002"/>
      <c r="AD113" s="1002"/>
      <c r="AE113" s="1003"/>
      <c r="AF113" s="1004">
        <v>309049</v>
      </c>
      <c r="AG113" s="1002"/>
      <c r="AH113" s="1002"/>
      <c r="AI113" s="1002"/>
      <c r="AJ113" s="1003"/>
      <c r="AK113" s="1004">
        <v>301054</v>
      </c>
      <c r="AL113" s="1002"/>
      <c r="AM113" s="1002"/>
      <c r="AN113" s="1002"/>
      <c r="AO113" s="1003"/>
      <c r="AP113" s="1005">
        <v>8.1</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v>56940</v>
      </c>
      <c r="BR113" s="990"/>
      <c r="BS113" s="990"/>
      <c r="BT113" s="990"/>
      <c r="BU113" s="990"/>
      <c r="BV113" s="990">
        <v>46975</v>
      </c>
      <c r="BW113" s="990"/>
      <c r="BX113" s="990"/>
      <c r="BY113" s="990"/>
      <c r="BZ113" s="990"/>
      <c r="CA113" s="990">
        <v>36392</v>
      </c>
      <c r="CB113" s="990"/>
      <c r="CC113" s="990"/>
      <c r="CD113" s="990"/>
      <c r="CE113" s="990"/>
      <c r="CF113" s="984">
        <v>1</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395</v>
      </c>
      <c r="DH113" s="1023"/>
      <c r="DI113" s="1023"/>
      <c r="DJ113" s="1023"/>
      <c r="DK113" s="1024"/>
      <c r="DL113" s="1025" t="s">
        <v>395</v>
      </c>
      <c r="DM113" s="1023"/>
      <c r="DN113" s="1023"/>
      <c r="DO113" s="1023"/>
      <c r="DP113" s="1024"/>
      <c r="DQ113" s="1025" t="s">
        <v>443</v>
      </c>
      <c r="DR113" s="1023"/>
      <c r="DS113" s="1023"/>
      <c r="DT113" s="1023"/>
      <c r="DU113" s="1024"/>
      <c r="DV113" s="1026" t="s">
        <v>443</v>
      </c>
      <c r="DW113" s="1027"/>
      <c r="DX113" s="1027"/>
      <c r="DY113" s="1027"/>
      <c r="DZ113" s="1028"/>
    </row>
    <row r="114" spans="1:130" s="226" customFormat="1" ht="26.25" customHeight="1" x14ac:dyDescent="0.15">
      <c r="A114" s="1018"/>
      <c r="B114" s="1019"/>
      <c r="C114" s="987" t="s">
        <v>455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2423</v>
      </c>
      <c r="AB114" s="1023"/>
      <c r="AC114" s="1023"/>
      <c r="AD114" s="1023"/>
      <c r="AE114" s="1024"/>
      <c r="AF114" s="1025">
        <v>9378</v>
      </c>
      <c r="AG114" s="1023"/>
      <c r="AH114" s="1023"/>
      <c r="AI114" s="1023"/>
      <c r="AJ114" s="1024"/>
      <c r="AK114" s="1025">
        <v>8777</v>
      </c>
      <c r="AL114" s="1023"/>
      <c r="AM114" s="1023"/>
      <c r="AN114" s="1023"/>
      <c r="AO114" s="1024"/>
      <c r="AP114" s="1026">
        <v>0.2</v>
      </c>
      <c r="AQ114" s="1027"/>
      <c r="AR114" s="1027"/>
      <c r="AS114" s="1027"/>
      <c r="AT114" s="1028"/>
      <c r="AU114" s="972"/>
      <c r="AV114" s="973"/>
      <c r="AW114" s="973"/>
      <c r="AX114" s="973"/>
      <c r="AY114" s="973"/>
      <c r="AZ114" s="986" t="s">
        <v>456</v>
      </c>
      <c r="BA114" s="987"/>
      <c r="BB114" s="987"/>
      <c r="BC114" s="987"/>
      <c r="BD114" s="987"/>
      <c r="BE114" s="987"/>
      <c r="BF114" s="987"/>
      <c r="BG114" s="987"/>
      <c r="BH114" s="987"/>
      <c r="BI114" s="987"/>
      <c r="BJ114" s="987"/>
      <c r="BK114" s="987"/>
      <c r="BL114" s="987"/>
      <c r="BM114" s="987"/>
      <c r="BN114" s="987"/>
      <c r="BO114" s="987"/>
      <c r="BP114" s="988"/>
      <c r="BQ114" s="989">
        <v>595708</v>
      </c>
      <c r="BR114" s="990"/>
      <c r="BS114" s="990"/>
      <c r="BT114" s="990"/>
      <c r="BU114" s="990"/>
      <c r="BV114" s="990">
        <v>535974</v>
      </c>
      <c r="BW114" s="990"/>
      <c r="BX114" s="990"/>
      <c r="BY114" s="990"/>
      <c r="BZ114" s="990"/>
      <c r="CA114" s="990">
        <v>486328</v>
      </c>
      <c r="CB114" s="990"/>
      <c r="CC114" s="990"/>
      <c r="CD114" s="990"/>
      <c r="CE114" s="990"/>
      <c r="CF114" s="984">
        <v>13</v>
      </c>
      <c r="CG114" s="985"/>
      <c r="CH114" s="985"/>
      <c r="CI114" s="985"/>
      <c r="CJ114" s="985"/>
      <c r="CK114" s="1012"/>
      <c r="CL114" s="1013"/>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v>3600</v>
      </c>
      <c r="DH114" s="1023"/>
      <c r="DI114" s="1023"/>
      <c r="DJ114" s="1023"/>
      <c r="DK114" s="1024"/>
      <c r="DL114" s="1025">
        <v>1344</v>
      </c>
      <c r="DM114" s="1023"/>
      <c r="DN114" s="1023"/>
      <c r="DO114" s="1023"/>
      <c r="DP114" s="1024"/>
      <c r="DQ114" s="1025" t="s">
        <v>443</v>
      </c>
      <c r="DR114" s="1023"/>
      <c r="DS114" s="1023"/>
      <c r="DT114" s="1023"/>
      <c r="DU114" s="1024"/>
      <c r="DV114" s="1026" t="s">
        <v>395</v>
      </c>
      <c r="DW114" s="1027"/>
      <c r="DX114" s="1027"/>
      <c r="DY114" s="1027"/>
      <c r="DZ114" s="1028"/>
    </row>
    <row r="115" spans="1:130" s="226" customFormat="1" ht="26.25" customHeight="1" x14ac:dyDescent="0.15">
      <c r="A115" s="1018"/>
      <c r="B115" s="1019"/>
      <c r="C115" s="987" t="s">
        <v>458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57712</v>
      </c>
      <c r="AB115" s="1002"/>
      <c r="AC115" s="1002"/>
      <c r="AD115" s="1002"/>
      <c r="AE115" s="1003"/>
      <c r="AF115" s="1004">
        <v>58150</v>
      </c>
      <c r="AG115" s="1002"/>
      <c r="AH115" s="1002"/>
      <c r="AI115" s="1002"/>
      <c r="AJ115" s="1003"/>
      <c r="AK115" s="1004">
        <v>56148</v>
      </c>
      <c r="AL115" s="1002"/>
      <c r="AM115" s="1002"/>
      <c r="AN115" s="1002"/>
      <c r="AO115" s="1003"/>
      <c r="AP115" s="1005">
        <v>1.5</v>
      </c>
      <c r="AQ115" s="1006"/>
      <c r="AR115" s="1006"/>
      <c r="AS115" s="1006"/>
      <c r="AT115" s="1007"/>
      <c r="AU115" s="972"/>
      <c r="AV115" s="973"/>
      <c r="AW115" s="973"/>
      <c r="AX115" s="973"/>
      <c r="AY115" s="973"/>
      <c r="AZ115" s="986" t="s">
        <v>459</v>
      </c>
      <c r="BA115" s="987"/>
      <c r="BB115" s="987"/>
      <c r="BC115" s="987"/>
      <c r="BD115" s="987"/>
      <c r="BE115" s="987"/>
      <c r="BF115" s="987"/>
      <c r="BG115" s="987"/>
      <c r="BH115" s="987"/>
      <c r="BI115" s="987"/>
      <c r="BJ115" s="987"/>
      <c r="BK115" s="987"/>
      <c r="BL115" s="987"/>
      <c r="BM115" s="987"/>
      <c r="BN115" s="987"/>
      <c r="BO115" s="987"/>
      <c r="BP115" s="988"/>
      <c r="BQ115" s="989" t="s">
        <v>449</v>
      </c>
      <c r="BR115" s="990"/>
      <c r="BS115" s="990"/>
      <c r="BT115" s="990"/>
      <c r="BU115" s="990"/>
      <c r="BV115" s="990" t="s">
        <v>443</v>
      </c>
      <c r="BW115" s="990"/>
      <c r="BX115" s="990"/>
      <c r="BY115" s="990"/>
      <c r="BZ115" s="990"/>
      <c r="CA115" s="990" t="s">
        <v>443</v>
      </c>
      <c r="CB115" s="990"/>
      <c r="CC115" s="990"/>
      <c r="CD115" s="990"/>
      <c r="CE115" s="990"/>
      <c r="CF115" s="984" t="s">
        <v>395</v>
      </c>
      <c r="CG115" s="985"/>
      <c r="CH115" s="985"/>
      <c r="CI115" s="985"/>
      <c r="CJ115" s="985"/>
      <c r="CK115" s="1012"/>
      <c r="CL115" s="1013"/>
      <c r="CM115" s="986" t="s">
        <v>460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395</v>
      </c>
      <c r="DH115" s="1023"/>
      <c r="DI115" s="1023"/>
      <c r="DJ115" s="1023"/>
      <c r="DK115" s="1024"/>
      <c r="DL115" s="1025" t="s">
        <v>443</v>
      </c>
      <c r="DM115" s="1023"/>
      <c r="DN115" s="1023"/>
      <c r="DO115" s="1023"/>
      <c r="DP115" s="1024"/>
      <c r="DQ115" s="1025" t="s">
        <v>443</v>
      </c>
      <c r="DR115" s="1023"/>
      <c r="DS115" s="1023"/>
      <c r="DT115" s="1023"/>
      <c r="DU115" s="1024"/>
      <c r="DV115" s="1026" t="s">
        <v>443</v>
      </c>
      <c r="DW115" s="1027"/>
      <c r="DX115" s="1027"/>
      <c r="DY115" s="1027"/>
      <c r="DZ115" s="1028"/>
    </row>
    <row r="116" spans="1:130" s="226" customFormat="1" ht="26.25" customHeight="1" x14ac:dyDescent="0.15">
      <c r="A116" s="1020"/>
      <c r="B116" s="1021"/>
      <c r="C116" s="1029" t="s">
        <v>461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101</v>
      </c>
      <c r="AB116" s="1023"/>
      <c r="AC116" s="1023"/>
      <c r="AD116" s="1023"/>
      <c r="AE116" s="1024"/>
      <c r="AF116" s="1025">
        <v>101</v>
      </c>
      <c r="AG116" s="1023"/>
      <c r="AH116" s="1023"/>
      <c r="AI116" s="1023"/>
      <c r="AJ116" s="1024"/>
      <c r="AK116" s="1025">
        <v>63</v>
      </c>
      <c r="AL116" s="1023"/>
      <c r="AM116" s="1023"/>
      <c r="AN116" s="1023"/>
      <c r="AO116" s="1024"/>
      <c r="AP116" s="1026">
        <v>0</v>
      </c>
      <c r="AQ116" s="1027"/>
      <c r="AR116" s="1027"/>
      <c r="AS116" s="1027"/>
      <c r="AT116" s="1028"/>
      <c r="AU116" s="972"/>
      <c r="AV116" s="973"/>
      <c r="AW116" s="973"/>
      <c r="AX116" s="973"/>
      <c r="AY116" s="973"/>
      <c r="AZ116" s="1031" t="s">
        <v>462</v>
      </c>
      <c r="BA116" s="1032"/>
      <c r="BB116" s="1032"/>
      <c r="BC116" s="1032"/>
      <c r="BD116" s="1032"/>
      <c r="BE116" s="1032"/>
      <c r="BF116" s="1032"/>
      <c r="BG116" s="1032"/>
      <c r="BH116" s="1032"/>
      <c r="BI116" s="1032"/>
      <c r="BJ116" s="1032"/>
      <c r="BK116" s="1032"/>
      <c r="BL116" s="1032"/>
      <c r="BM116" s="1032"/>
      <c r="BN116" s="1032"/>
      <c r="BO116" s="1032"/>
      <c r="BP116" s="1033"/>
      <c r="BQ116" s="989" t="s">
        <v>395</v>
      </c>
      <c r="BR116" s="990"/>
      <c r="BS116" s="990"/>
      <c r="BT116" s="990"/>
      <c r="BU116" s="990"/>
      <c r="BV116" s="990" t="s">
        <v>443</v>
      </c>
      <c r="BW116" s="990"/>
      <c r="BX116" s="990"/>
      <c r="BY116" s="990"/>
      <c r="BZ116" s="990"/>
      <c r="CA116" s="990" t="s">
        <v>443</v>
      </c>
      <c r="CB116" s="990"/>
      <c r="CC116" s="990"/>
      <c r="CD116" s="990"/>
      <c r="CE116" s="990"/>
      <c r="CF116" s="984" t="s">
        <v>443</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123648</v>
      </c>
      <c r="DH116" s="1023"/>
      <c r="DI116" s="1023"/>
      <c r="DJ116" s="1023"/>
      <c r="DK116" s="1024"/>
      <c r="DL116" s="1025">
        <v>109814</v>
      </c>
      <c r="DM116" s="1023"/>
      <c r="DN116" s="1023"/>
      <c r="DO116" s="1023"/>
      <c r="DP116" s="1024"/>
      <c r="DQ116" s="1025">
        <v>81448</v>
      </c>
      <c r="DR116" s="1023"/>
      <c r="DS116" s="1023"/>
      <c r="DT116" s="1023"/>
      <c r="DU116" s="1024"/>
      <c r="DV116" s="1026">
        <v>2.2000000000000002</v>
      </c>
      <c r="DW116" s="1027"/>
      <c r="DX116" s="1027"/>
      <c r="DY116" s="1027"/>
      <c r="DZ116" s="1028"/>
    </row>
    <row r="117" spans="1:130" s="226"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1022233</v>
      </c>
      <c r="AB117" s="1043"/>
      <c r="AC117" s="1043"/>
      <c r="AD117" s="1043"/>
      <c r="AE117" s="1044"/>
      <c r="AF117" s="1045">
        <v>1059954</v>
      </c>
      <c r="AG117" s="1043"/>
      <c r="AH117" s="1043"/>
      <c r="AI117" s="1043"/>
      <c r="AJ117" s="1044"/>
      <c r="AK117" s="1045">
        <v>1094912</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466</v>
      </c>
      <c r="BR117" s="990"/>
      <c r="BS117" s="990"/>
      <c r="BT117" s="990"/>
      <c r="BU117" s="990"/>
      <c r="BV117" s="990" t="s">
        <v>467</v>
      </c>
      <c r="BW117" s="990"/>
      <c r="BX117" s="990"/>
      <c r="BY117" s="990"/>
      <c r="BZ117" s="990"/>
      <c r="CA117" s="990" t="s">
        <v>395</v>
      </c>
      <c r="CB117" s="990"/>
      <c r="CC117" s="990"/>
      <c r="CD117" s="990"/>
      <c r="CE117" s="990"/>
      <c r="CF117" s="984" t="s">
        <v>395</v>
      </c>
      <c r="CG117" s="985"/>
      <c r="CH117" s="985"/>
      <c r="CI117" s="985"/>
      <c r="CJ117" s="985"/>
      <c r="CK117" s="1012"/>
      <c r="CL117" s="1013"/>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395</v>
      </c>
      <c r="DH117" s="1023"/>
      <c r="DI117" s="1023"/>
      <c r="DJ117" s="1023"/>
      <c r="DK117" s="1024"/>
      <c r="DL117" s="1025" t="s">
        <v>395</v>
      </c>
      <c r="DM117" s="1023"/>
      <c r="DN117" s="1023"/>
      <c r="DO117" s="1023"/>
      <c r="DP117" s="1024"/>
      <c r="DQ117" s="1025" t="s">
        <v>469</v>
      </c>
      <c r="DR117" s="1023"/>
      <c r="DS117" s="1023"/>
      <c r="DT117" s="1023"/>
      <c r="DU117" s="1024"/>
      <c r="DV117" s="1026" t="s">
        <v>178</v>
      </c>
      <c r="DW117" s="1027"/>
      <c r="DX117" s="1027"/>
      <c r="DY117" s="1027"/>
      <c r="DZ117" s="1028"/>
    </row>
    <row r="118" spans="1:130" s="226" customFormat="1" ht="26.25" customHeight="1" x14ac:dyDescent="0.15">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308</v>
      </c>
      <c r="AL118" s="957"/>
      <c r="AM118" s="957"/>
      <c r="AN118" s="957"/>
      <c r="AO118" s="958"/>
      <c r="AP118" s="1034" t="s">
        <v>437</v>
      </c>
      <c r="AQ118" s="1035"/>
      <c r="AR118" s="1035"/>
      <c r="AS118" s="1035"/>
      <c r="AT118" s="1036"/>
      <c r="AU118" s="972"/>
      <c r="AV118" s="973"/>
      <c r="AW118" s="973"/>
      <c r="AX118" s="973"/>
      <c r="AY118" s="973"/>
      <c r="AZ118" s="1037" t="s">
        <v>470</v>
      </c>
      <c r="BA118" s="1029"/>
      <c r="BB118" s="1029"/>
      <c r="BC118" s="1029"/>
      <c r="BD118" s="1029"/>
      <c r="BE118" s="1029"/>
      <c r="BF118" s="1029"/>
      <c r="BG118" s="1029"/>
      <c r="BH118" s="1029"/>
      <c r="BI118" s="1029"/>
      <c r="BJ118" s="1029"/>
      <c r="BK118" s="1029"/>
      <c r="BL118" s="1029"/>
      <c r="BM118" s="1029"/>
      <c r="BN118" s="1029"/>
      <c r="BO118" s="1029"/>
      <c r="BP118" s="1030"/>
      <c r="BQ118" s="1063" t="s">
        <v>471</v>
      </c>
      <c r="BR118" s="1064"/>
      <c r="BS118" s="1064"/>
      <c r="BT118" s="1064"/>
      <c r="BU118" s="1064"/>
      <c r="BV118" s="1064" t="s">
        <v>395</v>
      </c>
      <c r="BW118" s="1064"/>
      <c r="BX118" s="1064"/>
      <c r="BY118" s="1064"/>
      <c r="BZ118" s="1064"/>
      <c r="CA118" s="1064" t="s">
        <v>178</v>
      </c>
      <c r="CB118" s="1064"/>
      <c r="CC118" s="1064"/>
      <c r="CD118" s="1064"/>
      <c r="CE118" s="1064"/>
      <c r="CF118" s="984" t="s">
        <v>395</v>
      </c>
      <c r="CG118" s="985"/>
      <c r="CH118" s="985"/>
      <c r="CI118" s="985"/>
      <c r="CJ118" s="985"/>
      <c r="CK118" s="1012"/>
      <c r="CL118" s="1013"/>
      <c r="CM118" s="986" t="s">
        <v>472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395</v>
      </c>
      <c r="DH118" s="1023"/>
      <c r="DI118" s="1023"/>
      <c r="DJ118" s="1023"/>
      <c r="DK118" s="1024"/>
      <c r="DL118" s="1025" t="s">
        <v>395</v>
      </c>
      <c r="DM118" s="1023"/>
      <c r="DN118" s="1023"/>
      <c r="DO118" s="1023"/>
      <c r="DP118" s="1024"/>
      <c r="DQ118" s="1025" t="s">
        <v>471</v>
      </c>
      <c r="DR118" s="1023"/>
      <c r="DS118" s="1023"/>
      <c r="DT118" s="1023"/>
      <c r="DU118" s="1024"/>
      <c r="DV118" s="1026" t="s">
        <v>395</v>
      </c>
      <c r="DW118" s="1027"/>
      <c r="DX118" s="1027"/>
      <c r="DY118" s="1027"/>
      <c r="DZ118" s="1028"/>
    </row>
    <row r="119" spans="1:130" s="226" customFormat="1" ht="26.25" customHeight="1" x14ac:dyDescent="0.15">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178</v>
      </c>
      <c r="AB119" s="964"/>
      <c r="AC119" s="964"/>
      <c r="AD119" s="964"/>
      <c r="AE119" s="965"/>
      <c r="AF119" s="966" t="s">
        <v>178</v>
      </c>
      <c r="AG119" s="964"/>
      <c r="AH119" s="964"/>
      <c r="AI119" s="964"/>
      <c r="AJ119" s="965"/>
      <c r="AK119" s="966" t="s">
        <v>471</v>
      </c>
      <c r="AL119" s="964"/>
      <c r="AM119" s="964"/>
      <c r="AN119" s="964"/>
      <c r="AO119" s="965"/>
      <c r="AP119" s="967" t="s">
        <v>466</v>
      </c>
      <c r="AQ119" s="968"/>
      <c r="AR119" s="968"/>
      <c r="AS119" s="968"/>
      <c r="AT119" s="969"/>
      <c r="AU119" s="974"/>
      <c r="AV119" s="975"/>
      <c r="AW119" s="975"/>
      <c r="AX119" s="975"/>
      <c r="AY119" s="975"/>
      <c r="AZ119" s="247" t="s">
        <v>190</v>
      </c>
      <c r="BA119" s="247"/>
      <c r="BB119" s="247"/>
      <c r="BC119" s="247"/>
      <c r="BD119" s="247"/>
      <c r="BE119" s="247"/>
      <c r="BF119" s="247"/>
      <c r="BG119" s="247"/>
      <c r="BH119" s="247"/>
      <c r="BI119" s="247"/>
      <c r="BJ119" s="247"/>
      <c r="BK119" s="247"/>
      <c r="BL119" s="247"/>
      <c r="BM119" s="247"/>
      <c r="BN119" s="247"/>
      <c r="BO119" s="1041" t="s">
        <v>473</v>
      </c>
      <c r="BP119" s="1069"/>
      <c r="BQ119" s="1063">
        <v>11600993</v>
      </c>
      <c r="BR119" s="1064"/>
      <c r="BS119" s="1064"/>
      <c r="BT119" s="1064"/>
      <c r="BU119" s="1064"/>
      <c r="BV119" s="1064">
        <v>11271505</v>
      </c>
      <c r="BW119" s="1064"/>
      <c r="BX119" s="1064"/>
      <c r="BY119" s="1064"/>
      <c r="BZ119" s="1064"/>
      <c r="CA119" s="1064">
        <v>10947477</v>
      </c>
      <c r="CB119" s="1064"/>
      <c r="CC119" s="1064"/>
      <c r="CD119" s="1064"/>
      <c r="CE119" s="1064"/>
      <c r="CF119" s="1065"/>
      <c r="CG119" s="1066"/>
      <c r="CH119" s="1066"/>
      <c r="CI119" s="1066"/>
      <c r="CJ119" s="1067"/>
      <c r="CK119" s="1014"/>
      <c r="CL119" s="1015"/>
      <c r="CM119" s="1037" t="s">
        <v>474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437264</v>
      </c>
      <c r="DH119" s="1050"/>
      <c r="DI119" s="1050"/>
      <c r="DJ119" s="1050"/>
      <c r="DK119" s="1051"/>
      <c r="DL119" s="1049">
        <v>399818</v>
      </c>
      <c r="DM119" s="1050"/>
      <c r="DN119" s="1050"/>
      <c r="DO119" s="1050"/>
      <c r="DP119" s="1051"/>
      <c r="DQ119" s="1049">
        <v>358553</v>
      </c>
      <c r="DR119" s="1050"/>
      <c r="DS119" s="1050"/>
      <c r="DT119" s="1050"/>
      <c r="DU119" s="1051"/>
      <c r="DV119" s="1052">
        <v>9.6</v>
      </c>
      <c r="DW119" s="1053"/>
      <c r="DX119" s="1053"/>
      <c r="DY119" s="1053"/>
      <c r="DZ119" s="1054"/>
    </row>
    <row r="120" spans="1:130" s="226" customFormat="1" ht="26.25" customHeight="1" x14ac:dyDescent="0.15">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178</v>
      </c>
      <c r="AB120" s="1023"/>
      <c r="AC120" s="1023"/>
      <c r="AD120" s="1023"/>
      <c r="AE120" s="1024"/>
      <c r="AF120" s="1025" t="s">
        <v>395</v>
      </c>
      <c r="AG120" s="1023"/>
      <c r="AH120" s="1023"/>
      <c r="AI120" s="1023"/>
      <c r="AJ120" s="1024"/>
      <c r="AK120" s="1025" t="s">
        <v>471</v>
      </c>
      <c r="AL120" s="1023"/>
      <c r="AM120" s="1023"/>
      <c r="AN120" s="1023"/>
      <c r="AO120" s="1024"/>
      <c r="AP120" s="1026" t="s">
        <v>178</v>
      </c>
      <c r="AQ120" s="1027"/>
      <c r="AR120" s="1027"/>
      <c r="AS120" s="1027"/>
      <c r="AT120" s="1028"/>
      <c r="AU120" s="1055" t="s">
        <v>475</v>
      </c>
      <c r="AV120" s="1056"/>
      <c r="AW120" s="1056"/>
      <c r="AX120" s="1056"/>
      <c r="AY120" s="1057"/>
      <c r="AZ120" s="993" t="s">
        <v>476</v>
      </c>
      <c r="BA120" s="961"/>
      <c r="BB120" s="961"/>
      <c r="BC120" s="961"/>
      <c r="BD120" s="961"/>
      <c r="BE120" s="961"/>
      <c r="BF120" s="961"/>
      <c r="BG120" s="961"/>
      <c r="BH120" s="961"/>
      <c r="BI120" s="961"/>
      <c r="BJ120" s="961"/>
      <c r="BK120" s="961"/>
      <c r="BL120" s="961"/>
      <c r="BM120" s="961"/>
      <c r="BN120" s="961"/>
      <c r="BO120" s="961"/>
      <c r="BP120" s="962"/>
      <c r="BQ120" s="994">
        <v>2992850</v>
      </c>
      <c r="BR120" s="995"/>
      <c r="BS120" s="995"/>
      <c r="BT120" s="995"/>
      <c r="BU120" s="995"/>
      <c r="BV120" s="995">
        <v>2852009</v>
      </c>
      <c r="BW120" s="995"/>
      <c r="BX120" s="995"/>
      <c r="BY120" s="995"/>
      <c r="BZ120" s="995"/>
      <c r="CA120" s="995">
        <v>3151574</v>
      </c>
      <c r="CB120" s="995"/>
      <c r="CC120" s="995"/>
      <c r="CD120" s="995"/>
      <c r="CE120" s="995"/>
      <c r="CF120" s="1008">
        <v>84.4</v>
      </c>
      <c r="CG120" s="1009"/>
      <c r="CH120" s="1009"/>
      <c r="CI120" s="1009"/>
      <c r="CJ120" s="1009"/>
      <c r="CK120" s="1070" t="s">
        <v>477</v>
      </c>
      <c r="CL120" s="1071"/>
      <c r="CM120" s="1071"/>
      <c r="CN120" s="1071"/>
      <c r="CO120" s="1072"/>
      <c r="CP120" s="1078" t="s">
        <v>416</v>
      </c>
      <c r="CQ120" s="1079"/>
      <c r="CR120" s="1079"/>
      <c r="CS120" s="1079"/>
      <c r="CT120" s="1079"/>
      <c r="CU120" s="1079"/>
      <c r="CV120" s="1079"/>
      <c r="CW120" s="1079"/>
      <c r="CX120" s="1079"/>
      <c r="CY120" s="1079"/>
      <c r="CZ120" s="1079"/>
      <c r="DA120" s="1079"/>
      <c r="DB120" s="1079"/>
      <c r="DC120" s="1079"/>
      <c r="DD120" s="1079"/>
      <c r="DE120" s="1079"/>
      <c r="DF120" s="1080"/>
      <c r="DG120" s="994">
        <v>2103693</v>
      </c>
      <c r="DH120" s="995"/>
      <c r="DI120" s="995"/>
      <c r="DJ120" s="995"/>
      <c r="DK120" s="995"/>
      <c r="DL120" s="995">
        <v>1965217</v>
      </c>
      <c r="DM120" s="995"/>
      <c r="DN120" s="995"/>
      <c r="DO120" s="995"/>
      <c r="DP120" s="995"/>
      <c r="DQ120" s="995">
        <v>1911696</v>
      </c>
      <c r="DR120" s="995"/>
      <c r="DS120" s="995"/>
      <c r="DT120" s="995"/>
      <c r="DU120" s="995"/>
      <c r="DV120" s="996">
        <v>51.2</v>
      </c>
      <c r="DW120" s="996"/>
      <c r="DX120" s="996"/>
      <c r="DY120" s="996"/>
      <c r="DZ120" s="997"/>
    </row>
    <row r="121" spans="1:130" s="226" customFormat="1" ht="26.25" customHeight="1" x14ac:dyDescent="0.15">
      <c r="A121" s="1121"/>
      <c r="B121" s="1013"/>
      <c r="C121" s="1038" t="s">
        <v>478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467</v>
      </c>
      <c r="AB121" s="1023"/>
      <c r="AC121" s="1023"/>
      <c r="AD121" s="1023"/>
      <c r="AE121" s="1024"/>
      <c r="AF121" s="1025" t="s">
        <v>469</v>
      </c>
      <c r="AG121" s="1023"/>
      <c r="AH121" s="1023"/>
      <c r="AI121" s="1023"/>
      <c r="AJ121" s="1024"/>
      <c r="AK121" s="1025" t="s">
        <v>395</v>
      </c>
      <c r="AL121" s="1023"/>
      <c r="AM121" s="1023"/>
      <c r="AN121" s="1023"/>
      <c r="AO121" s="1024"/>
      <c r="AP121" s="1026" t="s">
        <v>469</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v>588292</v>
      </c>
      <c r="BR121" s="990"/>
      <c r="BS121" s="990"/>
      <c r="BT121" s="990"/>
      <c r="BU121" s="990"/>
      <c r="BV121" s="990">
        <v>464566</v>
      </c>
      <c r="BW121" s="990"/>
      <c r="BX121" s="990"/>
      <c r="BY121" s="990"/>
      <c r="BZ121" s="990"/>
      <c r="CA121" s="990">
        <v>393454</v>
      </c>
      <c r="CB121" s="990"/>
      <c r="CC121" s="990"/>
      <c r="CD121" s="990"/>
      <c r="CE121" s="990"/>
      <c r="CF121" s="984">
        <v>10.5</v>
      </c>
      <c r="CG121" s="985"/>
      <c r="CH121" s="985"/>
      <c r="CI121" s="985"/>
      <c r="CJ121" s="985"/>
      <c r="CK121" s="1073"/>
      <c r="CL121" s="1074"/>
      <c r="CM121" s="1074"/>
      <c r="CN121" s="1074"/>
      <c r="CO121" s="1075"/>
      <c r="CP121" s="1083" t="s">
        <v>412</v>
      </c>
      <c r="CQ121" s="1084"/>
      <c r="CR121" s="1084"/>
      <c r="CS121" s="1084"/>
      <c r="CT121" s="1084"/>
      <c r="CU121" s="1084"/>
      <c r="CV121" s="1084"/>
      <c r="CW121" s="1084"/>
      <c r="CX121" s="1084"/>
      <c r="CY121" s="1084"/>
      <c r="CZ121" s="1084"/>
      <c r="DA121" s="1084"/>
      <c r="DB121" s="1084"/>
      <c r="DC121" s="1084"/>
      <c r="DD121" s="1084"/>
      <c r="DE121" s="1084"/>
      <c r="DF121" s="1085"/>
      <c r="DG121" s="989">
        <v>642616</v>
      </c>
      <c r="DH121" s="990"/>
      <c r="DI121" s="990"/>
      <c r="DJ121" s="990"/>
      <c r="DK121" s="990"/>
      <c r="DL121" s="990">
        <v>605276</v>
      </c>
      <c r="DM121" s="990"/>
      <c r="DN121" s="990"/>
      <c r="DO121" s="990"/>
      <c r="DP121" s="990"/>
      <c r="DQ121" s="990">
        <v>533111</v>
      </c>
      <c r="DR121" s="990"/>
      <c r="DS121" s="990"/>
      <c r="DT121" s="990"/>
      <c r="DU121" s="990"/>
      <c r="DV121" s="991">
        <v>14.3</v>
      </c>
      <c r="DW121" s="991"/>
      <c r="DX121" s="991"/>
      <c r="DY121" s="991"/>
      <c r="DZ121" s="992"/>
    </row>
    <row r="122" spans="1:130" s="226" customFormat="1" ht="26.25" customHeight="1" x14ac:dyDescent="0.15">
      <c r="A122" s="1121"/>
      <c r="B122" s="1013"/>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v>3912</v>
      </c>
      <c r="AB122" s="1023"/>
      <c r="AC122" s="1023"/>
      <c r="AD122" s="1023"/>
      <c r="AE122" s="1024"/>
      <c r="AF122" s="1025">
        <v>2095</v>
      </c>
      <c r="AG122" s="1023"/>
      <c r="AH122" s="1023"/>
      <c r="AI122" s="1023"/>
      <c r="AJ122" s="1024"/>
      <c r="AK122" s="1025">
        <v>1344</v>
      </c>
      <c r="AL122" s="1023"/>
      <c r="AM122" s="1023"/>
      <c r="AN122" s="1023"/>
      <c r="AO122" s="1024"/>
      <c r="AP122" s="1026">
        <v>0</v>
      </c>
      <c r="AQ122" s="1027"/>
      <c r="AR122" s="1027"/>
      <c r="AS122" s="1027"/>
      <c r="AT122" s="1028"/>
      <c r="AU122" s="1058"/>
      <c r="AV122" s="1059"/>
      <c r="AW122" s="1059"/>
      <c r="AX122" s="1059"/>
      <c r="AY122" s="1060"/>
      <c r="AZ122" s="1037" t="s">
        <v>480</v>
      </c>
      <c r="BA122" s="1029"/>
      <c r="BB122" s="1029"/>
      <c r="BC122" s="1029"/>
      <c r="BD122" s="1029"/>
      <c r="BE122" s="1029"/>
      <c r="BF122" s="1029"/>
      <c r="BG122" s="1029"/>
      <c r="BH122" s="1029"/>
      <c r="BI122" s="1029"/>
      <c r="BJ122" s="1029"/>
      <c r="BK122" s="1029"/>
      <c r="BL122" s="1029"/>
      <c r="BM122" s="1029"/>
      <c r="BN122" s="1029"/>
      <c r="BO122" s="1029"/>
      <c r="BP122" s="1030"/>
      <c r="BQ122" s="1063">
        <v>6615193</v>
      </c>
      <c r="BR122" s="1064"/>
      <c r="BS122" s="1064"/>
      <c r="BT122" s="1064"/>
      <c r="BU122" s="1064"/>
      <c r="BV122" s="1064">
        <v>6524583</v>
      </c>
      <c r="BW122" s="1064"/>
      <c r="BX122" s="1064"/>
      <c r="BY122" s="1064"/>
      <c r="BZ122" s="1064"/>
      <c r="CA122" s="1064">
        <v>6420528</v>
      </c>
      <c r="CB122" s="1064"/>
      <c r="CC122" s="1064"/>
      <c r="CD122" s="1064"/>
      <c r="CE122" s="1064"/>
      <c r="CF122" s="1081">
        <v>172</v>
      </c>
      <c r="CG122" s="1082"/>
      <c r="CH122" s="1082"/>
      <c r="CI122" s="1082"/>
      <c r="CJ122" s="1082"/>
      <c r="CK122" s="1073"/>
      <c r="CL122" s="1074"/>
      <c r="CM122" s="1074"/>
      <c r="CN122" s="1074"/>
      <c r="CO122" s="1075"/>
      <c r="CP122" s="1083" t="s">
        <v>481</v>
      </c>
      <c r="CQ122" s="1084"/>
      <c r="CR122" s="1084"/>
      <c r="CS122" s="1084"/>
      <c r="CT122" s="1084"/>
      <c r="CU122" s="1084"/>
      <c r="CV122" s="1084"/>
      <c r="CW122" s="1084"/>
      <c r="CX122" s="1084"/>
      <c r="CY122" s="1084"/>
      <c r="CZ122" s="1084"/>
      <c r="DA122" s="1084"/>
      <c r="DB122" s="1084"/>
      <c r="DC122" s="1084"/>
      <c r="DD122" s="1084"/>
      <c r="DE122" s="1084"/>
      <c r="DF122" s="1085"/>
      <c r="DG122" s="989">
        <v>432361</v>
      </c>
      <c r="DH122" s="990"/>
      <c r="DI122" s="990"/>
      <c r="DJ122" s="990"/>
      <c r="DK122" s="990"/>
      <c r="DL122" s="990">
        <v>389651</v>
      </c>
      <c r="DM122" s="990"/>
      <c r="DN122" s="990"/>
      <c r="DO122" s="990"/>
      <c r="DP122" s="990"/>
      <c r="DQ122" s="990">
        <v>365400</v>
      </c>
      <c r="DR122" s="990"/>
      <c r="DS122" s="990"/>
      <c r="DT122" s="990"/>
      <c r="DU122" s="990"/>
      <c r="DV122" s="991">
        <v>9.8000000000000007</v>
      </c>
      <c r="DW122" s="991"/>
      <c r="DX122" s="991"/>
      <c r="DY122" s="991"/>
      <c r="DZ122" s="992"/>
    </row>
    <row r="123" spans="1:130" s="226" customFormat="1" ht="26.25" customHeight="1" x14ac:dyDescent="0.15">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11467</v>
      </c>
      <c r="AB123" s="1023"/>
      <c r="AC123" s="1023"/>
      <c r="AD123" s="1023"/>
      <c r="AE123" s="1024"/>
      <c r="AF123" s="1025">
        <v>13833</v>
      </c>
      <c r="AG123" s="1023"/>
      <c r="AH123" s="1023"/>
      <c r="AI123" s="1023"/>
      <c r="AJ123" s="1024"/>
      <c r="AK123" s="1025">
        <v>13381</v>
      </c>
      <c r="AL123" s="1023"/>
      <c r="AM123" s="1023"/>
      <c r="AN123" s="1023"/>
      <c r="AO123" s="1024"/>
      <c r="AP123" s="1026">
        <v>0.4</v>
      </c>
      <c r="AQ123" s="1027"/>
      <c r="AR123" s="1027"/>
      <c r="AS123" s="1027"/>
      <c r="AT123" s="1028"/>
      <c r="AU123" s="1061"/>
      <c r="AV123" s="1062"/>
      <c r="AW123" s="1062"/>
      <c r="AX123" s="1062"/>
      <c r="AY123" s="1062"/>
      <c r="AZ123" s="247" t="s">
        <v>190</v>
      </c>
      <c r="BA123" s="247"/>
      <c r="BB123" s="247"/>
      <c r="BC123" s="247"/>
      <c r="BD123" s="247"/>
      <c r="BE123" s="247"/>
      <c r="BF123" s="247"/>
      <c r="BG123" s="247"/>
      <c r="BH123" s="247"/>
      <c r="BI123" s="247"/>
      <c r="BJ123" s="247"/>
      <c r="BK123" s="247"/>
      <c r="BL123" s="247"/>
      <c r="BM123" s="247"/>
      <c r="BN123" s="247"/>
      <c r="BO123" s="1041" t="s">
        <v>482</v>
      </c>
      <c r="BP123" s="1069"/>
      <c r="BQ123" s="1127">
        <v>10196335</v>
      </c>
      <c r="BR123" s="1128"/>
      <c r="BS123" s="1128"/>
      <c r="BT123" s="1128"/>
      <c r="BU123" s="1128"/>
      <c r="BV123" s="1128">
        <v>9841158</v>
      </c>
      <c r="BW123" s="1128"/>
      <c r="BX123" s="1128"/>
      <c r="BY123" s="1128"/>
      <c r="BZ123" s="1128"/>
      <c r="CA123" s="1128">
        <v>9965556</v>
      </c>
      <c r="CB123" s="1128"/>
      <c r="CC123" s="1128"/>
      <c r="CD123" s="1128"/>
      <c r="CE123" s="1128"/>
      <c r="CF123" s="1065"/>
      <c r="CG123" s="1066"/>
      <c r="CH123" s="1066"/>
      <c r="CI123" s="1066"/>
      <c r="CJ123" s="1067"/>
      <c r="CK123" s="1073"/>
      <c r="CL123" s="1074"/>
      <c r="CM123" s="1074"/>
      <c r="CN123" s="1074"/>
      <c r="CO123" s="1075"/>
      <c r="CP123" s="1083" t="s">
        <v>483</v>
      </c>
      <c r="CQ123" s="1084"/>
      <c r="CR123" s="1084"/>
      <c r="CS123" s="1084"/>
      <c r="CT123" s="1084"/>
      <c r="CU123" s="1084"/>
      <c r="CV123" s="1084"/>
      <c r="CW123" s="1084"/>
      <c r="CX123" s="1084"/>
      <c r="CY123" s="1084"/>
      <c r="CZ123" s="1084"/>
      <c r="DA123" s="1084"/>
      <c r="DB123" s="1084"/>
      <c r="DC123" s="1084"/>
      <c r="DD123" s="1084"/>
      <c r="DE123" s="1084"/>
      <c r="DF123" s="1085"/>
      <c r="DG123" s="1022">
        <v>14914</v>
      </c>
      <c r="DH123" s="1023"/>
      <c r="DI123" s="1023"/>
      <c r="DJ123" s="1023"/>
      <c r="DK123" s="1024"/>
      <c r="DL123" s="1025">
        <v>35505</v>
      </c>
      <c r="DM123" s="1023"/>
      <c r="DN123" s="1023"/>
      <c r="DO123" s="1023"/>
      <c r="DP123" s="1024"/>
      <c r="DQ123" s="1025">
        <v>51159</v>
      </c>
      <c r="DR123" s="1023"/>
      <c r="DS123" s="1023"/>
      <c r="DT123" s="1023"/>
      <c r="DU123" s="1024"/>
      <c r="DV123" s="1026">
        <v>1.4</v>
      </c>
      <c r="DW123" s="1027"/>
      <c r="DX123" s="1027"/>
      <c r="DY123" s="1027"/>
      <c r="DZ123" s="1028"/>
    </row>
    <row r="124" spans="1:130" s="226" customFormat="1" ht="26.25" customHeight="1" thickBot="1" x14ac:dyDescent="0.2">
      <c r="A124" s="1121"/>
      <c r="B124" s="1013"/>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395</v>
      </c>
      <c r="AB124" s="1023"/>
      <c r="AC124" s="1023"/>
      <c r="AD124" s="1023"/>
      <c r="AE124" s="1024"/>
      <c r="AF124" s="1025" t="s">
        <v>471</v>
      </c>
      <c r="AG124" s="1023"/>
      <c r="AH124" s="1023"/>
      <c r="AI124" s="1023"/>
      <c r="AJ124" s="1024"/>
      <c r="AK124" s="1025" t="s">
        <v>395</v>
      </c>
      <c r="AL124" s="1023"/>
      <c r="AM124" s="1023"/>
      <c r="AN124" s="1023"/>
      <c r="AO124" s="1024"/>
      <c r="AP124" s="1026" t="s">
        <v>395</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41.9</v>
      </c>
      <c r="BR124" s="1091"/>
      <c r="BS124" s="1091"/>
      <c r="BT124" s="1091"/>
      <c r="BU124" s="1091"/>
      <c r="BV124" s="1091">
        <v>41.4</v>
      </c>
      <c r="BW124" s="1091"/>
      <c r="BX124" s="1091"/>
      <c r="BY124" s="1091"/>
      <c r="BZ124" s="1091"/>
      <c r="CA124" s="1091">
        <v>26.3</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t="s">
        <v>395</v>
      </c>
      <c r="DH124" s="1050"/>
      <c r="DI124" s="1050"/>
      <c r="DJ124" s="1050"/>
      <c r="DK124" s="1051"/>
      <c r="DL124" s="1049" t="s">
        <v>395</v>
      </c>
      <c r="DM124" s="1050"/>
      <c r="DN124" s="1050"/>
      <c r="DO124" s="1050"/>
      <c r="DP124" s="1051"/>
      <c r="DQ124" s="1049" t="s">
        <v>395</v>
      </c>
      <c r="DR124" s="1050"/>
      <c r="DS124" s="1050"/>
      <c r="DT124" s="1050"/>
      <c r="DU124" s="1051"/>
      <c r="DV124" s="1052" t="s">
        <v>395</v>
      </c>
      <c r="DW124" s="1053"/>
      <c r="DX124" s="1053"/>
      <c r="DY124" s="1053"/>
      <c r="DZ124" s="1054"/>
    </row>
    <row r="125" spans="1:130" s="226" customFormat="1" ht="26.25" customHeight="1" x14ac:dyDescent="0.15">
      <c r="A125" s="1121"/>
      <c r="B125" s="1013"/>
      <c r="C125" s="986" t="s">
        <v>472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486</v>
      </c>
      <c r="AB125" s="1023"/>
      <c r="AC125" s="1023"/>
      <c r="AD125" s="1023"/>
      <c r="AE125" s="1024"/>
      <c r="AF125" s="1025" t="s">
        <v>395</v>
      </c>
      <c r="AG125" s="1023"/>
      <c r="AH125" s="1023"/>
      <c r="AI125" s="1023"/>
      <c r="AJ125" s="1024"/>
      <c r="AK125" s="1025" t="s">
        <v>395</v>
      </c>
      <c r="AL125" s="1023"/>
      <c r="AM125" s="1023"/>
      <c r="AN125" s="1023"/>
      <c r="AO125" s="1024"/>
      <c r="AP125" s="1026" t="s">
        <v>395</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487</v>
      </c>
      <c r="CL125" s="1071"/>
      <c r="CM125" s="1071"/>
      <c r="CN125" s="1071"/>
      <c r="CO125" s="1072"/>
      <c r="CP125" s="993" t="s">
        <v>488</v>
      </c>
      <c r="CQ125" s="961"/>
      <c r="CR125" s="961"/>
      <c r="CS125" s="961"/>
      <c r="CT125" s="961"/>
      <c r="CU125" s="961"/>
      <c r="CV125" s="961"/>
      <c r="CW125" s="961"/>
      <c r="CX125" s="961"/>
      <c r="CY125" s="961"/>
      <c r="CZ125" s="961"/>
      <c r="DA125" s="961"/>
      <c r="DB125" s="961"/>
      <c r="DC125" s="961"/>
      <c r="DD125" s="961"/>
      <c r="DE125" s="961"/>
      <c r="DF125" s="962"/>
      <c r="DG125" s="994" t="s">
        <v>486</v>
      </c>
      <c r="DH125" s="995"/>
      <c r="DI125" s="995"/>
      <c r="DJ125" s="995"/>
      <c r="DK125" s="995"/>
      <c r="DL125" s="995" t="s">
        <v>486</v>
      </c>
      <c r="DM125" s="995"/>
      <c r="DN125" s="995"/>
      <c r="DO125" s="995"/>
      <c r="DP125" s="995"/>
      <c r="DQ125" s="995" t="s">
        <v>395</v>
      </c>
      <c r="DR125" s="995"/>
      <c r="DS125" s="995"/>
      <c r="DT125" s="995"/>
      <c r="DU125" s="995"/>
      <c r="DV125" s="996" t="s">
        <v>395</v>
      </c>
      <c r="DW125" s="996"/>
      <c r="DX125" s="996"/>
      <c r="DY125" s="996"/>
      <c r="DZ125" s="997"/>
    </row>
    <row r="126" spans="1:130" s="226" customFormat="1" ht="26.25" customHeight="1" thickBot="1" x14ac:dyDescent="0.2">
      <c r="A126" s="1121"/>
      <c r="B126" s="1013"/>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41985</v>
      </c>
      <c r="AB126" s="1023"/>
      <c r="AC126" s="1023"/>
      <c r="AD126" s="1023"/>
      <c r="AE126" s="1024"/>
      <c r="AF126" s="1025">
        <v>41982</v>
      </c>
      <c r="AG126" s="1023"/>
      <c r="AH126" s="1023"/>
      <c r="AI126" s="1023"/>
      <c r="AJ126" s="1024"/>
      <c r="AK126" s="1025">
        <v>41226</v>
      </c>
      <c r="AL126" s="1023"/>
      <c r="AM126" s="1023"/>
      <c r="AN126" s="1023"/>
      <c r="AO126" s="1024"/>
      <c r="AP126" s="1026">
        <v>1.1000000000000001</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489</v>
      </c>
      <c r="CQ126" s="987"/>
      <c r="CR126" s="987"/>
      <c r="CS126" s="987"/>
      <c r="CT126" s="987"/>
      <c r="CU126" s="987"/>
      <c r="CV126" s="987"/>
      <c r="CW126" s="987"/>
      <c r="CX126" s="987"/>
      <c r="CY126" s="987"/>
      <c r="CZ126" s="987"/>
      <c r="DA126" s="987"/>
      <c r="DB126" s="987"/>
      <c r="DC126" s="987"/>
      <c r="DD126" s="987"/>
      <c r="DE126" s="987"/>
      <c r="DF126" s="988"/>
      <c r="DG126" s="989" t="s">
        <v>178</v>
      </c>
      <c r="DH126" s="990"/>
      <c r="DI126" s="990"/>
      <c r="DJ126" s="990"/>
      <c r="DK126" s="990"/>
      <c r="DL126" s="990" t="s">
        <v>178</v>
      </c>
      <c r="DM126" s="990"/>
      <c r="DN126" s="990"/>
      <c r="DO126" s="990"/>
      <c r="DP126" s="990"/>
      <c r="DQ126" s="990" t="s">
        <v>178</v>
      </c>
      <c r="DR126" s="990"/>
      <c r="DS126" s="990"/>
      <c r="DT126" s="990"/>
      <c r="DU126" s="990"/>
      <c r="DV126" s="991" t="s">
        <v>395</v>
      </c>
      <c r="DW126" s="991"/>
      <c r="DX126" s="991"/>
      <c r="DY126" s="991"/>
      <c r="DZ126" s="992"/>
    </row>
    <row r="127" spans="1:130" s="226" customFormat="1" ht="26.25" customHeight="1" x14ac:dyDescent="0.15">
      <c r="A127" s="1122"/>
      <c r="B127" s="1015"/>
      <c r="C127" s="1037" t="s">
        <v>490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348</v>
      </c>
      <c r="AB127" s="1023"/>
      <c r="AC127" s="1023"/>
      <c r="AD127" s="1023"/>
      <c r="AE127" s="1024"/>
      <c r="AF127" s="1025">
        <v>240</v>
      </c>
      <c r="AG127" s="1023"/>
      <c r="AH127" s="1023"/>
      <c r="AI127" s="1023"/>
      <c r="AJ127" s="1024"/>
      <c r="AK127" s="1025">
        <v>197</v>
      </c>
      <c r="AL127" s="1023"/>
      <c r="AM127" s="1023"/>
      <c r="AN127" s="1023"/>
      <c r="AO127" s="1024"/>
      <c r="AP127" s="1026">
        <v>0</v>
      </c>
      <c r="AQ127" s="1027"/>
      <c r="AR127" s="1027"/>
      <c r="AS127" s="1027"/>
      <c r="AT127" s="1028"/>
      <c r="AU127" s="228"/>
      <c r="AV127" s="228"/>
      <c r="AW127" s="228"/>
      <c r="AX127" s="1095" t="s">
        <v>491</v>
      </c>
      <c r="AY127" s="1096"/>
      <c r="AZ127" s="1096"/>
      <c r="BA127" s="1096"/>
      <c r="BB127" s="1096"/>
      <c r="BC127" s="1096"/>
      <c r="BD127" s="1096"/>
      <c r="BE127" s="1097"/>
      <c r="BF127" s="1098" t="s">
        <v>492</v>
      </c>
      <c r="BG127" s="1096"/>
      <c r="BH127" s="1096"/>
      <c r="BI127" s="1096"/>
      <c r="BJ127" s="1096"/>
      <c r="BK127" s="1096"/>
      <c r="BL127" s="1097"/>
      <c r="BM127" s="1098" t="s">
        <v>493</v>
      </c>
      <c r="BN127" s="1096"/>
      <c r="BO127" s="1096"/>
      <c r="BP127" s="1096"/>
      <c r="BQ127" s="1096"/>
      <c r="BR127" s="1096"/>
      <c r="BS127" s="1097"/>
      <c r="BT127" s="1098" t="s">
        <v>494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495</v>
      </c>
      <c r="CQ127" s="987"/>
      <c r="CR127" s="987"/>
      <c r="CS127" s="987"/>
      <c r="CT127" s="987"/>
      <c r="CU127" s="987"/>
      <c r="CV127" s="987"/>
      <c r="CW127" s="987"/>
      <c r="CX127" s="987"/>
      <c r="CY127" s="987"/>
      <c r="CZ127" s="987"/>
      <c r="DA127" s="987"/>
      <c r="DB127" s="987"/>
      <c r="DC127" s="987"/>
      <c r="DD127" s="987"/>
      <c r="DE127" s="987"/>
      <c r="DF127" s="988"/>
      <c r="DG127" s="989" t="s">
        <v>178</v>
      </c>
      <c r="DH127" s="990"/>
      <c r="DI127" s="990"/>
      <c r="DJ127" s="990"/>
      <c r="DK127" s="990"/>
      <c r="DL127" s="990" t="s">
        <v>178</v>
      </c>
      <c r="DM127" s="990"/>
      <c r="DN127" s="990"/>
      <c r="DO127" s="990"/>
      <c r="DP127" s="990"/>
      <c r="DQ127" s="990" t="s">
        <v>178</v>
      </c>
      <c r="DR127" s="990"/>
      <c r="DS127" s="990"/>
      <c r="DT127" s="990"/>
      <c r="DU127" s="990"/>
      <c r="DV127" s="991" t="s">
        <v>395</v>
      </c>
      <c r="DW127" s="991"/>
      <c r="DX127" s="991"/>
      <c r="DY127" s="991"/>
      <c r="DZ127" s="992"/>
    </row>
    <row r="128" spans="1:130" s="226" customFormat="1" ht="26.25" customHeight="1" thickBot="1" x14ac:dyDescent="0.2">
      <c r="A128" s="1105" t="s">
        <v>496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497</v>
      </c>
      <c r="X128" s="1107"/>
      <c r="Y128" s="1107"/>
      <c r="Z128" s="1108"/>
      <c r="AA128" s="1109">
        <v>65543</v>
      </c>
      <c r="AB128" s="1110"/>
      <c r="AC128" s="1110"/>
      <c r="AD128" s="1110"/>
      <c r="AE128" s="1111"/>
      <c r="AF128" s="1112">
        <v>41803</v>
      </c>
      <c r="AG128" s="1110"/>
      <c r="AH128" s="1110"/>
      <c r="AI128" s="1110"/>
      <c r="AJ128" s="1111"/>
      <c r="AK128" s="1112">
        <v>43564</v>
      </c>
      <c r="AL128" s="1110"/>
      <c r="AM128" s="1110"/>
      <c r="AN128" s="1110"/>
      <c r="AO128" s="1111"/>
      <c r="AP128" s="1113"/>
      <c r="AQ128" s="1114"/>
      <c r="AR128" s="1114"/>
      <c r="AS128" s="1114"/>
      <c r="AT128" s="1115"/>
      <c r="AU128" s="228"/>
      <c r="AV128" s="228"/>
      <c r="AW128" s="228"/>
      <c r="AX128" s="960" t="s">
        <v>498</v>
      </c>
      <c r="AY128" s="961"/>
      <c r="AZ128" s="961"/>
      <c r="BA128" s="961"/>
      <c r="BB128" s="961"/>
      <c r="BC128" s="961"/>
      <c r="BD128" s="961"/>
      <c r="BE128" s="962"/>
      <c r="BF128" s="1116" t="s">
        <v>178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499</v>
      </c>
      <c r="CQ128" s="790"/>
      <c r="CR128" s="790"/>
      <c r="CS128" s="790"/>
      <c r="CT128" s="790"/>
      <c r="CU128" s="790"/>
      <c r="CV128" s="790"/>
      <c r="CW128" s="790"/>
      <c r="CX128" s="790"/>
      <c r="CY128" s="790"/>
      <c r="CZ128" s="790"/>
      <c r="DA128" s="790"/>
      <c r="DB128" s="790"/>
      <c r="DC128" s="790"/>
      <c r="DD128" s="790"/>
      <c r="DE128" s="790"/>
      <c r="DF128" s="1100"/>
      <c r="DG128" s="1101" t="s">
        <v>395</v>
      </c>
      <c r="DH128" s="1102"/>
      <c r="DI128" s="1102"/>
      <c r="DJ128" s="1102"/>
      <c r="DK128" s="1102"/>
      <c r="DL128" s="1102" t="s">
        <v>466</v>
      </c>
      <c r="DM128" s="1102"/>
      <c r="DN128" s="1102"/>
      <c r="DO128" s="1102"/>
      <c r="DP128" s="1102"/>
      <c r="DQ128" s="1102" t="s">
        <v>395</v>
      </c>
      <c r="DR128" s="1102"/>
      <c r="DS128" s="1102"/>
      <c r="DT128" s="1102"/>
      <c r="DU128" s="1102"/>
      <c r="DV128" s="1103" t="s">
        <v>178</v>
      </c>
      <c r="DW128" s="1103"/>
      <c r="DX128" s="1103"/>
      <c r="DY128" s="1103"/>
      <c r="DZ128" s="1104"/>
    </row>
    <row r="129" spans="1:131" s="226"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500</v>
      </c>
      <c r="X129" s="1135"/>
      <c r="Y129" s="1135"/>
      <c r="Z129" s="1136"/>
      <c r="AA129" s="1022">
        <v>3953396</v>
      </c>
      <c r="AB129" s="1023"/>
      <c r="AC129" s="1023"/>
      <c r="AD129" s="1023"/>
      <c r="AE129" s="1024"/>
      <c r="AF129" s="1025">
        <v>4066714</v>
      </c>
      <c r="AG129" s="1023"/>
      <c r="AH129" s="1023"/>
      <c r="AI129" s="1023"/>
      <c r="AJ129" s="1024"/>
      <c r="AK129" s="1025">
        <v>4363732</v>
      </c>
      <c r="AL129" s="1023"/>
      <c r="AM129" s="1023"/>
      <c r="AN129" s="1023"/>
      <c r="AO129" s="1024"/>
      <c r="AP129" s="1137"/>
      <c r="AQ129" s="1138"/>
      <c r="AR129" s="1138"/>
      <c r="AS129" s="1138"/>
      <c r="AT129" s="1139"/>
      <c r="AU129" s="229"/>
      <c r="AV129" s="229"/>
      <c r="AW129" s="229"/>
      <c r="AX129" s="1129" t="s">
        <v>501</v>
      </c>
      <c r="AY129" s="987"/>
      <c r="AZ129" s="987"/>
      <c r="BA129" s="987"/>
      <c r="BB129" s="987"/>
      <c r="BC129" s="987"/>
      <c r="BD129" s="987"/>
      <c r="BE129" s="988"/>
      <c r="BF129" s="1130" t="s">
        <v>178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503</v>
      </c>
      <c r="X130" s="1135"/>
      <c r="Y130" s="1135"/>
      <c r="Z130" s="1136"/>
      <c r="AA130" s="1022">
        <v>604752</v>
      </c>
      <c r="AB130" s="1023"/>
      <c r="AC130" s="1023"/>
      <c r="AD130" s="1023"/>
      <c r="AE130" s="1024"/>
      <c r="AF130" s="1025">
        <v>618927</v>
      </c>
      <c r="AG130" s="1023"/>
      <c r="AH130" s="1023"/>
      <c r="AI130" s="1023"/>
      <c r="AJ130" s="1024"/>
      <c r="AK130" s="1025">
        <v>630618</v>
      </c>
      <c r="AL130" s="1023"/>
      <c r="AM130" s="1023"/>
      <c r="AN130" s="1023"/>
      <c r="AO130" s="1024"/>
      <c r="AP130" s="1137"/>
      <c r="AQ130" s="1138"/>
      <c r="AR130" s="1138"/>
      <c r="AS130" s="1138"/>
      <c r="AT130" s="1139"/>
      <c r="AU130" s="229"/>
      <c r="AV130" s="229"/>
      <c r="AW130" s="229"/>
      <c r="AX130" s="1129" t="s">
        <v>504</v>
      </c>
      <c r="AY130" s="987"/>
      <c r="AZ130" s="987"/>
      <c r="BA130" s="987"/>
      <c r="BB130" s="987"/>
      <c r="BC130" s="987"/>
      <c r="BD130" s="987"/>
      <c r="BE130" s="988"/>
      <c r="BF130" s="1165">
        <v>11.1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505</v>
      </c>
      <c r="X131" s="1172"/>
      <c r="Y131" s="1172"/>
      <c r="Z131" s="1173"/>
      <c r="AA131" s="1068">
        <v>3348644</v>
      </c>
      <c r="AB131" s="1050"/>
      <c r="AC131" s="1050"/>
      <c r="AD131" s="1050"/>
      <c r="AE131" s="1051"/>
      <c r="AF131" s="1049">
        <v>3447787</v>
      </c>
      <c r="AG131" s="1050"/>
      <c r="AH131" s="1050"/>
      <c r="AI131" s="1050"/>
      <c r="AJ131" s="1051"/>
      <c r="AK131" s="1049">
        <v>3733114</v>
      </c>
      <c r="AL131" s="1050"/>
      <c r="AM131" s="1050"/>
      <c r="AN131" s="1050"/>
      <c r="AO131" s="1051"/>
      <c r="AP131" s="1174"/>
      <c r="AQ131" s="1175"/>
      <c r="AR131" s="1175"/>
      <c r="AS131" s="1175"/>
      <c r="AT131" s="1176"/>
      <c r="AU131" s="229"/>
      <c r="AV131" s="229"/>
      <c r="AW131" s="229"/>
      <c r="AX131" s="1147" t="s">
        <v>506</v>
      </c>
      <c r="AY131" s="790"/>
      <c r="AZ131" s="790"/>
      <c r="BA131" s="790"/>
      <c r="BB131" s="790"/>
      <c r="BC131" s="790"/>
      <c r="BD131" s="790"/>
      <c r="BE131" s="1100"/>
      <c r="BF131" s="1148">
        <v>26.3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10.50986608</v>
      </c>
      <c r="AB132" s="1161"/>
      <c r="AC132" s="1161"/>
      <c r="AD132" s="1161"/>
      <c r="AE132" s="1162"/>
      <c r="AF132" s="1163">
        <v>11.57913757</v>
      </c>
      <c r="AG132" s="1161"/>
      <c r="AH132" s="1161"/>
      <c r="AI132" s="1161"/>
      <c r="AJ132" s="1162"/>
      <c r="AK132" s="1163">
        <v>11.2702157</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10.3</v>
      </c>
      <c r="AB133" s="1144"/>
      <c r="AC133" s="1144"/>
      <c r="AD133" s="1144"/>
      <c r="AE133" s="1145"/>
      <c r="AF133" s="1143">
        <v>10.8</v>
      </c>
      <c r="AG133" s="1144"/>
      <c r="AH133" s="1144"/>
      <c r="AI133" s="1144"/>
      <c r="AJ133" s="1145"/>
      <c r="AK133" s="1143">
        <v>11.1</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4PUdgVMmAoYAbz/Ax+0z6piqxpU/XkCzQ3l3s16BuML7IxzBglSQNljO8cs/xeDWtRUhvmmmbPgtX3XGWsnA==" saltValue="hVRVKyN2M+8T3oLTzYxI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sXUO+IwvowQ4o7ALJ1O4fr3R4CyKndp1rjCDM0ggt/ggJDNjHujyGG0GoMtmh5tNUpA0H5ZYfOOdh1cLKOZtQ==" saltValue="irD6SuyrrBKBFLTFzm8ePg=="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518</v>
      </c>
      <c r="AL9" s="1181"/>
      <c r="AM9" s="1181"/>
      <c r="AN9" s="1182"/>
      <c r="AO9" s="277">
        <v>1215328</v>
      </c>
      <c r="AP9" s="277">
        <v>185688</v>
      </c>
      <c r="AQ9" s="278">
        <v>163770</v>
      </c>
      <c r="AR9" s="279">
        <v>13.4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519</v>
      </c>
      <c r="AL10" s="1181"/>
      <c r="AM10" s="1181"/>
      <c r="AN10" s="1182"/>
      <c r="AO10" s="280">
        <v>163157</v>
      </c>
      <c r="AP10" s="280">
        <v>24928</v>
      </c>
      <c r="AQ10" s="281">
        <v>24683</v>
      </c>
      <c r="AR10" s="282">
        <v>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520</v>
      </c>
      <c r="AL11" s="1181"/>
      <c r="AM11" s="1181"/>
      <c r="AN11" s="1182"/>
      <c r="AO11" s="280">
        <v>199544</v>
      </c>
      <c r="AP11" s="280">
        <v>30488</v>
      </c>
      <c r="AQ11" s="281">
        <v>5136</v>
      </c>
      <c r="AR11" s="282">
        <v>493.6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521</v>
      </c>
      <c r="AL12" s="1181"/>
      <c r="AM12" s="1181"/>
      <c r="AN12" s="1182"/>
      <c r="AO12" s="280" t="s">
        <v>522</v>
      </c>
      <c r="AP12" s="280" t="s">
        <v>522</v>
      </c>
      <c r="AQ12" s="281" t="s">
        <v>522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523</v>
      </c>
      <c r="AL13" s="1181"/>
      <c r="AM13" s="1181"/>
      <c r="AN13" s="1182"/>
      <c r="AO13" s="280">
        <v>39067</v>
      </c>
      <c r="AP13" s="280">
        <v>5969</v>
      </c>
      <c r="AQ13" s="281">
        <v>6255</v>
      </c>
      <c r="AR13" s="282">
        <v>-4.5999999999999996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524</v>
      </c>
      <c r="AL14" s="1181"/>
      <c r="AM14" s="1181"/>
      <c r="AN14" s="1182"/>
      <c r="AO14" s="280">
        <v>3358</v>
      </c>
      <c r="AP14" s="280">
        <v>513</v>
      </c>
      <c r="AQ14" s="281">
        <v>3424</v>
      </c>
      <c r="AR14" s="282">
        <v>-85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525</v>
      </c>
      <c r="AL15" s="1184"/>
      <c r="AM15" s="1184"/>
      <c r="AN15" s="1185"/>
      <c r="AO15" s="280">
        <v>-79205</v>
      </c>
      <c r="AP15" s="280">
        <v>-12102</v>
      </c>
      <c r="AQ15" s="281">
        <v>-13292</v>
      </c>
      <c r="AR15" s="282">
        <v>-9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190</v>
      </c>
      <c r="AL16" s="1184"/>
      <c r="AM16" s="1184"/>
      <c r="AN16" s="1185"/>
      <c r="AO16" s="280">
        <v>1541249</v>
      </c>
      <c r="AP16" s="280">
        <v>235485</v>
      </c>
      <c r="AQ16" s="281">
        <v>189976</v>
      </c>
      <c r="AR16" s="282">
        <v>24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530</v>
      </c>
      <c r="AL21" s="1187"/>
      <c r="AM21" s="1187"/>
      <c r="AN21" s="1188"/>
      <c r="AO21" s="293">
        <v>19.100000000000001</v>
      </c>
      <c r="AP21" s="294">
        <v>16.39</v>
      </c>
      <c r="AQ21" s="295">
        <v>2.71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531</v>
      </c>
      <c r="AL22" s="1187"/>
      <c r="AM22" s="1187"/>
      <c r="AN22" s="1188"/>
      <c r="AO22" s="298">
        <v>97.1</v>
      </c>
      <c r="AP22" s="299">
        <v>95.8</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535</v>
      </c>
      <c r="AL32" s="1195"/>
      <c r="AM32" s="1195"/>
      <c r="AN32" s="1196"/>
      <c r="AO32" s="308">
        <v>728870</v>
      </c>
      <c r="AP32" s="308">
        <v>111363</v>
      </c>
      <c r="AQ32" s="309">
        <v>115605</v>
      </c>
      <c r="AR32" s="310">
        <v>-3.7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536</v>
      </c>
      <c r="AL33" s="1195"/>
      <c r="AM33" s="1195"/>
      <c r="AN33" s="1196"/>
      <c r="AO33" s="308" t="s">
        <v>522</v>
      </c>
      <c r="AP33" s="308" t="s">
        <v>522</v>
      </c>
      <c r="AQ33" s="309">
        <v>170</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537</v>
      </c>
      <c r="AL34" s="1195"/>
      <c r="AM34" s="1195"/>
      <c r="AN34" s="1196"/>
      <c r="AO34" s="308" t="s">
        <v>522</v>
      </c>
      <c r="AP34" s="308" t="s">
        <v>522</v>
      </c>
      <c r="AQ34" s="309">
        <v>200</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538</v>
      </c>
      <c r="AL35" s="1195"/>
      <c r="AM35" s="1195"/>
      <c r="AN35" s="1196"/>
      <c r="AO35" s="308">
        <v>301054</v>
      </c>
      <c r="AP35" s="308">
        <v>45998</v>
      </c>
      <c r="AQ35" s="309">
        <v>23913</v>
      </c>
      <c r="AR35" s="310">
        <v>92.4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539</v>
      </c>
      <c r="AL36" s="1195"/>
      <c r="AM36" s="1195"/>
      <c r="AN36" s="1196"/>
      <c r="AO36" s="308">
        <v>8777</v>
      </c>
      <c r="AP36" s="308">
        <v>1341</v>
      </c>
      <c r="AQ36" s="309">
        <v>3903</v>
      </c>
      <c r="AR36" s="310">
        <v>-65.599999999999994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540</v>
      </c>
      <c r="AL37" s="1195"/>
      <c r="AM37" s="1195"/>
      <c r="AN37" s="1196"/>
      <c r="AO37" s="308">
        <v>56148</v>
      </c>
      <c r="AP37" s="308">
        <v>8579</v>
      </c>
      <c r="AQ37" s="309">
        <v>982</v>
      </c>
      <c r="AR37" s="310">
        <v>773.6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541</v>
      </c>
      <c r="AL38" s="1198"/>
      <c r="AM38" s="1198"/>
      <c r="AN38" s="1199"/>
      <c r="AO38" s="311">
        <v>63</v>
      </c>
      <c r="AP38" s="311">
        <v>10</v>
      </c>
      <c r="AQ38" s="312">
        <v>19</v>
      </c>
      <c r="AR38" s="300">
        <v>-47.4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542</v>
      </c>
      <c r="AL39" s="1198"/>
      <c r="AM39" s="1198"/>
      <c r="AN39" s="1199"/>
      <c r="AO39" s="308">
        <v>-43564</v>
      </c>
      <c r="AP39" s="308">
        <v>-6656</v>
      </c>
      <c r="AQ39" s="309">
        <v>-4902</v>
      </c>
      <c r="AR39" s="310">
        <v>35.799999999999997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543</v>
      </c>
      <c r="AL40" s="1195"/>
      <c r="AM40" s="1195"/>
      <c r="AN40" s="1196"/>
      <c r="AO40" s="308">
        <v>-630618</v>
      </c>
      <c r="AP40" s="308">
        <v>-96351</v>
      </c>
      <c r="AQ40" s="309">
        <v>-94813</v>
      </c>
      <c r="AR40" s="310">
        <v>1.6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301</v>
      </c>
      <c r="AL41" s="1201"/>
      <c r="AM41" s="1201"/>
      <c r="AN41" s="1202"/>
      <c r="AO41" s="308">
        <v>420730</v>
      </c>
      <c r="AP41" s="308">
        <v>64283</v>
      </c>
      <c r="AQ41" s="309">
        <v>45077</v>
      </c>
      <c r="AR41" s="310">
        <v>42.6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513</v>
      </c>
      <c r="AN49" s="1191" t="s">
        <v>547</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1420488</v>
      </c>
      <c r="AN51" s="330">
        <v>195821</v>
      </c>
      <c r="AO51" s="331">
        <v>30.1</v>
      </c>
      <c r="AP51" s="332">
        <v>202870</v>
      </c>
      <c r="AQ51" s="333">
        <v>20.100000000000001</v>
      </c>
      <c r="AR51" s="334">
        <v>10</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259482</v>
      </c>
      <c r="AN52" s="338">
        <v>35771</v>
      </c>
      <c r="AO52" s="339">
        <v>31.2</v>
      </c>
      <c r="AP52" s="340">
        <v>79735</v>
      </c>
      <c r="AQ52" s="341">
        <v>0.5</v>
      </c>
      <c r="AR52" s="342">
        <v>30.7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1115560</v>
      </c>
      <c r="AN53" s="330">
        <v>157409</v>
      </c>
      <c r="AO53" s="331">
        <v>-19.600000000000001</v>
      </c>
      <c r="AP53" s="332">
        <v>167497</v>
      </c>
      <c r="AQ53" s="333">
        <v>-17.399999999999999</v>
      </c>
      <c r="AR53" s="334">
        <v>-2.2000000000000002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191147</v>
      </c>
      <c r="AN54" s="338">
        <v>26971</v>
      </c>
      <c r="AO54" s="339">
        <v>-24.6</v>
      </c>
      <c r="AP54" s="340">
        <v>82571</v>
      </c>
      <c r="AQ54" s="341">
        <v>3.6</v>
      </c>
      <c r="AR54" s="342">
        <v>-28.2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1174007</v>
      </c>
      <c r="AN55" s="330">
        <v>170171</v>
      </c>
      <c r="AO55" s="331">
        <v>8.1</v>
      </c>
      <c r="AP55" s="332">
        <v>190274</v>
      </c>
      <c r="AQ55" s="333">
        <v>13.6</v>
      </c>
      <c r="AR55" s="334">
        <v>-5.5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398396</v>
      </c>
      <c r="AN56" s="338">
        <v>57747</v>
      </c>
      <c r="AO56" s="339">
        <v>114.1</v>
      </c>
      <c r="AP56" s="340">
        <v>88584</v>
      </c>
      <c r="AQ56" s="341">
        <v>7.3</v>
      </c>
      <c r="AR56" s="342">
        <v>106.8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1087653</v>
      </c>
      <c r="AN57" s="330">
        <v>161541</v>
      </c>
      <c r="AO57" s="331">
        <v>-5.0999999999999996</v>
      </c>
      <c r="AP57" s="332">
        <v>200194</v>
      </c>
      <c r="AQ57" s="333">
        <v>5.2</v>
      </c>
      <c r="AR57" s="334">
        <v>-10.3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335445</v>
      </c>
      <c r="AN58" s="338">
        <v>49821</v>
      </c>
      <c r="AO58" s="339">
        <v>-13.7</v>
      </c>
      <c r="AP58" s="340">
        <v>106422</v>
      </c>
      <c r="AQ58" s="341">
        <v>20.100000000000001</v>
      </c>
      <c r="AR58" s="342">
        <v>-33.799999999999997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1165863</v>
      </c>
      <c r="AN59" s="330">
        <v>178130</v>
      </c>
      <c r="AO59" s="331">
        <v>10.3</v>
      </c>
      <c r="AP59" s="332">
        <v>196914</v>
      </c>
      <c r="AQ59" s="333">
        <v>-1.6</v>
      </c>
      <c r="AR59" s="334">
        <v>11.9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253967</v>
      </c>
      <c r="AN60" s="338">
        <v>38803</v>
      </c>
      <c r="AO60" s="339">
        <v>-22.1</v>
      </c>
      <c r="AP60" s="340">
        <v>98966</v>
      </c>
      <c r="AQ60" s="341">
        <v>-7</v>
      </c>
      <c r="AR60" s="342">
        <v>-15.1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1192714</v>
      </c>
      <c r="AN61" s="345">
        <v>172614</v>
      </c>
      <c r="AO61" s="346">
        <v>4.8</v>
      </c>
      <c r="AP61" s="347">
        <v>191550</v>
      </c>
      <c r="AQ61" s="348">
        <v>4</v>
      </c>
      <c r="AR61" s="334">
        <v>0.8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287687</v>
      </c>
      <c r="AN62" s="338">
        <v>41823</v>
      </c>
      <c r="AO62" s="339">
        <v>17</v>
      </c>
      <c r="AP62" s="340">
        <v>91256</v>
      </c>
      <c r="AQ62" s="341">
        <v>4.9000000000000004</v>
      </c>
      <c r="AR62" s="342">
        <v>12.1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6l1+sqN1WuS/5FsSQMrpTCzRYTPDtO9McOl4nq9mTgn89iL+JjzB9SySjcQiPrO0ds7dy0tPvY2+T2gIU8KsA==" saltValue="WS4MaXACNO1pEbSQvNPQ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dzoFqUa3vFKO2x6aIPkvvZHJeDraoVXkiLsuXnTB1hHh5g96NFmXbxlodgp8pQZLpekqrF4EL7UaldQAjj2SqQ==" saltValue="u7lwRiDN4Szyh2cv2HSu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cZEZCujSy//TA1pKt9vV3+Z7ogD1z3Fuk5P3GVg2UJgzhgpbU1YKeBiUeZUU5P07RbewSCOad+thxpwGQu1eew==" saltValue="c00/EqvQ9iWKJQ+RLRah1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35.4</v>
      </c>
      <c r="G47" s="12">
        <v>31.9</v>
      </c>
      <c r="H47" s="12">
        <v>20.309999999999999</v>
      </c>
      <c r="I47" s="12">
        <v>17.55</v>
      </c>
      <c r="J47" s="13">
        <v>24.2</v>
      </c>
    </row>
    <row r="48" spans="2:10" ht="57.75" customHeight="1" x14ac:dyDescent="0.15">
      <c r="B48" s="14"/>
      <c r="C48" s="1205" t="s">
        <v>4</v>
      </c>
      <c r="D48" s="1205"/>
      <c r="E48" s="1206"/>
      <c r="F48" s="15">
        <v>2.69</v>
      </c>
      <c r="G48" s="16">
        <v>3.56</v>
      </c>
      <c r="H48" s="16">
        <v>3.27</v>
      </c>
      <c r="I48" s="16">
        <v>2.93</v>
      </c>
      <c r="J48" s="17">
        <v>3.02</v>
      </c>
    </row>
    <row r="49" spans="2:10" ht="57.75" customHeight="1" thickBot="1" x14ac:dyDescent="0.2">
      <c r="B49" s="18"/>
      <c r="C49" s="1207" t="s">
        <v>5</v>
      </c>
      <c r="D49" s="1207"/>
      <c r="E49" s="1208"/>
      <c r="F49" s="19" t="s">
        <v>568</v>
      </c>
      <c r="G49" s="20" t="s">
        <v>569</v>
      </c>
      <c r="H49" s="20" t="s">
        <v>570</v>
      </c>
      <c r="I49" s="20" t="s">
        <v>571</v>
      </c>
      <c r="J49" s="21">
        <v>8.14</v>
      </c>
    </row>
    <row r="50" spans="2:10" x14ac:dyDescent="0.15"/>
  </sheetData>
  <sheetProtection algorithmName="SHA-512" hashValue="BwBDciRNHALxiplyxv+Yb+kFQsEpwHlmhtBqUWFISGS2oqAXD1S9E3y6//4zbIjtEB3uQGOt3414KChkEMwZ6w==" saltValue="t4hnE+DX6XBumRK2cpFi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2023-03-13T05:42:35Z</cp:lastPrinted>
  <dcterms:created xsi:type="dcterms:W3CDTF">2023-02-20T03:37:50Z</dcterms:created>
  <dcterms:modified xsi:type="dcterms:W3CDTF">2023-10-20T00:29:31Z</dcterms:modified>
  <cp:category/>
</cp:coreProperties>
</file>