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15" windowWidth="15360" windowHeight="76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E36" i="10"/>
  <c r="AM36" i="10"/>
  <c r="U36" i="10"/>
  <c r="C36" i="10"/>
  <c r="CO35" i="10"/>
  <c r="BW35" i="10"/>
  <c r="BW36" i="10" s="1"/>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<sst xmlns="http://schemas.openxmlformats.org/spreadsheetml/2006/main" count="1044" uniqueCount="591">
  <si>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</si>
  <si>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</si>
  <si>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</si>
  <si>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</si>
  <si>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</si>
  <si>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</si>
  <si>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</si>
  <si>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</si>
  <si>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</si>
  <si>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</si>
  <si>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</si>
  <si>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</si>
  <si>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</si>
  <si>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</si>
  <si>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</si>
  <si>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</si>
  <si>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</si>
  <si>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</si>
  <si>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</si>
  <si>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</si>
  <si>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</si>
  <si>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</si>
  <si>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</si>
  <si>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</si>
  <si>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</si>
  <si>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</si>
  <si>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</si>
  <si>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</si>
  <si>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</si>
  <si>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</si>
  <si>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</si>
  <si>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</si>
  <si>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</si>
  <si>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</si>
  <si>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</si>
  <si>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</si>
  <si>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</si>
  <si>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</si>
  <si>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</si>
  <si>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</si>
  <si>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</si>
  <si>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</si>
  <si>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</si>
  <si>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</si>
  <si>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</si>
  <si>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</si>
  <si>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</si>
  <si>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</si>
  <si>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</si>
  <si>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</si>
  <si>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</si>
  <si>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</si>
  <si>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</si>
  <si>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</si>
  <si>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</si>
  <si>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</si>
  <si>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</si>
  <si>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</si>
  <si>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</si>
  <si>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</si>
  <si>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</si>
  <si>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</si>
  <si>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</si>
  <si>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</si>
  <si>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</si>
  <si>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</si>
  <si>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</si>
  <si>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</si>
  <si>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</si>
  <si>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</si>
  <si>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</si>
  <si>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</si>
  <si>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</si>
  <si>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</si>
  <si>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</si>
  <si>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</si>
  <si>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</si>
  <si>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</si>
  <si>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</si>
  <si>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</si>
  <si>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</si>
  <si>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</si>
  <si>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</si>
  <si>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</si>
  <si>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</si>
  <si>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</si>
  <si>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</si>
  <si>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</si>
  <si>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</si>
  <si>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</si>
  <si>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</si>
  <si>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</si>
  <si>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本別町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</si>
  <si>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</si>
  <si>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</si>
  <si>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</si>
  <si>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</si>
  <si>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</si>
  <si>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</si>
  <si>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</si>
  <si>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</si>
  <si>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</si>
  <si>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</si>
  <si>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</si>
  <si>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</si>
  <si>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</si>
  <si>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</si>
  <si>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</si>
  <si>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</si>
  <si>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</si>
  <si>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</si>
  <si>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</si>
  <si>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</si>
  <si>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</si>
  <si>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</si>
  <si>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</si>
  <si>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</si>
  <si>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-11.1</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</si>
  <si>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</si>
  <si>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</si>
  <si>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</si>
  <si>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</si>
  <si>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</si>
  <si>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</si>
  <si>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</si>
  <si>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</si>
  <si>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</si>
  <si>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</si>
  <si>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</si>
  <si>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</si>
  <si>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</si>
  <si>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</si>
  <si>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</si>
  <si>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</si>
  <si>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</si>
  <si>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</si>
  <si>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</si>
  <si>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</si>
  <si>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</si>
  <si>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</si>
  <si>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</si>
  <si>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</si>
  <si>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</si>
  <si>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</si>
  <si>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</si>
  <si>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</si>
  <si>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0"/>
  </si>
  <si>
    <t>うち日本人(％)</t>
    <phoneticPr fontId="5"/>
  </si>
  <si>
    <t>-2.1</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</si>
  <si>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</si>
  <si>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</si>
  <si>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</si>
  <si>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</si>
  <si>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</si>
  <si>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</si>
  <si>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</si>
  <si>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</si>
  <si>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</si>
  <si>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</si>
  <si>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</si>
  <si>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</si>
  <si>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</si>
  <si>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</si>
  <si>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</si>
  <si>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</si>
  <si>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</si>
  <si>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</si>
  <si>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</si>
  <si>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</si>
  <si>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</si>
  <si>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</si>
  <si>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</si>
  <si>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</si>
  <si>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</si>
  <si>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</si>
  <si>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</si>
  <si>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</si>
  <si>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</si>
  <si>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</si>
  <si>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</si>
  <si>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</si>
  <si>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</si>
  <si>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</si>
  <si>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</si>
  <si>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</si>
  <si>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</si>
  <si>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</si>
  <si>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</si>
  <si>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</si>
  <si>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</si>
  <si>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</si>
  <si>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</si>
  <si>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</si>
  <si>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</si>
  <si>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</si>
  <si>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</si>
  <si>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</si>
  <si>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</si>
  <si>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</si>
  <si>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</si>
  <si>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</si>
  <si>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</si>
  <si>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</si>
  <si>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</si>
  <si>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</si>
  <si>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</si>
  <si>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</si>
  <si>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</si>
  <si>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北海道本別町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</si>
  <si>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</si>
  <si>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</si>
  <si>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</si>
  <si>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</si>
  <si>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</si>
  <si>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</si>
  <si>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</si>
  <si>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</si>
  <si>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</si>
  <si>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</si>
  <si>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</si>
  <si>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</si>
  <si>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</si>
  <si>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</si>
  <si>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</si>
  <si>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</si>
  <si>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</si>
  <si>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</si>
  <si>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</si>
  <si>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</si>
  <si>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</si>
  <si>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</si>
  <si>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</si>
  <si>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</si>
  <si>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</si>
  <si>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</si>
  <si>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</si>
  <si>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</si>
  <si>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</si>
  <si>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</si>
  <si>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</si>
  <si>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</si>
  <si>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t>
    <phoneticPr fontId="5"/>
  </si>
  <si>
    <t>道府県民税所得割臨時交付金</t>
    <phoneticPr fontId="20"/>
  </si>
  <si>
    <t>-</t>
    <phoneticPr fontId="5"/>
  </si>
  <si>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</si>
  <si>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</si>
  <si>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</si>
  <si>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</si>
  <si>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</si>
  <si>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</si>
  <si>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</si>
  <si>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</si>
  <si>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</si>
  <si>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</si>
  <si>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</si>
  <si>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</si>
  <si>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</si>
  <si>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</si>
  <si>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</si>
  <si>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</si>
  <si>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</si>
  <si>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</si>
  <si>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</si>
  <si>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</si>
  <si>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</si>
  <si>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</si>
  <si>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</si>
  <si>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</si>
  <si>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</si>
  <si>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</si>
  <si>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</si>
  <si>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</si>
  <si>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</si>
  <si>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</si>
  <si>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</si>
  <si>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</si>
  <si>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</si>
  <si>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</si>
  <si>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</si>
  <si>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</si>
  <si>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</si>
  <si>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</si>
  <si>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</si>
  <si>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</si>
  <si>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</si>
  <si>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</si>
  <si>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</si>
  <si>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</si>
  <si>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</si>
  <si>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</si>
  <si>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</si>
  <si>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</si>
  <si>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</si>
  <si>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</si>
  <si>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</si>
  <si>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</si>
  <si>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</si>
  <si>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</si>
  <si>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</si>
  <si>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</si>
  <si>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</si>
  <si>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</si>
  <si>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</si>
  <si>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</si>
  <si>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</si>
  <si>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</si>
  <si>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</si>
  <si>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</si>
  <si>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</si>
  <si>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</si>
  <si>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</si>
  <si>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</si>
  <si>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</si>
  <si>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</si>
  <si>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</si>
  <si>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</si>
  <si>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</si>
  <si>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</si>
  <si>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</si>
  <si>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</si>
  <si>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</si>
  <si>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</si>
  <si>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</si>
  <si>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</si>
  <si>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</si>
  <si>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</si>
  <si>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</si>
  <si>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</si>
  <si>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</si>
  <si>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</si>
  <si>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</si>
  <si>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</si>
  <si>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</si>
  <si>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簡易水道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</si>
  <si>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</si>
  <si>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</si>
  <si>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</si>
  <si>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</si>
  <si>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</si>
  <si>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</si>
  <si>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</si>
  <si>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</si>
  <si>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</si>
  <si>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</si>
  <si>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</si>
  <si>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</si>
  <si>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</si>
  <si>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</si>
  <si>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</si>
  <si>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</si>
  <si>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</si>
  <si>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</si>
  <si>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</si>
  <si>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</si>
  <si>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</si>
  <si>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</si>
  <si>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</si>
  <si>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</si>
  <si>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</si>
  <si>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北海道本別町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</si>
  <si>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</si>
  <si>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</si>
  <si>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</si>
  <si>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</si>
  <si>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</si>
  <si>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</si>
  <si>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</si>
  <si>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</si>
  <si>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</si>
  <si>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</si>
  <si>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</si>
  <si>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</si>
  <si>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</si>
  <si>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</si>
  <si>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</si>
  <si>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</si>
  <si>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</si>
  <si>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</si>
  <si>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</si>
  <si>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</si>
  <si>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</si>
  <si>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</si>
  <si>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</si>
  <si>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</si>
  <si>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</si>
  <si>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</si>
  <si>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</si>
  <si>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</si>
  <si>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</si>
  <si>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</si>
  <si>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</si>
  <si>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</si>
  <si>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</si>
  <si>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</si>
  <si>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</si>
  <si>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介護保険事業特別会計</t>
    <phoneticPr fontId="5"/>
  </si>
  <si>
    <t>介護サービス事業特別会計</t>
    <phoneticPr fontId="5"/>
  </si>
  <si>
    <t>水道事業会計</t>
    <phoneticPr fontId="5"/>
  </si>
  <si>
    <t>法適用企業</t>
    <phoneticPr fontId="5"/>
  </si>
  <si>
    <t>国民健康保険病院事業会計</t>
    <phoneticPr fontId="5"/>
  </si>
  <si>
    <t>法適用企業</t>
    <phoneticPr fontId="5"/>
  </si>
  <si>
    <t>簡易水道特別会計</t>
    <phoneticPr fontId="5"/>
  </si>
  <si>
    <t>法非適用企業</t>
    <phoneticPr fontId="5"/>
  </si>
  <si>
    <t>公共下水道特別会計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</si>
  <si>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</si>
  <si>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</si>
  <si>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</si>
  <si>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</si>
  <si>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</si>
  <si>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</si>
  <si>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</si>
  <si>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</si>
  <si>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</si>
  <si>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</si>
  <si>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</si>
  <si>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</si>
  <si>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</si>
  <si>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</si>
  <si>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</si>
  <si>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</si>
  <si>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</si>
  <si>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</si>
  <si>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</si>
  <si>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</si>
  <si>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</si>
  <si>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</si>
  <si>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</si>
  <si>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</si>
  <si>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</si>
  <si>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</si>
  <si>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</si>
  <si>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</si>
  <si>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</si>
  <si>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</si>
  <si>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</si>
  <si>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</si>
  <si>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</si>
  <si>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</si>
  <si>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</si>
  <si>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</si>
  <si>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</si>
  <si>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</si>
  <si>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</si>
  <si>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</si>
  <si>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</si>
  <si>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</si>
  <si>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</si>
  <si>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</si>
  <si>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</si>
  <si>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</si>
  <si>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</si>
  <si>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</si>
  <si>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</si>
  <si>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</si>
  <si>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</si>
  <si>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</si>
  <si>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</si>
  <si>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</si>
  <si>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</si>
  <si>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国民健康保険病院事業会計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</si>
  <si>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</si>
  <si>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簡易水道特別会計</t>
    <phoneticPr fontId="5"/>
  </si>
  <si>
    <t>(Ｆ)</t>
    <phoneticPr fontId="5"/>
  </si>
  <si>
    <t>介護サービス事業特別会計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</si>
  <si>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</si>
  <si>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</si>
  <si>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</si>
  <si>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</si>
  <si>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</si>
  <si>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</si>
  <si>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</si>
  <si>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</si>
  <si>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</si>
  <si>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</si>
  <si>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</si>
  <si>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</si>
  <si>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</si>
  <si>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</si>
  <si>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</si>
  <si>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</si>
  <si>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</si>
  <si>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</si>
  <si>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</si>
  <si>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</si>
  <si>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</si>
  <si>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</si>
  <si>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</si>
  <si>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</si>
  <si>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</si>
  <si>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</si>
  <si>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</si>
  <si>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</si>
  <si>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</si>
  <si>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</si>
  <si>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</si>
  <si>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</si>
  <si>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</si>
  <si>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</si>
  <si>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</si>
  <si>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</si>
  <si>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</si>
  <si>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</si>
  <si>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</si>
  <si>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</si>
  <si>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</si>
  <si>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</si>
  <si>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</si>
  <si>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</si>
  <si>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</si>
  <si>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</si>
  <si>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</si>
  <si>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</si>
  <si>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</si>
  <si>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</si>
  <si>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</si>
  <si>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</si>
  <si>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</si>
  <si>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</si>
  <si>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</si>
  <si>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</si>
  <si>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</si>
  <si>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</si>
  <si>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</si>
  <si>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</si>
  <si>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</si>
  <si>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</si>
  <si>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</si>
  <si>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</si>
  <si>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</si>
  <si>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</si>
  <si>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</si>
  <si>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</si>
  <si>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</si>
  <si>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</si>
  <si>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</si>
  <si>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</si>
  <si>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</si>
  <si>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</si>
  <si>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</si>
  <si>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</si>
  <si>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</si>
  <si>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</si>
  <si>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</si>
  <si>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</si>
  <si>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</si>
  <si>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</si>
  <si>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</si>
  <si>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</si>
  <si>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</si>
  <si>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1.07</t>
  </si>
  <si>
    <t>▲ 0.92</t>
  </si>
  <si>
    <t>▲ 2.90</t>
  </si>
  <si>
    <t>水道事業会計</t>
  </si>
  <si>
    <t>一般会計</t>
  </si>
  <si>
    <t>国民健康保険特別会計</t>
  </si>
  <si>
    <t>介護保険事業特別会計</t>
  </si>
  <si>
    <t>介護サービス事業特別会計</t>
  </si>
  <si>
    <t>公共下水道特別会計</t>
  </si>
  <si>
    <t>国民健康保険病院事業会計</t>
  </si>
  <si>
    <t>簡易水道特別会計</t>
  </si>
  <si>
    <t>その他会計（赤字）</t>
  </si>
  <si>
    <t>その他会計（黒字）</t>
  </si>
  <si>
    <t>-</t>
    <phoneticPr fontId="2"/>
  </si>
  <si>
    <t>-</t>
    <phoneticPr fontId="2"/>
  </si>
  <si>
    <t>-</t>
    <phoneticPr fontId="2"/>
  </si>
  <si>
    <t>-</t>
    <phoneticPr fontId="2"/>
  </si>
  <si>
    <t>とかち広域消防事務組合</t>
    <rPh sb="3" eb="5">
      <t>コウイキ</t>
    </rPh>
    <rPh sb="5" eb="7">
      <t>ショウボウ</t>
    </rPh>
    <rPh sb="7" eb="9">
      <t>ジム</t>
    </rPh>
    <rPh sb="9" eb="11">
      <t>クミアイ</t>
    </rPh>
    <phoneticPr fontId="2"/>
  </si>
  <si>
    <t>十勝環境複合事務組合（余熱利用事業会計）</t>
    <rPh sb="0" eb="2">
      <t>トカチ</t>
    </rPh>
    <rPh sb="2" eb="4">
      <t>カンキョウ</t>
    </rPh>
    <rPh sb="4" eb="6">
      <t>フクゴウ</t>
    </rPh>
    <rPh sb="6" eb="8">
      <t>ジム</t>
    </rPh>
    <rPh sb="8" eb="10">
      <t>クミアイ</t>
    </rPh>
    <rPh sb="11" eb="13">
      <t>ヨネツ</t>
    </rPh>
    <rPh sb="13" eb="15">
      <t>リヨウ</t>
    </rPh>
    <rPh sb="15" eb="17">
      <t>ジギョウ</t>
    </rPh>
    <rPh sb="17" eb="19">
      <t>カイケイ</t>
    </rPh>
    <phoneticPr fontId="2"/>
  </si>
  <si>
    <t>十勝環境複合事務組合（一般会計）</t>
    <rPh sb="0" eb="2">
      <t>トカチ</t>
    </rPh>
    <rPh sb="2" eb="4">
      <t>カンキョウ</t>
    </rPh>
    <rPh sb="4" eb="6">
      <t>フクゴウ</t>
    </rPh>
    <rPh sb="6" eb="8">
      <t>ジム</t>
    </rPh>
    <rPh sb="8" eb="10">
      <t>クミアイ</t>
    </rPh>
    <rPh sb="11" eb="13">
      <t>イッパン</t>
    </rPh>
    <rPh sb="13" eb="15">
      <t>カイケイ</t>
    </rPh>
    <phoneticPr fontId="2"/>
  </si>
  <si>
    <t>十勝圏複合事務組合</t>
    <rPh sb="0" eb="2">
      <t>トカチ</t>
    </rPh>
    <rPh sb="2" eb="3">
      <t>ケン</t>
    </rPh>
    <rPh sb="3" eb="5">
      <t>フクゴウ</t>
    </rPh>
    <rPh sb="5" eb="7">
      <t>ジム</t>
    </rPh>
    <rPh sb="7" eb="9">
      <t>クミアイ</t>
    </rPh>
    <phoneticPr fontId="2"/>
  </si>
  <si>
    <t>池北三町行政事務組合</t>
    <rPh sb="0" eb="2">
      <t>チホク</t>
    </rPh>
    <rPh sb="2" eb="4">
      <t>サンチョウ</t>
    </rPh>
    <rPh sb="4" eb="6">
      <t>ギョウセイ</t>
    </rPh>
    <rPh sb="6" eb="8">
      <t>ジム</t>
    </rPh>
    <rPh sb="8" eb="10">
      <t>クミアイ</t>
    </rPh>
    <phoneticPr fontId="2"/>
  </si>
  <si>
    <t>本別システム総合研究所</t>
    <rPh sb="0" eb="2">
      <t>ホンベツ</t>
    </rPh>
    <rPh sb="6" eb="8">
      <t>ソウゴウ</t>
    </rPh>
    <rPh sb="8" eb="11">
      <t>ケンキュウショ</t>
    </rPh>
    <phoneticPr fontId="2"/>
  </si>
  <si>
    <t>本別町土地開発公社</t>
    <rPh sb="0" eb="2">
      <t>ホンベツ</t>
    </rPh>
    <rPh sb="2" eb="3">
      <t>チョウ</t>
    </rPh>
    <rPh sb="3" eb="5">
      <t>トチ</t>
    </rPh>
    <rPh sb="5" eb="7">
      <t>カイハツ</t>
    </rPh>
    <rPh sb="7" eb="9">
      <t>コウシャ</t>
    </rPh>
    <phoneticPr fontId="2"/>
  </si>
  <si>
    <t>ふるさと銀河線跡地活用等振興基金</t>
    <rPh sb="4" eb="7">
      <t>ギンガセン</t>
    </rPh>
    <rPh sb="7" eb="9">
      <t>アトチ</t>
    </rPh>
    <rPh sb="9" eb="11">
      <t>カツヨウ</t>
    </rPh>
    <rPh sb="11" eb="12">
      <t>トウ</t>
    </rPh>
    <rPh sb="12" eb="14">
      <t>シンコウ</t>
    </rPh>
    <rPh sb="14" eb="16">
      <t>キキン</t>
    </rPh>
    <phoneticPr fontId="11"/>
  </si>
  <si>
    <t>地域福祉基金</t>
    <rPh sb="0" eb="2">
      <t>チイキ</t>
    </rPh>
    <rPh sb="2" eb="4">
      <t>フクシ</t>
    </rPh>
    <rPh sb="4" eb="6">
      <t>キキン</t>
    </rPh>
    <phoneticPr fontId="11"/>
  </si>
  <si>
    <t>職員退職手当基金</t>
    <rPh sb="0" eb="2">
      <t>ショクイン</t>
    </rPh>
    <rPh sb="2" eb="4">
      <t>タイショク</t>
    </rPh>
    <rPh sb="4" eb="6">
      <t>テアテ</t>
    </rPh>
    <rPh sb="6" eb="8">
      <t>キキン</t>
    </rPh>
    <phoneticPr fontId="11"/>
  </si>
  <si>
    <t>農業振興基金</t>
    <rPh sb="0" eb="2">
      <t>ノウギョウ</t>
    </rPh>
    <rPh sb="2" eb="4">
      <t>シンコウ</t>
    </rPh>
    <rPh sb="4" eb="6">
      <t>キキン</t>
    </rPh>
    <phoneticPr fontId="11"/>
  </si>
  <si>
    <t>公共施設等整備基金</t>
    <rPh sb="0" eb="2">
      <t>コウキョウ</t>
    </rPh>
    <rPh sb="2" eb="4">
      <t>シセツ</t>
    </rPh>
    <rPh sb="4" eb="5">
      <t>トウ</t>
    </rPh>
    <rPh sb="5" eb="7">
      <t>セイビ</t>
    </rPh>
    <rPh sb="7" eb="9">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</si>
  <si>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</si>
  <si>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</si>
  <si>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</si>
  <si>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今後は施設の老朽化が進み、改修等の費用負担の増加が見込まれることから、公共施設等総合管理計画に基づき、中・長期的に施設の維持管理を実施する。</t>
    <rPh sb="0" eb="2">
      <t>コンゴ</t>
    </rPh>
    <rPh sb="3" eb="5">
      <t>シセツ</t>
    </rPh>
    <rPh sb="6" eb="9">
      <t>ロウキュウカ</t>
    </rPh>
    <rPh sb="10" eb="11">
      <t>スス</t>
    </rPh>
    <rPh sb="13" eb="15">
      <t>カイシュウ</t>
    </rPh>
    <rPh sb="15" eb="16">
      <t>トウ</t>
    </rPh>
    <rPh sb="17" eb="19">
      <t>ヒヨウ</t>
    </rPh>
    <rPh sb="19" eb="21">
      <t>フタン</t>
    </rPh>
    <rPh sb="22" eb="24">
      <t>ゾウカ</t>
    </rPh>
    <rPh sb="25" eb="27">
      <t>ミコ</t>
    </rPh>
    <rPh sb="35" eb="37">
      <t>コウキョウ</t>
    </rPh>
    <rPh sb="37" eb="39">
      <t>シセツ</t>
    </rPh>
    <rPh sb="39" eb="40">
      <t>トウ</t>
    </rPh>
    <rPh sb="40" eb="42">
      <t>ソウゴウ</t>
    </rPh>
    <rPh sb="42" eb="44">
      <t>カンリ</t>
    </rPh>
    <rPh sb="44" eb="46">
      <t>ケイカク</t>
    </rPh>
    <rPh sb="47" eb="48">
      <t>モト</t>
    </rPh>
    <rPh sb="51" eb="52">
      <t>チュウ</t>
    </rPh>
    <rPh sb="53" eb="56">
      <t>チョウキテキ</t>
    </rPh>
    <rPh sb="57" eb="59">
      <t>シセツ</t>
    </rPh>
    <rPh sb="60" eb="62">
      <t>イジ</t>
    </rPh>
    <rPh sb="62" eb="64">
      <t>カンリ</t>
    </rPh>
    <rPh sb="65" eb="67">
      <t>ジッシ</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</si>
  <si>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</si>
  <si>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</si>
  <si>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</si>
  <si>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</si>
  <si>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</si>
  <si>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</si>
  <si>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内平均と比較すると0.2ポイント上回っている。当該団体値の前年度と比較すると同水準で推移しているが、今後の大型事業実施による町債の発行により増加する見込みである。町債の発行増により将来負担率も増加傾向の見込となるため、可能な限り後世への負担が軽減できるよう、新規事業の実施等について事業の総点検を行い財政の健全化に努めていく。</t>
    <rPh sb="0" eb="2">
      <t>ジッシツ</t>
    </rPh>
    <rPh sb="2" eb="4">
      <t>コウサイ</t>
    </rPh>
    <rPh sb="4" eb="5">
      <t>ヒ</t>
    </rPh>
    <rPh sb="5" eb="7">
      <t>ヒリツ</t>
    </rPh>
    <rPh sb="8" eb="10">
      <t>ルイジ</t>
    </rPh>
    <rPh sb="10" eb="12">
      <t>ダンタイ</t>
    </rPh>
    <rPh sb="12" eb="13">
      <t>ナイ</t>
    </rPh>
    <rPh sb="13" eb="15">
      <t>ヘイキン</t>
    </rPh>
    <rPh sb="16" eb="18">
      <t>ヒカク</t>
    </rPh>
    <rPh sb="28" eb="30">
      <t>ウワマワ</t>
    </rPh>
    <rPh sb="35" eb="37">
      <t>トウガイ</t>
    </rPh>
    <rPh sb="37" eb="39">
      <t>ダンタイ</t>
    </rPh>
    <rPh sb="39" eb="40">
      <t>チ</t>
    </rPh>
    <rPh sb="41" eb="44">
      <t>ゼンネンド</t>
    </rPh>
    <rPh sb="45" eb="47">
      <t>ヒカク</t>
    </rPh>
    <rPh sb="50" eb="53">
      <t>ドウスイジュン</t>
    </rPh>
    <rPh sb="54" eb="56">
      <t>スイイ</t>
    </rPh>
    <rPh sb="62" eb="64">
      <t>コンゴ</t>
    </rPh>
    <rPh sb="65" eb="67">
      <t>オオガタ</t>
    </rPh>
    <rPh sb="67" eb="69">
      <t>ジギョウ</t>
    </rPh>
    <rPh sb="69" eb="71">
      <t>ジッシ</t>
    </rPh>
    <rPh sb="74" eb="76">
      <t>チョウサイ</t>
    </rPh>
    <rPh sb="77" eb="79">
      <t>ハッコウ</t>
    </rPh>
    <rPh sb="82" eb="84">
      <t>ゾウカ</t>
    </rPh>
    <rPh sb="86" eb="88">
      <t>ミコ</t>
    </rPh>
    <rPh sb="93" eb="95">
      <t>チョウサイ</t>
    </rPh>
    <rPh sb="96" eb="98">
      <t>ハッコウ</t>
    </rPh>
    <rPh sb="98" eb="99">
      <t>ゾウ</t>
    </rPh>
    <rPh sb="102" eb="104">
      <t>ショウライ</t>
    </rPh>
    <rPh sb="104" eb="106">
      <t>フタン</t>
    </rPh>
    <rPh sb="106" eb="107">
      <t>リツ</t>
    </rPh>
    <rPh sb="108" eb="110">
      <t>ゾウカ</t>
    </rPh>
    <rPh sb="110" eb="112">
      <t>ケイコウ</t>
    </rPh>
    <rPh sb="113" eb="115">
      <t>ミコミ</t>
    </rPh>
    <rPh sb="121" eb="123">
      <t>カノウ</t>
    </rPh>
    <rPh sb="124" eb="125">
      <t>カギ</t>
    </rPh>
    <rPh sb="126" eb="128">
      <t>コウセイ</t>
    </rPh>
    <rPh sb="130" eb="132">
      <t>フタン</t>
    </rPh>
    <rPh sb="133" eb="135">
      <t>ケイゲン</t>
    </rPh>
    <rPh sb="141" eb="143">
      <t>シンキ</t>
    </rPh>
    <rPh sb="143" eb="145">
      <t>ジギョウ</t>
    </rPh>
    <rPh sb="146" eb="148">
      <t>ジッシ</t>
    </rPh>
    <rPh sb="148" eb="149">
      <t>トウ</t>
    </rPh>
    <rPh sb="153" eb="155">
      <t>ジギョウ</t>
    </rPh>
    <rPh sb="156" eb="159">
      <t>ソウテンケン</t>
    </rPh>
    <rPh sb="160" eb="161">
      <t>オコナ</t>
    </rPh>
    <rPh sb="162" eb="164">
      <t>ザイセイ</t>
    </rPh>
    <rPh sb="165" eb="168">
      <t>ケンゼンカ</t>
    </rPh>
    <rPh sb="169" eb="170">
      <t>ツト</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</si>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</sst>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174587</c:v>
                </c:pt>
                <c:pt idx="1">
                  <c:v>175675</c:v>
                </c:pt>
                <c:pt idx="2">
                  <c:v>162193</c:v>
                </c:pt>
                <c:pt idx="3">
                  <c:v>168868</c:v>
                </c:pt>
                <c:pt idx="4">
                  <c:v>202870</c:v>
                </c:pt>
              </c:numCache>
            </c:numRef>
          </c:val>
          <c:smooth val="0"/>
          <c:extLst xmlns:c16r2="http://schemas.microsoft.com/office/drawing/2015/06/chart">
            <c:ext xmlns:c16="http://schemas.microsoft.com/office/drawing/2014/chart" uri="{C3380CC4-5D6E-409C-BE32-E72D297353CC}">
              <c16:uniqueId val="{00000000-A1FF-4CC3-BE2D-5F2B9FE7959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248802</c:v>
                </c:pt>
                <c:pt idx="1">
                  <c:v>146473</c:v>
                </c:pt>
                <c:pt idx="2">
                  <c:v>84340</c:v>
                </c:pt>
                <c:pt idx="3">
                  <c:v>150467</c:v>
                </c:pt>
                <c:pt idx="4">
                  <c:v>195821</c:v>
                </c:pt>
              </c:numCache>
            </c:numRef>
          </c:val>
          <c:smooth val="0"/>
          <c:extLst xmlns:c16r2="http://schemas.microsoft.com/office/drawing/2015/06/chart">
            <c:ext xmlns:c16="http://schemas.microsoft.com/office/drawing/2014/chart" uri="{C3380CC4-5D6E-409C-BE32-E72D297353CC}">
              <c16:uniqueId val="{00000001-A1FF-4CC3-BE2D-5F2B9FE7959C}"/>
            </c:ext>
          </c:extLst>
        </c:ser>
        <c:dLbls>
          <c:showLegendKey val="0"/>
          <c:showVal val="0"/>
          <c:showCatName val="0"/>
          <c:showSerName val="0"/>
          <c:showPercent val="0"/>
          <c:showBubbleSize val="0"/>
        </c:dLbls>
        <c:marker val="1"/>
        <c:smooth val="0"/>
        <c:axId val="162264960"/>
        <c:axId val="164577280"/>
      </c:lineChart>
      <c:catAx>
        <c:axId val="1622649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4577280"/>
        <c:crosses val="autoZero"/>
        <c:auto val="1"/>
        <c:lblAlgn val="ctr"/>
        <c:lblOffset val="100"/>
        <c:tickLblSkip val="1"/>
        <c:tickMarkSkip val="1"/>
        <c:noMultiLvlLbl val="0"/>
      </c:catAx>
      <c:valAx>
        <c:axId val="1645772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22649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2.0699999999999998</c:v>
                </c:pt>
                <c:pt idx="1">
                  <c:v>2.95</c:v>
                </c:pt>
                <c:pt idx="2">
                  <c:v>2.41</c:v>
                </c:pt>
                <c:pt idx="3">
                  <c:v>2.42</c:v>
                </c:pt>
                <c:pt idx="4">
                  <c:v>2.69</c:v>
                </c:pt>
              </c:numCache>
            </c:numRef>
          </c:val>
          <c:extLst xmlns:c16r2="http://schemas.microsoft.com/office/drawing/2015/06/chart">
            <c:ext xmlns:c16="http://schemas.microsoft.com/office/drawing/2014/chart" uri="{C3380CC4-5D6E-409C-BE32-E72D297353CC}">
              <c16:uniqueId val="{00000000-24C3-4703-8F42-040D7A61857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36.25</c:v>
                </c:pt>
                <c:pt idx="1">
                  <c:v>35.11</c:v>
                </c:pt>
                <c:pt idx="2">
                  <c:v>36.76</c:v>
                </c:pt>
                <c:pt idx="3">
                  <c:v>37.409999999999997</c:v>
                </c:pt>
                <c:pt idx="4">
                  <c:v>35.4</c:v>
                </c:pt>
              </c:numCache>
            </c:numRef>
          </c:val>
          <c:extLst xmlns:c16r2="http://schemas.microsoft.com/office/drawing/2015/06/chart">
            <c:ext xmlns:c16="http://schemas.microsoft.com/office/drawing/2014/chart" uri="{C3380CC4-5D6E-409C-BE32-E72D297353CC}">
              <c16:uniqueId val="{00000001-24C3-4703-8F42-040D7A61857E}"/>
            </c:ext>
          </c:extLst>
        </c:ser>
        <c:dLbls>
          <c:showLegendKey val="0"/>
          <c:showVal val="0"/>
          <c:showCatName val="0"/>
          <c:showSerName val="0"/>
          <c:showPercent val="0"/>
          <c:showBubbleSize val="0"/>
        </c:dLbls>
        <c:gapWidth val="250"/>
        <c:overlap val="100"/>
        <c:axId val="171452672"/>
        <c:axId val="1714794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0.28000000000000003</c:v>
                </c:pt>
                <c:pt idx="1">
                  <c:v>-1.07</c:v>
                </c:pt>
                <c:pt idx="2">
                  <c:v>1.31</c:v>
                </c:pt>
                <c:pt idx="3">
                  <c:v>-0.92</c:v>
                </c:pt>
                <c:pt idx="4">
                  <c:v>-2.9</c:v>
                </c:pt>
              </c:numCache>
            </c:numRef>
          </c:val>
          <c:smooth val="0"/>
          <c:extLst xmlns:c16r2="http://schemas.microsoft.com/office/drawing/2015/06/chart">
            <c:ext xmlns:c16="http://schemas.microsoft.com/office/drawing/2014/chart" uri="{C3380CC4-5D6E-409C-BE32-E72D297353CC}">
              <c16:uniqueId val="{00000002-24C3-4703-8F42-040D7A61857E}"/>
            </c:ext>
          </c:extLst>
        </c:ser>
        <c:dLbls>
          <c:showLegendKey val="0"/>
          <c:showVal val="0"/>
          <c:showCatName val="0"/>
          <c:showSerName val="0"/>
          <c:showPercent val="0"/>
          <c:showBubbleSize val="0"/>
        </c:dLbls>
        <c:marker val="1"/>
        <c:smooth val="0"/>
        <c:axId val="171452672"/>
        <c:axId val="171479424"/>
      </c:lineChart>
      <c:catAx>
        <c:axId val="171452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1479424"/>
        <c:crosses val="autoZero"/>
        <c:auto val="1"/>
        <c:lblAlgn val="ctr"/>
        <c:lblOffset val="100"/>
        <c:tickLblSkip val="1"/>
        <c:tickMarkSkip val="1"/>
        <c:noMultiLvlLbl val="0"/>
      </c:catAx>
      <c:valAx>
        <c:axId val="1714794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1452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2A22-4CB2-96B4-86CBC81B167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2A22-4CB2-96B4-86CBC81B167D}"/>
            </c:ext>
          </c:extLst>
        </c:ser>
        <c:ser>
          <c:idx val="2"/>
          <c:order val="2"/>
          <c:tx>
            <c:strRef>
              <c:f>データシート!$A$29</c:f>
              <c:strCache>
                <c:ptCount val="1"/>
                <c:pt idx="0">
                  <c:v>簡易水道特別会計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0.04</c:v>
                </c:pt>
                <c:pt idx="2">
                  <c:v>#N/A</c:v>
                </c:pt>
                <c:pt idx="3">
                  <c:v>0.06</c:v>
                </c:pt>
                <c:pt idx="4">
                  <c:v>#N/A</c:v>
                </c:pt>
                <c:pt idx="5">
                  <c:v>0.04</c:v>
                </c:pt>
                <c:pt idx="6">
                  <c:v>#N/A</c:v>
                </c:pt>
                <c:pt idx="7">
                  <c:v>0.05</c:v>
                </c:pt>
                <c:pt idx="8">
                  <c:v>#N/A</c:v>
                </c:pt>
                <c:pt idx="9">
                  <c:v>0.05</c:v>
                </c:pt>
              </c:numCache>
            </c:numRef>
          </c:val>
          <c:extLst xmlns:c16r2="http://schemas.microsoft.com/office/drawing/2015/06/chart">
            <c:ext xmlns:c16="http://schemas.microsoft.com/office/drawing/2014/chart" uri="{C3380CC4-5D6E-409C-BE32-E72D297353CC}">
              <c16:uniqueId val="{00000002-2A22-4CB2-96B4-86CBC81B167D}"/>
            </c:ext>
          </c:extLst>
        </c:ser>
        <c:ser>
          <c:idx val="3"/>
          <c:order val="3"/>
          <c:tx>
            <c:strRef>
              <c:f>データシート!$A$30</c:f>
              <c:strCache>
                <c:ptCount val="1"/>
                <c:pt idx="0">
                  <c:v>国民健康保険病院事業会計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4.0999999999999996</c:v>
                </c:pt>
                <c:pt idx="2">
                  <c:v>#N/A</c:v>
                </c:pt>
                <c:pt idx="3">
                  <c:v>2.81</c:v>
                </c:pt>
                <c:pt idx="4">
                  <c:v>#N/A</c:v>
                </c:pt>
                <c:pt idx="5">
                  <c:v>2.78</c:v>
                </c:pt>
                <c:pt idx="6">
                  <c:v>#N/A</c:v>
                </c:pt>
                <c:pt idx="7">
                  <c:v>2.5</c:v>
                </c:pt>
                <c:pt idx="8">
                  <c:v>#N/A</c:v>
                </c:pt>
                <c:pt idx="9">
                  <c:v>7.0000000000000007E-2</c:v>
                </c:pt>
              </c:numCache>
            </c:numRef>
          </c:val>
          <c:extLst xmlns:c16r2="http://schemas.microsoft.com/office/drawing/2015/06/chart">
            <c:ext xmlns:c16="http://schemas.microsoft.com/office/drawing/2014/chart" uri="{C3380CC4-5D6E-409C-BE32-E72D297353CC}">
              <c16:uniqueId val="{00000003-2A22-4CB2-96B4-86CBC81B167D}"/>
            </c:ext>
          </c:extLst>
        </c:ser>
        <c:ser>
          <c:idx val="4"/>
          <c:order val="4"/>
          <c:tx>
            <c:strRef>
              <c:f>データシート!$A$31</c:f>
              <c:strCache>
                <c:ptCount val="1"/>
                <c:pt idx="0">
                  <c:v>公共下水道特別会計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0.09</c:v>
                </c:pt>
                <c:pt idx="2">
                  <c:v>#N/A</c:v>
                </c:pt>
                <c:pt idx="3">
                  <c:v>0.08</c:v>
                </c:pt>
                <c:pt idx="4">
                  <c:v>#N/A</c:v>
                </c:pt>
                <c:pt idx="5">
                  <c:v>0.06</c:v>
                </c:pt>
                <c:pt idx="6">
                  <c:v>#N/A</c:v>
                </c:pt>
                <c:pt idx="7">
                  <c:v>0.06</c:v>
                </c:pt>
                <c:pt idx="8">
                  <c:v>#N/A</c:v>
                </c:pt>
                <c:pt idx="9">
                  <c:v>0.08</c:v>
                </c:pt>
              </c:numCache>
            </c:numRef>
          </c:val>
          <c:extLst xmlns:c16r2="http://schemas.microsoft.com/office/drawing/2015/06/chart">
            <c:ext xmlns:c16="http://schemas.microsoft.com/office/drawing/2014/chart" uri="{C3380CC4-5D6E-409C-BE32-E72D297353CC}">
              <c16:uniqueId val="{00000004-2A22-4CB2-96B4-86CBC81B167D}"/>
            </c:ext>
          </c:extLst>
        </c:ser>
        <c:ser>
          <c:idx val="5"/>
          <c:order val="5"/>
          <c:tx>
            <c:strRef>
              <c:f>データシート!$A$32</c:f>
              <c:strCache>
                <c:ptCount val="1"/>
                <c:pt idx="0">
                  <c:v>介護サービス事業特別会計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0.13</c:v>
                </c:pt>
                <c:pt idx="2">
                  <c:v>#N/A</c:v>
                </c:pt>
                <c:pt idx="3">
                  <c:v>0.1</c:v>
                </c:pt>
                <c:pt idx="4">
                  <c:v>#N/A</c:v>
                </c:pt>
                <c:pt idx="5">
                  <c:v>0.13</c:v>
                </c:pt>
                <c:pt idx="6">
                  <c:v>#N/A</c:v>
                </c:pt>
                <c:pt idx="7">
                  <c:v>0.11</c:v>
                </c:pt>
                <c:pt idx="8">
                  <c:v>#N/A</c:v>
                </c:pt>
                <c:pt idx="9">
                  <c:v>0.09</c:v>
                </c:pt>
              </c:numCache>
            </c:numRef>
          </c:val>
          <c:extLst xmlns:c16r2="http://schemas.microsoft.com/office/drawing/2015/06/chart">
            <c:ext xmlns:c16="http://schemas.microsoft.com/office/drawing/2014/chart" uri="{C3380CC4-5D6E-409C-BE32-E72D297353CC}">
              <c16:uniqueId val="{00000005-2A22-4CB2-96B4-86CBC81B167D}"/>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0.39</c:v>
                </c:pt>
                <c:pt idx="2">
                  <c:v>#N/A</c:v>
                </c:pt>
                <c:pt idx="3">
                  <c:v>0.23</c:v>
                </c:pt>
                <c:pt idx="4">
                  <c:v>#N/A</c:v>
                </c:pt>
                <c:pt idx="5">
                  <c:v>0.51</c:v>
                </c:pt>
                <c:pt idx="6">
                  <c:v>#N/A</c:v>
                </c:pt>
                <c:pt idx="7">
                  <c:v>0.95</c:v>
                </c:pt>
                <c:pt idx="8">
                  <c:v>#N/A</c:v>
                </c:pt>
                <c:pt idx="9">
                  <c:v>0.79</c:v>
                </c:pt>
              </c:numCache>
            </c:numRef>
          </c:val>
          <c:extLst xmlns:c16r2="http://schemas.microsoft.com/office/drawing/2015/06/chart">
            <c:ext xmlns:c16="http://schemas.microsoft.com/office/drawing/2014/chart" uri="{C3380CC4-5D6E-409C-BE32-E72D297353CC}">
              <c16:uniqueId val="{00000006-2A22-4CB2-96B4-86CBC81B167D}"/>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2.9</c:v>
                </c:pt>
                <c:pt idx="2">
                  <c:v>#N/A</c:v>
                </c:pt>
                <c:pt idx="3">
                  <c:v>0.83</c:v>
                </c:pt>
                <c:pt idx="4">
                  <c:v>#N/A</c:v>
                </c:pt>
                <c:pt idx="5">
                  <c:v>1.7</c:v>
                </c:pt>
                <c:pt idx="6">
                  <c:v>#N/A</c:v>
                </c:pt>
                <c:pt idx="7">
                  <c:v>1.32</c:v>
                </c:pt>
                <c:pt idx="8">
                  <c:v>#N/A</c:v>
                </c:pt>
                <c:pt idx="9">
                  <c:v>1.46</c:v>
                </c:pt>
              </c:numCache>
            </c:numRef>
          </c:val>
          <c:extLst xmlns:c16r2="http://schemas.microsoft.com/office/drawing/2015/06/chart">
            <c:ext xmlns:c16="http://schemas.microsoft.com/office/drawing/2014/chart" uri="{C3380CC4-5D6E-409C-BE32-E72D297353CC}">
              <c16:uniqueId val="{00000007-2A22-4CB2-96B4-86CBC81B167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2.0699999999999998</c:v>
                </c:pt>
                <c:pt idx="2">
                  <c:v>#N/A</c:v>
                </c:pt>
                <c:pt idx="3">
                  <c:v>2.95</c:v>
                </c:pt>
                <c:pt idx="4">
                  <c:v>#N/A</c:v>
                </c:pt>
                <c:pt idx="5">
                  <c:v>2.41</c:v>
                </c:pt>
                <c:pt idx="6">
                  <c:v>#N/A</c:v>
                </c:pt>
                <c:pt idx="7">
                  <c:v>2.42</c:v>
                </c:pt>
                <c:pt idx="8">
                  <c:v>#N/A</c:v>
                </c:pt>
                <c:pt idx="9">
                  <c:v>2.69</c:v>
                </c:pt>
              </c:numCache>
            </c:numRef>
          </c:val>
          <c:extLst xmlns:c16r2="http://schemas.microsoft.com/office/drawing/2015/06/chart">
            <c:ext xmlns:c16="http://schemas.microsoft.com/office/drawing/2014/chart" uri="{C3380CC4-5D6E-409C-BE32-E72D297353CC}">
              <c16:uniqueId val="{00000008-2A22-4CB2-96B4-86CBC81B167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2.9</c:v>
                </c:pt>
                <c:pt idx="2">
                  <c:v>#N/A</c:v>
                </c:pt>
                <c:pt idx="3">
                  <c:v>3.39</c:v>
                </c:pt>
                <c:pt idx="4">
                  <c:v>#N/A</c:v>
                </c:pt>
                <c:pt idx="5">
                  <c:v>3.5</c:v>
                </c:pt>
                <c:pt idx="6">
                  <c:v>#N/A</c:v>
                </c:pt>
                <c:pt idx="7">
                  <c:v>3.4</c:v>
                </c:pt>
                <c:pt idx="8">
                  <c:v>#N/A</c:v>
                </c:pt>
                <c:pt idx="9">
                  <c:v>3.55</c:v>
                </c:pt>
              </c:numCache>
            </c:numRef>
          </c:val>
          <c:extLst xmlns:c16r2="http://schemas.microsoft.com/office/drawing/2015/06/chart">
            <c:ext xmlns:c16="http://schemas.microsoft.com/office/drawing/2014/chart" uri="{C3380CC4-5D6E-409C-BE32-E72D297353CC}">
              <c16:uniqueId val="{00000009-2A22-4CB2-96B4-86CBC81B167D}"/>
            </c:ext>
          </c:extLst>
        </c:ser>
        <c:dLbls>
          <c:showLegendKey val="0"/>
          <c:showVal val="0"/>
          <c:showCatName val="0"/>
          <c:showSerName val="0"/>
          <c:showPercent val="0"/>
          <c:showBubbleSize val="0"/>
        </c:dLbls>
        <c:gapWidth val="150"/>
        <c:overlap val="100"/>
        <c:axId val="171261952"/>
        <c:axId val="171263488"/>
      </c:barChart>
      <c:catAx>
        <c:axId val="171261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1263488"/>
        <c:crosses val="autoZero"/>
        <c:auto val="1"/>
        <c:lblAlgn val="ctr"/>
        <c:lblOffset val="100"/>
        <c:tickLblSkip val="1"/>
        <c:tickMarkSkip val="1"/>
        <c:noMultiLvlLbl val="0"/>
      </c:catAx>
      <c:valAx>
        <c:axId val="171263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1261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800</c:v>
                </c:pt>
                <c:pt idx="5">
                  <c:v>821</c:v>
                </c:pt>
                <c:pt idx="8">
                  <c:v>798</c:v>
                </c:pt>
                <c:pt idx="11">
                  <c:v>748</c:v>
                </c:pt>
                <c:pt idx="14">
                  <c:v>731</c:v>
                </c:pt>
              </c:numCache>
            </c:numRef>
          </c:val>
          <c:extLst xmlns:c16r2="http://schemas.microsoft.com/office/drawing/2015/06/chart">
            <c:ext xmlns:c16="http://schemas.microsoft.com/office/drawing/2014/chart" uri="{C3380CC4-5D6E-409C-BE32-E72D297353CC}">
              <c16:uniqueId val="{00000000-6CDF-4F47-91A7-052C5E47DC6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6CDF-4F47-91A7-052C5E47DC6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62</c:v>
                </c:pt>
                <c:pt idx="3">
                  <c:v>60</c:v>
                </c:pt>
                <c:pt idx="6">
                  <c:v>24</c:v>
                </c:pt>
                <c:pt idx="9">
                  <c:v>23</c:v>
                </c:pt>
                <c:pt idx="12">
                  <c:v>54</c:v>
                </c:pt>
              </c:numCache>
            </c:numRef>
          </c:val>
          <c:extLst xmlns:c16r2="http://schemas.microsoft.com/office/drawing/2015/06/chart">
            <c:ext xmlns:c16="http://schemas.microsoft.com/office/drawing/2014/chart" uri="{C3380CC4-5D6E-409C-BE32-E72D297353CC}">
              <c16:uniqueId val="{00000002-6CDF-4F47-91A7-052C5E47DC6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66</c:v>
                </c:pt>
                <c:pt idx="3">
                  <c:v>65</c:v>
                </c:pt>
                <c:pt idx="6">
                  <c:v>65</c:v>
                </c:pt>
                <c:pt idx="9">
                  <c:v>64</c:v>
                </c:pt>
                <c:pt idx="12">
                  <c:v>23</c:v>
                </c:pt>
              </c:numCache>
            </c:numRef>
          </c:val>
          <c:extLst xmlns:c16r2="http://schemas.microsoft.com/office/drawing/2015/06/chart">
            <c:ext xmlns:c16="http://schemas.microsoft.com/office/drawing/2014/chart" uri="{C3380CC4-5D6E-409C-BE32-E72D297353CC}">
              <c16:uniqueId val="{00000003-6CDF-4F47-91A7-052C5E47DC6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307</c:v>
                </c:pt>
                <c:pt idx="3">
                  <c:v>324</c:v>
                </c:pt>
                <c:pt idx="6">
                  <c:v>320</c:v>
                </c:pt>
                <c:pt idx="9">
                  <c:v>326</c:v>
                </c:pt>
                <c:pt idx="12">
                  <c:v>328</c:v>
                </c:pt>
              </c:numCache>
            </c:numRef>
          </c:val>
          <c:extLst xmlns:c16r2="http://schemas.microsoft.com/office/drawing/2015/06/chart">
            <c:ext xmlns:c16="http://schemas.microsoft.com/office/drawing/2014/chart" uri="{C3380CC4-5D6E-409C-BE32-E72D297353CC}">
              <c16:uniqueId val="{00000004-6CDF-4F47-91A7-052C5E47DC6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CDF-4F47-91A7-052C5E47DC6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6CDF-4F47-91A7-052C5E47DC6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737</c:v>
                </c:pt>
                <c:pt idx="3">
                  <c:v>735</c:v>
                </c:pt>
                <c:pt idx="6">
                  <c:v>688</c:v>
                </c:pt>
                <c:pt idx="9">
                  <c:v>607</c:v>
                </c:pt>
                <c:pt idx="12">
                  <c:v>665</c:v>
                </c:pt>
              </c:numCache>
            </c:numRef>
          </c:val>
          <c:extLst xmlns:c16r2="http://schemas.microsoft.com/office/drawing/2015/06/chart">
            <c:ext xmlns:c16="http://schemas.microsoft.com/office/drawing/2014/chart" uri="{C3380CC4-5D6E-409C-BE32-E72D297353CC}">
              <c16:uniqueId val="{00000007-6CDF-4F47-91A7-052C5E47DC64}"/>
            </c:ext>
          </c:extLst>
        </c:ser>
        <c:dLbls>
          <c:showLegendKey val="0"/>
          <c:showVal val="0"/>
          <c:showCatName val="0"/>
          <c:showSerName val="0"/>
          <c:showPercent val="0"/>
          <c:showBubbleSize val="0"/>
        </c:dLbls>
        <c:gapWidth val="100"/>
        <c:overlap val="100"/>
        <c:axId val="162140544"/>
        <c:axId val="1716381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372</c:v>
                </c:pt>
                <c:pt idx="2">
                  <c:v>#N/A</c:v>
                </c:pt>
                <c:pt idx="3">
                  <c:v>#N/A</c:v>
                </c:pt>
                <c:pt idx="4">
                  <c:v>363</c:v>
                </c:pt>
                <c:pt idx="5">
                  <c:v>#N/A</c:v>
                </c:pt>
                <c:pt idx="6">
                  <c:v>#N/A</c:v>
                </c:pt>
                <c:pt idx="7">
                  <c:v>299</c:v>
                </c:pt>
                <c:pt idx="8">
                  <c:v>#N/A</c:v>
                </c:pt>
                <c:pt idx="9">
                  <c:v>#N/A</c:v>
                </c:pt>
                <c:pt idx="10">
                  <c:v>272</c:v>
                </c:pt>
                <c:pt idx="11">
                  <c:v>#N/A</c:v>
                </c:pt>
                <c:pt idx="12">
                  <c:v>#N/A</c:v>
                </c:pt>
                <c:pt idx="13">
                  <c:v>339</c:v>
                </c:pt>
                <c:pt idx="14">
                  <c:v>#N/A</c:v>
                </c:pt>
              </c:numCache>
            </c:numRef>
          </c:val>
          <c:smooth val="0"/>
          <c:extLst xmlns:c16r2="http://schemas.microsoft.com/office/drawing/2015/06/chart">
            <c:ext xmlns:c16="http://schemas.microsoft.com/office/drawing/2014/chart" uri="{C3380CC4-5D6E-409C-BE32-E72D297353CC}">
              <c16:uniqueId val="{00000008-6CDF-4F47-91A7-052C5E47DC64}"/>
            </c:ext>
          </c:extLst>
        </c:ser>
        <c:dLbls>
          <c:showLegendKey val="0"/>
          <c:showVal val="0"/>
          <c:showCatName val="0"/>
          <c:showSerName val="0"/>
          <c:showPercent val="0"/>
          <c:showBubbleSize val="0"/>
        </c:dLbls>
        <c:marker val="1"/>
        <c:smooth val="0"/>
        <c:axId val="162140544"/>
        <c:axId val="171638144"/>
      </c:lineChart>
      <c:catAx>
        <c:axId val="162140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1638144"/>
        <c:crosses val="autoZero"/>
        <c:auto val="1"/>
        <c:lblAlgn val="ctr"/>
        <c:lblOffset val="100"/>
        <c:tickLblSkip val="1"/>
        <c:tickMarkSkip val="1"/>
        <c:noMultiLvlLbl val="0"/>
      </c:catAx>
      <c:valAx>
        <c:axId val="1716381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2140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7025</c:v>
                </c:pt>
                <c:pt idx="5">
                  <c:v>6905</c:v>
                </c:pt>
                <c:pt idx="8">
                  <c:v>6726</c:v>
                </c:pt>
                <c:pt idx="11">
                  <c:v>6662</c:v>
                </c:pt>
                <c:pt idx="14">
                  <c:v>6758</c:v>
                </c:pt>
              </c:numCache>
            </c:numRef>
          </c:val>
          <c:extLst xmlns:c16r2="http://schemas.microsoft.com/office/drawing/2015/06/chart">
            <c:ext xmlns:c16="http://schemas.microsoft.com/office/drawing/2014/chart" uri="{C3380CC4-5D6E-409C-BE32-E72D297353CC}">
              <c16:uniqueId val="{00000000-3543-4B8C-A473-BDB9A314245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656</c:v>
                </c:pt>
                <c:pt idx="5">
                  <c:v>663</c:v>
                </c:pt>
                <c:pt idx="8">
                  <c:v>697</c:v>
                </c:pt>
                <c:pt idx="11">
                  <c:v>723</c:v>
                </c:pt>
                <c:pt idx="14">
                  <c:v>670</c:v>
                </c:pt>
              </c:numCache>
            </c:numRef>
          </c:val>
          <c:extLst xmlns:c16r2="http://schemas.microsoft.com/office/drawing/2015/06/chart">
            <c:ext xmlns:c16="http://schemas.microsoft.com/office/drawing/2014/chart" uri="{C3380CC4-5D6E-409C-BE32-E72D297353CC}">
              <c16:uniqueId val="{00000001-3543-4B8C-A473-BDB9A314245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3613</c:v>
                </c:pt>
                <c:pt idx="5">
                  <c:v>3551</c:v>
                </c:pt>
                <c:pt idx="8">
                  <c:v>3667</c:v>
                </c:pt>
                <c:pt idx="11">
                  <c:v>3672</c:v>
                </c:pt>
                <c:pt idx="14">
                  <c:v>3581</c:v>
                </c:pt>
              </c:numCache>
            </c:numRef>
          </c:val>
          <c:extLst xmlns:c16r2="http://schemas.microsoft.com/office/drawing/2015/06/chart">
            <c:ext xmlns:c16="http://schemas.microsoft.com/office/drawing/2014/chart" uri="{C3380CC4-5D6E-409C-BE32-E72D297353CC}">
              <c16:uniqueId val="{00000002-3543-4B8C-A473-BDB9A314245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3543-4B8C-A473-BDB9A314245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3543-4B8C-A473-BDB9A314245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543-4B8C-A473-BDB9A314245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1105</c:v>
                </c:pt>
                <c:pt idx="3">
                  <c:v>928</c:v>
                </c:pt>
                <c:pt idx="6">
                  <c:v>805</c:v>
                </c:pt>
                <c:pt idx="9">
                  <c:v>741</c:v>
                </c:pt>
                <c:pt idx="12">
                  <c:v>696</c:v>
                </c:pt>
              </c:numCache>
            </c:numRef>
          </c:val>
          <c:extLst xmlns:c16r2="http://schemas.microsoft.com/office/drawing/2015/06/chart">
            <c:ext xmlns:c16="http://schemas.microsoft.com/office/drawing/2014/chart" uri="{C3380CC4-5D6E-409C-BE32-E72D297353CC}">
              <c16:uniqueId val="{00000006-3543-4B8C-A473-BDB9A314245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213</c:v>
                </c:pt>
                <c:pt idx="3">
                  <c:v>150</c:v>
                </c:pt>
                <c:pt idx="6">
                  <c:v>86</c:v>
                </c:pt>
                <c:pt idx="9">
                  <c:v>23</c:v>
                </c:pt>
                <c:pt idx="12">
                  <c:v>0</c:v>
                </c:pt>
              </c:numCache>
            </c:numRef>
          </c:val>
          <c:extLst xmlns:c16r2="http://schemas.microsoft.com/office/drawing/2015/06/chart">
            <c:ext xmlns:c16="http://schemas.microsoft.com/office/drawing/2014/chart" uri="{C3380CC4-5D6E-409C-BE32-E72D297353CC}">
              <c16:uniqueId val="{00000007-3543-4B8C-A473-BDB9A314245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4152</c:v>
                </c:pt>
                <c:pt idx="3">
                  <c:v>4004</c:v>
                </c:pt>
                <c:pt idx="6">
                  <c:v>3881</c:v>
                </c:pt>
                <c:pt idx="9">
                  <c:v>3755</c:v>
                </c:pt>
                <c:pt idx="12">
                  <c:v>3598</c:v>
                </c:pt>
              </c:numCache>
            </c:numRef>
          </c:val>
          <c:extLst xmlns:c16r2="http://schemas.microsoft.com/office/drawing/2015/06/chart">
            <c:ext xmlns:c16="http://schemas.microsoft.com/office/drawing/2014/chart" uri="{C3380CC4-5D6E-409C-BE32-E72D297353CC}">
              <c16:uniqueId val="{00000008-3543-4B8C-A473-BDB9A314245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168</c:v>
                </c:pt>
                <c:pt idx="3">
                  <c:v>114</c:v>
                </c:pt>
                <c:pt idx="6">
                  <c:v>639</c:v>
                </c:pt>
                <c:pt idx="9">
                  <c:v>621</c:v>
                </c:pt>
                <c:pt idx="12">
                  <c:v>617</c:v>
                </c:pt>
              </c:numCache>
            </c:numRef>
          </c:val>
          <c:extLst xmlns:c16r2="http://schemas.microsoft.com/office/drawing/2015/06/chart">
            <c:ext xmlns:c16="http://schemas.microsoft.com/office/drawing/2014/chart" uri="{C3380CC4-5D6E-409C-BE32-E72D297353CC}">
              <c16:uniqueId val="{00000009-3543-4B8C-A473-BDB9A314245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6469</c:v>
                </c:pt>
                <c:pt idx="3">
                  <c:v>6452</c:v>
                </c:pt>
                <c:pt idx="6">
                  <c:v>6421</c:v>
                </c:pt>
                <c:pt idx="9">
                  <c:v>6621</c:v>
                </c:pt>
                <c:pt idx="12">
                  <c:v>6945</c:v>
                </c:pt>
              </c:numCache>
            </c:numRef>
          </c:val>
          <c:extLst xmlns:c16r2="http://schemas.microsoft.com/office/drawing/2015/06/chart">
            <c:ext xmlns:c16="http://schemas.microsoft.com/office/drawing/2014/chart" uri="{C3380CC4-5D6E-409C-BE32-E72D297353CC}">
              <c16:uniqueId val="{0000000A-3543-4B8C-A473-BDB9A3142452}"/>
            </c:ext>
          </c:extLst>
        </c:ser>
        <c:dLbls>
          <c:showLegendKey val="0"/>
          <c:showVal val="0"/>
          <c:showCatName val="0"/>
          <c:showSerName val="0"/>
          <c:showPercent val="0"/>
          <c:showBubbleSize val="0"/>
        </c:dLbls>
        <c:gapWidth val="100"/>
        <c:overlap val="100"/>
        <c:axId val="171651072"/>
        <c:axId val="1716529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813</c:v>
                </c:pt>
                <c:pt idx="2">
                  <c:v>#N/A</c:v>
                </c:pt>
                <c:pt idx="3">
                  <c:v>#N/A</c:v>
                </c:pt>
                <c:pt idx="4">
                  <c:v>528</c:v>
                </c:pt>
                <c:pt idx="5">
                  <c:v>#N/A</c:v>
                </c:pt>
                <c:pt idx="6">
                  <c:v>#N/A</c:v>
                </c:pt>
                <c:pt idx="7">
                  <c:v>743</c:v>
                </c:pt>
                <c:pt idx="8">
                  <c:v>#N/A</c:v>
                </c:pt>
                <c:pt idx="9">
                  <c:v>#N/A</c:v>
                </c:pt>
                <c:pt idx="10">
                  <c:v>702</c:v>
                </c:pt>
                <c:pt idx="11">
                  <c:v>#N/A</c:v>
                </c:pt>
                <c:pt idx="12">
                  <c:v>#N/A</c:v>
                </c:pt>
                <c:pt idx="13">
                  <c:v>848</c:v>
                </c:pt>
                <c:pt idx="14">
                  <c:v>#N/A</c:v>
                </c:pt>
              </c:numCache>
            </c:numRef>
          </c:val>
          <c:smooth val="0"/>
          <c:extLst xmlns:c16r2="http://schemas.microsoft.com/office/drawing/2015/06/chart">
            <c:ext xmlns:c16="http://schemas.microsoft.com/office/drawing/2014/chart" uri="{C3380CC4-5D6E-409C-BE32-E72D297353CC}">
              <c16:uniqueId val="{0000000B-3543-4B8C-A473-BDB9A3142452}"/>
            </c:ext>
          </c:extLst>
        </c:ser>
        <c:dLbls>
          <c:showLegendKey val="0"/>
          <c:showVal val="0"/>
          <c:showCatName val="0"/>
          <c:showSerName val="0"/>
          <c:showPercent val="0"/>
          <c:showBubbleSize val="0"/>
        </c:dLbls>
        <c:marker val="1"/>
        <c:smooth val="0"/>
        <c:axId val="171651072"/>
        <c:axId val="171652992"/>
      </c:lineChart>
      <c:catAx>
        <c:axId val="171651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1652992"/>
        <c:crosses val="autoZero"/>
        <c:auto val="1"/>
        <c:lblAlgn val="ctr"/>
        <c:lblOffset val="100"/>
        <c:tickLblSkip val="1"/>
        <c:tickMarkSkip val="1"/>
        <c:noMultiLvlLbl val="0"/>
      </c:catAx>
      <c:valAx>
        <c:axId val="1716529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1651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1596</c:v>
                </c:pt>
                <c:pt idx="1">
                  <c:v>1561</c:v>
                </c:pt>
                <c:pt idx="2">
                  <c:v>1436</c:v>
                </c:pt>
              </c:numCache>
            </c:numRef>
          </c:val>
          <c:extLst xmlns:c16r2="http://schemas.microsoft.com/office/drawing/2015/06/chart">
            <c:ext xmlns:c16="http://schemas.microsoft.com/office/drawing/2014/chart" uri="{C3380CC4-5D6E-409C-BE32-E72D297353CC}">
              <c16:uniqueId val="{00000000-5EAC-4A4B-A8CD-F4A3A902D62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585</c:v>
                </c:pt>
                <c:pt idx="1">
                  <c:v>585</c:v>
                </c:pt>
                <c:pt idx="2">
                  <c:v>585</c:v>
                </c:pt>
              </c:numCache>
            </c:numRef>
          </c:val>
          <c:extLst xmlns:c16r2="http://schemas.microsoft.com/office/drawing/2015/06/chart">
            <c:ext xmlns:c16="http://schemas.microsoft.com/office/drawing/2014/chart" uri="{C3380CC4-5D6E-409C-BE32-E72D297353CC}">
              <c16:uniqueId val="{00000001-5EAC-4A4B-A8CD-F4A3A902D62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1349</c:v>
                </c:pt>
                <c:pt idx="1">
                  <c:v>1362</c:v>
                </c:pt>
                <c:pt idx="2">
                  <c:v>1424</c:v>
                </c:pt>
              </c:numCache>
            </c:numRef>
          </c:val>
          <c:extLst xmlns:c16r2="http://schemas.microsoft.com/office/drawing/2015/06/chart">
            <c:ext xmlns:c16="http://schemas.microsoft.com/office/drawing/2014/chart" uri="{C3380CC4-5D6E-409C-BE32-E72D297353CC}">
              <c16:uniqueId val="{00000002-5EAC-4A4B-A8CD-F4A3A902D62C}"/>
            </c:ext>
          </c:extLst>
        </c:ser>
        <c:dLbls>
          <c:showLegendKey val="0"/>
          <c:showVal val="0"/>
          <c:showCatName val="0"/>
          <c:showSerName val="0"/>
          <c:showPercent val="0"/>
          <c:showBubbleSize val="0"/>
        </c:dLbls>
        <c:gapWidth val="120"/>
        <c:overlap val="100"/>
        <c:axId val="171920768"/>
        <c:axId val="171926656"/>
      </c:barChart>
      <c:catAx>
        <c:axId val="171920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71926656"/>
        <c:crosses val="autoZero"/>
        <c:auto val="1"/>
        <c:lblAlgn val="ctr"/>
        <c:lblOffset val="100"/>
        <c:tickLblSkip val="1"/>
        <c:tickMarkSkip val="1"/>
        <c:noMultiLvlLbl val="0"/>
      </c:catAx>
      <c:valAx>
        <c:axId val="17192665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71920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{5BE7C21F-0D9B-4621-B508-30997F10A949}</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CF7C-471F-B2E8-F64D17E8657D}"/>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{FBC889B1-AA95-4282-8322-F0FAAC7A0385}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F7C-471F-B2E8-F64D17E8657D}"/>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{A9C24407-82B4-4E9A-8BBD-CB3B62E80947}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F7C-471F-B2E8-F64D17E8657D}"/>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{DA963C31-FBFC-416A-92B8-10837CCA6CF8}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F7C-471F-B2E8-F64D17E8657D}"/>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{5FBAB7DD-C78E-4966-9AD1-CBAF476AA386}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F7C-471F-B2E8-F64D17E8657D}"/>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{C9C62799-7D50-4913-B0C8-8E4842A22DA5}</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CF7C-471F-B2E8-F64D17E8657D}"/>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{F6A3A381-BCE0-4521-A240-7F6A5FAEDB6F}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CF7C-471F-B2E8-F64D17E8657D}"/>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{D27414FF-9B28-4B9C-AE5B-D29E0E7FC98F}</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CF7C-471F-B2E8-F64D17E8657D}"/>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{7130C7A7-D7E7-4787-92DC-C04D5971EB6C}</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CF7C-471F-B2E8-F64D17E8657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55.1</c:v>
                </c:pt>
                <c:pt idx="32">
                  <c:v>55.8</c:v>
                </c:pt>
              </c:numCache>
            </c:numRef>
          </c:xVal>
          <c:yVal>
            <c:numRef>
              <c:f>公会計指標分析・財政指標組合せ分析表!$BP$51:$DC$51</c:f>
              <c:numCache>
                <c:formatCode>#,##0.0;"▲ "#,##0.0</c:formatCode>
                <c:ptCount val="40"/>
                <c:pt idx="24">
                  <c:v>20.100000000000001</c:v>
                </c:pt>
                <c:pt idx="32">
                  <c:v>25</c:v>
                </c:pt>
              </c:numCache>
            </c:numRef>
          </c:yVal>
          <c:smooth val="0"/>
          <c:extLst xmlns:c16r2="http://schemas.microsoft.com/office/drawing/2015/06/chart">
            <c:ext xmlns:c16="http://schemas.microsoft.com/office/drawing/2014/chart" uri="{C3380CC4-5D6E-409C-BE32-E72D297353CC}">
              <c16:uniqueId val="{00000009-CF7C-471F-B2E8-F64D17E8657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{9468ECF1-0970-4405-BF84-2DD5C58C5D31}</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CF7C-471F-B2E8-F64D17E8657D}"/>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{E21A9C58-BDFA-4407-A807-077B5CDCFA88}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F7C-471F-B2E8-F64D17E8657D}"/>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{BB89380E-4E8A-4360-AF8D-2546E99F1718}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F7C-471F-B2E8-F64D17E8657D}"/>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{0CA05D5D-A0EC-46BA-90E2-11CE12B2A10D}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F7C-471F-B2E8-F64D17E8657D}"/>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{973CAB2C-AD23-4253-A1FB-23043E908EA4}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F7C-471F-B2E8-F64D17E8657D}"/>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{F8A1E0B6-B339-4375-A690-2557037F9645}</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CF7C-471F-B2E8-F64D17E8657D}"/>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{D2A145E8-C7D3-47EE-B917-019BDFAA1CEC}</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CF7C-471F-B2E8-F64D17E8657D}"/>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{E96A3677-0C2E-4BC1-80A6-33045585FE1B}</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CF7C-471F-B2E8-F64D17E8657D}"/>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{86C641AA-4556-40A4-B0F7-809C533933BB}</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CF7C-471F-B2E8-F64D17E8657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56.3</c:v>
                </c:pt>
                <c:pt idx="32">
                  <c:v>58.5</c:v>
                </c:pt>
              </c:numCache>
            </c:numRef>
          </c:xVal>
          <c:yVal>
            <c:numRef>
              <c:f>公会計指標分析・財政指標組合せ分析表!$BP$55:$DC$55</c:f>
              <c:numCache>
                <c:formatCode>#,##0.0;"▲ "#,##0.0</c:formatCode>
                <c:ptCount val="40"/>
                <c:pt idx="24">
                  <c:v>0</c:v>
                </c:pt>
                <c:pt idx="32">
                  <c:v>0</c:v>
                </c:pt>
              </c:numCache>
            </c:numRef>
          </c:yVal>
          <c:smooth val="0"/>
          <c:extLst xmlns:c16r2="http://schemas.microsoft.com/office/drawing/2015/06/chart">
            <c:ext xmlns:c16="http://schemas.microsoft.com/office/drawing/2014/chart" uri="{C3380CC4-5D6E-409C-BE32-E72D297353CC}">
              <c16:uniqueId val="{00000013-CF7C-471F-B2E8-F64D17E8657D}"/>
            </c:ext>
          </c:extLst>
        </c:ser>
        <c:dLbls>
          <c:showLegendKey val="0"/>
          <c:showVal val="1"/>
          <c:showCatName val="0"/>
          <c:showSerName val="0"/>
          <c:showPercent val="0"/>
          <c:showBubbleSize val="0"/>
        </c:dLbls>
        <c:axId val="92497024"/>
        <c:axId val="92498944"/>
      </c:scatterChart>
      <c:valAx>
        <c:axId val="92497024"/>
        <c:scaling>
          <c:orientation val="minMax"/>
          <c:max val="58.800000000000004"/>
          <c:min val="54.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2498944"/>
        <c:crosses val="autoZero"/>
        <c:crossBetween val="midCat"/>
      </c:valAx>
      <c:valAx>
        <c:axId val="92498944"/>
        <c:scaling>
          <c:orientation val="minMax"/>
          <c:max val="30"/>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2497024"/>
        <c:crosses val="autoZero"/>
        <c:crossBetween val="midCat"/>
        <c:majorUnit val="3"/>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{864C3F4E-229F-4D9D-B163-47E6E4876536}</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F8FD-47A8-BD08-677C4DB43979}"/>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{D783F78B-9E38-41B6-9746-AF3EF7E568A0}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8FD-47A8-BD08-677C4DB43979}"/>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{C3EDD236-C394-4D54-9390-C7F8ED7CD090}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8FD-47A8-BD08-677C4DB43979}"/>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{0218121A-D24B-46C0-A144-5E17FF1BA645}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8FD-47A8-BD08-677C4DB43979}"/>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{E46E2767-A0C2-497D-872E-B8511E40E191}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8FD-47A8-BD08-677C4DB43979}"/>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{D34DC2E0-2D88-4062-833E-56FB2A65173D}</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F8FD-47A8-BD08-677C4DB43979}"/>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{8AA81471-5F74-42A2-BB3B-80890DE803F5}</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F8FD-47A8-BD08-677C4DB43979}"/>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{6D6213FA-77E7-4A2C-AECB-9A19D4247A2B}</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F8FD-47A8-BD08-677C4DB43979}"/>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{DE583234-C6C5-4FAB-B31F-C536321DCB5C}</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F8FD-47A8-BD08-677C4DB4397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10.6</c:v>
                </c:pt>
                <c:pt idx="8">
                  <c:v>10.199999999999999</c:v>
                </c:pt>
                <c:pt idx="16">
                  <c:v>9.5</c:v>
                </c:pt>
                <c:pt idx="24">
                  <c:v>8.6999999999999993</c:v>
                </c:pt>
                <c:pt idx="32">
                  <c:v>8.6999999999999993</c:v>
                </c:pt>
              </c:numCache>
            </c:numRef>
          </c:xVal>
          <c:yVal>
            <c:numRef>
              <c:f>公会計指標分析・財政指標組合せ分析表!$BP$73:$DC$73</c:f>
              <c:numCache>
                <c:formatCode>#,##0.0;"▲ "#,##0.0</c:formatCode>
                <c:ptCount val="40"/>
                <c:pt idx="0">
                  <c:v>22.1</c:v>
                </c:pt>
                <c:pt idx="8">
                  <c:v>14.8</c:v>
                </c:pt>
                <c:pt idx="16">
                  <c:v>20.6</c:v>
                </c:pt>
                <c:pt idx="24">
                  <c:v>20.100000000000001</c:v>
                </c:pt>
                <c:pt idx="32">
                  <c:v>25</c:v>
                </c:pt>
              </c:numCache>
            </c:numRef>
          </c:yVal>
          <c:smooth val="0"/>
          <c:extLst xmlns:c16r2="http://schemas.microsoft.com/office/drawing/2015/06/chart">
            <c:ext xmlns:c16="http://schemas.microsoft.com/office/drawing/2014/chart" uri="{C3380CC4-5D6E-409C-BE32-E72D297353CC}">
              <c16:uniqueId val="{00000009-F8FD-47A8-BD08-677C4DB4397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{4A506085-A935-434F-B604-01BFF51C7087}</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F8FD-47A8-BD08-677C4DB4397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{7F26C91A-C9AF-45FD-8570-70221D7401BE}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8FD-47A8-BD08-677C4DB43979}"/>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{163F27B3-1F34-4EFF-AF14-9EA8E4CCDB4E}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8FD-47A8-BD08-677C4DB43979}"/>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{693EF193-E9D9-40CB-A499-46DA5D4436BA}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8FD-47A8-BD08-677C4DB43979}"/>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{B73F4B74-65E8-43B3-AB7D-DD20DE0B9E4D}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8FD-47A8-BD08-677C4DB43979}"/>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{D85D752A-8CEC-4455-B4BD-809BCBB72004}</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F8FD-47A8-BD08-677C4DB43979}"/>
                </c:ext>
              </c:extLst>
            </c:dLbl>
            <c:dLbl>
              <c:idx val="16"/>
              <c:layout>
                <c:manualLayout>
                  <c:x val="-3.1697991619110633E-2"/>
                  <c:y val="-4.3495921315535931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{CEA614A7-D67D-4298-B436-5786CD914CD4}</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F8FD-47A8-BD08-677C4DB43979}"/>
                </c:ext>
              </c:extLst>
            </c:dLbl>
            <c:dLbl>
              <c:idx val="24"/>
              <c:layout>
                <c:manualLayout>
                  <c:x val="-4.5160355153971293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{83E90FC6-472E-43F9-A9C0-8EE812676BB8}</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F8FD-47A8-BD08-677C4DB43979}"/>
                </c:ext>
              </c:extLst>
            </c:dLbl>
            <c:dLbl>
              <c:idx val="32"/>
              <c:layout>
                <c:manualLayout>
                  <c:x val="-1.8235628084249993E-2"/>
                  <c:y val="-8.1337372860052048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{67BCA099-EA42-44F3-958C-6BB88866B261}</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F8FD-47A8-BD08-677C4DB4397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9.1</c:v>
                </c:pt>
                <c:pt idx="16">
                  <c:v>8.6</c:v>
                </c:pt>
                <c:pt idx="24">
                  <c:v>8.5</c:v>
                </c:pt>
                <c:pt idx="32">
                  <c:v>8.5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F8FD-47A8-BD08-677C4DB43979}"/>
            </c:ext>
          </c:extLst>
        </c:ser>
        <c:dLbls>
          <c:showLegendKey val="0"/>
          <c:showVal val="1"/>
          <c:showCatName val="0"/>
          <c:showSerName val="0"/>
          <c:showPercent val="0"/>
          <c:showBubbleSize val="0"/>
        </c:dLbls>
        <c:axId val="148271488"/>
        <c:axId val="148273408"/>
      </c:scatterChart>
      <c:valAx>
        <c:axId val="148271488"/>
        <c:scaling>
          <c:orientation val="minMax"/>
          <c:max val="10.799999999999999"/>
          <c:min val="8.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8273408"/>
        <c:crosses val="autoZero"/>
        <c:crossBetween val="midCat"/>
      </c:valAx>
      <c:valAx>
        <c:axId val="148273408"/>
        <c:scaling>
          <c:orientation val="minMax"/>
          <c:max val="30"/>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8271488"/>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北海道本別町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実質公債費比率は、平成１８年度に２０．６％に達したが、これまで事業の平準化、地方債借入の抑制に努めてきた結果、平成１９年度には１９．３％となり、平成２</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年度においては</a:t>
          </a:r>
          <a:r>
            <a:rPr kumimoji="1" lang="ja-JP" altLang="en-US" sz="1100">
              <a:solidFill>
                <a:schemeClr val="dk1"/>
              </a:solidFill>
              <a:effectLst/>
              <a:latin typeface="+mn-lt"/>
              <a:ea typeface="+mn-ea"/>
              <a:cs typeface="+mn-cs"/>
            </a:rPr>
            <a:t>前年度と同率の</a:t>
          </a:r>
          <a:r>
            <a:rPr kumimoji="1" lang="ja-JP" altLang="ja-JP" sz="1100">
              <a:solidFill>
                <a:schemeClr val="dk1"/>
              </a:solidFill>
              <a:effectLst/>
              <a:latin typeface="+mn-lt"/>
              <a:ea typeface="+mn-ea"/>
              <a:cs typeface="+mn-cs"/>
            </a:rPr>
            <a:t>８．７％まで改善している。（平成１８年度との比較で１１．９ポイント減）</a:t>
          </a:r>
          <a:endParaRPr lang="ja-JP" altLang="ja-JP" sz="1400">
            <a:effectLst/>
          </a:endParaRPr>
        </a:p>
        <a:p>
          <a:r>
            <a:rPr kumimoji="1" lang="ja-JP" altLang="ja-JP" sz="1100">
              <a:solidFill>
                <a:schemeClr val="dk1"/>
              </a:solidFill>
              <a:effectLst/>
              <a:latin typeface="+mn-lt"/>
              <a:ea typeface="+mn-ea"/>
              <a:cs typeface="+mn-cs"/>
            </a:rPr>
            <a:t>　左表（分子の構造）を見ると、平成２</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年度の地方債の元利償還金が</a:t>
          </a:r>
          <a:r>
            <a:rPr kumimoji="1" lang="ja-JP" altLang="en-US" sz="1100">
              <a:solidFill>
                <a:schemeClr val="dk1"/>
              </a:solidFill>
              <a:effectLst/>
              <a:latin typeface="+mn-lt"/>
              <a:ea typeface="+mn-ea"/>
              <a:cs typeface="+mn-cs"/>
            </a:rPr>
            <a:t>平成２５年度と比較すると７２百万円の減となっているが、</a:t>
          </a:r>
          <a:r>
            <a:rPr kumimoji="1" lang="ja-JP" altLang="ja-JP" sz="1100">
              <a:solidFill>
                <a:schemeClr val="dk1"/>
              </a:solidFill>
              <a:effectLst/>
              <a:latin typeface="+mn-lt"/>
              <a:ea typeface="+mn-ea"/>
              <a:cs typeface="+mn-cs"/>
            </a:rPr>
            <a:t>前年度との比較では</a:t>
          </a:r>
          <a:r>
            <a:rPr kumimoji="1" lang="ja-JP" altLang="en-US" sz="1100">
              <a:solidFill>
                <a:schemeClr val="dk1"/>
              </a:solidFill>
              <a:effectLst/>
              <a:latin typeface="+mn-lt"/>
              <a:ea typeface="+mn-ea"/>
              <a:cs typeface="+mn-cs"/>
            </a:rPr>
            <a:t>５８</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となって</a:t>
          </a:r>
          <a:r>
            <a:rPr kumimoji="1" lang="ja-JP" altLang="en-US" sz="1100">
              <a:solidFill>
                <a:schemeClr val="dk1"/>
              </a:solidFill>
              <a:effectLst/>
              <a:latin typeface="+mn-lt"/>
              <a:ea typeface="+mn-ea"/>
              <a:cs typeface="+mn-cs"/>
            </a:rPr>
            <a:t>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平成２５年度以降の大型事業実施により、今後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元利償還金が増加する見込みである。</a:t>
          </a:r>
          <a:endParaRPr lang="ja-JP" altLang="ja-JP" sz="1400">
            <a:effectLst/>
          </a:endParaRPr>
        </a:p>
        <a:p>
          <a:r>
            <a:rPr kumimoji="1" lang="ja-JP" altLang="ja-JP" sz="1100">
              <a:solidFill>
                <a:schemeClr val="dk1"/>
              </a:solidFill>
              <a:effectLst/>
              <a:latin typeface="+mn-lt"/>
              <a:ea typeface="+mn-ea"/>
              <a:cs typeface="+mn-cs"/>
            </a:rPr>
            <a:t>　今後も引き続き、公債費負担の適正化に努めていく。</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北海道本別町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将来負担比率の状況は、平成１９年度に８５．３％であったものが、平成</a:t>
          </a:r>
          <a:r>
            <a:rPr kumimoji="1" lang="ja-JP" altLang="en-US" sz="1100">
              <a:solidFill>
                <a:schemeClr val="dk1"/>
              </a:solidFill>
              <a:effectLst/>
              <a:latin typeface="+mn-lt"/>
              <a:ea typeface="+mn-ea"/>
              <a:cs typeface="+mn-cs"/>
            </a:rPr>
            <a:t>２９</a:t>
          </a:r>
          <a:r>
            <a:rPr kumimoji="1" lang="ja-JP" altLang="ja-JP" sz="1100">
              <a:solidFill>
                <a:schemeClr val="dk1"/>
              </a:solidFill>
              <a:effectLst/>
              <a:latin typeface="+mn-lt"/>
              <a:ea typeface="+mn-ea"/>
              <a:cs typeface="+mn-cs"/>
            </a:rPr>
            <a:t>年度には２</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％となり６</a:t>
          </a:r>
          <a:r>
            <a:rPr kumimoji="1" lang="ja-JP" altLang="en-US" sz="1100">
              <a:solidFill>
                <a:schemeClr val="dk1"/>
              </a:solidFill>
              <a:effectLst/>
              <a:latin typeface="+mn-lt"/>
              <a:ea typeface="+mn-ea"/>
              <a:cs typeface="+mn-cs"/>
            </a:rPr>
            <a:t>０．３</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　左表の将来負担額（Ａ</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を見ると、一般会計等に係る地方債の現在高は前年度と比較して</a:t>
          </a:r>
          <a:r>
            <a:rPr kumimoji="1" lang="ja-JP" altLang="en-US" sz="1100">
              <a:solidFill>
                <a:schemeClr val="dk1"/>
              </a:solidFill>
              <a:effectLst/>
              <a:latin typeface="+mn-lt"/>
              <a:ea typeface="+mn-ea"/>
              <a:cs typeface="+mn-cs"/>
            </a:rPr>
            <a:t>３２４</a:t>
          </a:r>
          <a:r>
            <a:rPr kumimoji="1" lang="ja-JP" altLang="ja-JP" sz="1100">
              <a:solidFill>
                <a:schemeClr val="dk1"/>
              </a:solidFill>
              <a:effectLst/>
              <a:latin typeface="+mn-lt"/>
              <a:ea typeface="+mn-ea"/>
              <a:cs typeface="+mn-cs"/>
            </a:rPr>
            <a:t>百万円の増となっているが、公営企業債等繰入見込額については前年度と比較して</a:t>
          </a:r>
          <a:r>
            <a:rPr kumimoji="1" lang="ja-JP" altLang="en-US" sz="1100">
              <a:solidFill>
                <a:schemeClr val="dk1"/>
              </a:solidFill>
              <a:effectLst/>
              <a:latin typeface="+mn-lt"/>
              <a:ea typeface="+mn-ea"/>
              <a:cs typeface="+mn-cs"/>
            </a:rPr>
            <a:t>１５７</a:t>
          </a:r>
          <a:r>
            <a:rPr kumimoji="1" lang="ja-JP" altLang="ja-JP" sz="1100">
              <a:solidFill>
                <a:schemeClr val="dk1"/>
              </a:solidFill>
              <a:effectLst/>
              <a:latin typeface="+mn-lt"/>
              <a:ea typeface="+mn-ea"/>
              <a:cs typeface="+mn-cs"/>
            </a:rPr>
            <a:t>百万円の減、さらに組合等負担等見込額、退職手当負担見込額もそれぞれ減額となっている。一方、債務負担行為に基づく支出予定額は、認定こども園の設置事業者に対する建設費補助により平成２７年度から大きく増加し、将来負担額の合計は前年度比較</a:t>
          </a:r>
          <a:r>
            <a:rPr kumimoji="1" lang="ja-JP" altLang="en-US" sz="1100">
              <a:solidFill>
                <a:schemeClr val="dk1"/>
              </a:solidFill>
              <a:effectLst/>
              <a:latin typeface="+mn-lt"/>
              <a:ea typeface="+mn-ea"/>
              <a:cs typeface="+mn-cs"/>
            </a:rPr>
            <a:t>９５</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　これに対し、充当可能財源等（Ｂ）を見ると、充当可能基金は</a:t>
          </a:r>
          <a:r>
            <a:rPr kumimoji="1" lang="ja-JP" altLang="en-US" sz="1100">
              <a:solidFill>
                <a:schemeClr val="dk1"/>
              </a:solidFill>
              <a:effectLst/>
              <a:latin typeface="+mn-lt"/>
              <a:ea typeface="+mn-ea"/>
              <a:cs typeface="+mn-cs"/>
            </a:rPr>
            <a:t>９１</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充当可能特定歳入は前年度と比較して</a:t>
          </a:r>
          <a:r>
            <a:rPr kumimoji="1" lang="ja-JP" altLang="en-US" sz="1100">
              <a:solidFill>
                <a:schemeClr val="dk1"/>
              </a:solidFill>
              <a:effectLst/>
              <a:latin typeface="+mn-lt"/>
              <a:ea typeface="+mn-ea"/>
              <a:cs typeface="+mn-cs"/>
            </a:rPr>
            <a:t>５３</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基準財政需要額算入見込額は</a:t>
          </a:r>
          <a:r>
            <a:rPr kumimoji="1" lang="ja-JP" altLang="en-US" sz="1100">
              <a:solidFill>
                <a:schemeClr val="dk1"/>
              </a:solidFill>
              <a:effectLst/>
              <a:latin typeface="+mn-lt"/>
              <a:ea typeface="+mn-ea"/>
              <a:cs typeface="+mn-cs"/>
            </a:rPr>
            <a:t>９６</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となり、あわせて前年度比較</a:t>
          </a:r>
          <a:r>
            <a:rPr kumimoji="1" lang="ja-JP" altLang="en-US" sz="1100">
              <a:solidFill>
                <a:schemeClr val="dk1"/>
              </a:solidFill>
              <a:effectLst/>
              <a:latin typeface="+mn-lt"/>
              <a:ea typeface="+mn-ea"/>
              <a:cs typeface="+mn-cs"/>
            </a:rPr>
            <a:t>４８</a:t>
          </a:r>
          <a:r>
            <a:rPr kumimoji="1" lang="ja-JP" altLang="ja-JP" sz="1100">
              <a:solidFill>
                <a:schemeClr val="dk1"/>
              </a:solidFill>
              <a:effectLst/>
              <a:latin typeface="+mn-lt"/>
              <a:ea typeface="+mn-ea"/>
              <a:cs typeface="+mn-cs"/>
            </a:rPr>
            <a:t>百万円の減となっている。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額から充当可能財源を差し引いた将来負担比率の分子の額は増加となり、比率の悪化が認められるが、平成４２年度をもって認定こども園に対する補助が終了することから、その後は改善される見込みである。</a:t>
          </a:r>
          <a:endParaRPr lang="ja-JP" altLang="ja-JP" sz="1400">
            <a:effectLst/>
          </a:endParaRPr>
        </a:p>
        <a:p>
          <a:r>
            <a:rPr kumimoji="1" lang="ja-JP" altLang="ja-JP" sz="1100">
              <a:solidFill>
                <a:schemeClr val="dk1"/>
              </a:solidFill>
              <a:effectLst/>
              <a:latin typeface="+mn-lt"/>
              <a:ea typeface="+mn-ea"/>
              <a:cs typeface="+mn-cs"/>
            </a:rPr>
            <a:t>　今後も引き続き、厳しい財政状況を踏まえながら、経常経費の削減、地方債の抑制に努めていく。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北海道本別町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交付税の減収などにより財政調整基金を２３０百万円を取崩しを行い、コスト意識の徹底により何とか取崩し額を超える積戻しを行いたかったが、結果１０４百万円の積戻しにとどまったこと、継続した積立による農業振興基金の２２百万円の積立、ふるさと納税である個性あるふるさとづくり基金から３０百万円の取り崩しを行った一方で７６百万円の積立ができたこと等により、基金全体としては６４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基金はこれまでの大型事業による起債償還、地方交付税の減収等により、右肩下がりに減少していくものと推計している。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今後は長期的な視点のもと、将来的に基金に依存しない財源基盤の確立を目指して行財政改革に推進に努める。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・ふるさと銀河線跡地活用等振興基金：鉄道跡地の活用等に要する費用に充てる。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・地域福祉基金：在宅福祉の普及及び向上、生きがいづくりの推進、地域福祉の推進を図るために民間団体が行う事業の支援を図る。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・農業振興基金：町全体の農業振興を図るとともに、農業者の育成及び経営基盤強化を促進し、その農業経営の基礎となる金融の円滑化を</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・農業振興基金：新規就農支援事業等の財源として４百万円を取り崩している一方で、本町の農業振興のため町と農業協同組合による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２２百万円の積立を行ったことによる増。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・個性あるふくさとづくり基金：保育料の軽減などの財源に３０百万円を取り崩している一方で、ふるさと納税の寄付額が７６百万円積立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があったことによる増。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mn-lt"/>
              <a:ea typeface="+mn-ea"/>
              <a:cs typeface="+mn-cs"/>
            </a:rPr>
            <a:t>大幅な積立は見込めないので、計画的な事業実施による運用を行う。</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・普通交付税の特例措置の適用期限の終了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・保育所の民営化による保育料の減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今後は長期的な視点のもと、将来的に基金に依存しない財源基盤の確立を目指して行財政改革に推進に努める。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大幅な積立は見込めないので、計画的な事業実施による借入と償還のバランスを検証したうえでの運用を行う。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北海道本別町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7,254
7,225
391.91
7,472,811
7,360,881
109,141
4,055,328
6,944,916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25.0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全国、北海道平均、類似団体内平均値を下回っているが、施設の老朽化、現在の保有資産の年数が経過することで、少しずつ上昇傾向にある。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今後の厳しい財政状況を踏まえ、公共施設等総合管理計画に基づき公共施設等の維持管理コスト、課題を含めて進行管理を進めていく。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48895</xdr:rowOff>
    </xdr:from>
    <xdr:to>
      <xdr:col>23</xdr:col>
      <xdr:colOff>85090</xdr:colOff>
      <xdr:row>35</xdr:row>
      <xdr:rowOff>71392</xdr:rowOff>
    </xdr:to>
    <xdr:cxnSp macro="">
      <xdr:nvCxnSpPr>
        <xdr:cNvPr id="66" name="直線コネクタ 65"/>
        <xdr:cNvCxnSpPr/>
      </xdr:nvCxnSpPr>
      <xdr:spPr>
        <a:xfrm flipV="1">
          <a:off x="4760595" y="5449570"/>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75219</xdr:rowOff>
    </xdr:from>
    <xdr:ext cx="405111" cy="259045"/>
    <xdr:sp macro="" textlink="">
      <xdr:nvSpPr>
        <xdr:cNvPr id="67" name="有形固定資産減価償却率最小値テキスト"/>
        <xdr:cNvSpPr txBox="1"/>
      </xdr:nvSpPr>
      <xdr:spPr>
        <a:xfrm>
          <a:off x="4813300" y="6847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71392</xdr:rowOff>
    </xdr:from>
    <xdr:to>
      <xdr:col>23</xdr:col>
      <xdr:colOff>174625</xdr:colOff>
      <xdr:row>35</xdr:row>
      <xdr:rowOff>71392</xdr:rowOff>
    </xdr:to>
    <xdr:cxnSp macro="">
      <xdr:nvCxnSpPr>
        <xdr:cNvPr id="68" name="直線コネクタ 67"/>
        <xdr:cNvCxnSpPr/>
      </xdr:nvCxnSpPr>
      <xdr:spPr>
        <a:xfrm>
          <a:off x="4673600" y="684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167022</xdr:rowOff>
    </xdr:from>
    <xdr:ext cx="405111" cy="259045"/>
    <xdr:sp macro="" textlink="">
      <xdr:nvSpPr>
        <xdr:cNvPr id="69" name="有形固定資産減価償却率最大値テキスト"/>
        <xdr:cNvSpPr txBox="1"/>
      </xdr:nvSpPr>
      <xdr:spPr>
        <a:xfrm>
          <a:off x="4813300" y="5224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48895</xdr:rowOff>
    </xdr:from>
    <xdr:to>
      <xdr:col>23</xdr:col>
      <xdr:colOff>174625</xdr:colOff>
      <xdr:row>27</xdr:row>
      <xdr:rowOff>48895</xdr:rowOff>
    </xdr:to>
    <xdr:cxnSp macro="">
      <xdr:nvCxnSpPr>
        <xdr:cNvPr id="70" name="直線コネクタ 69"/>
        <xdr:cNvCxnSpPr/>
      </xdr:nvCxnSpPr>
      <xdr:spPr>
        <a:xfrm>
          <a:off x="4673600" y="5449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153052</xdr:rowOff>
    </xdr:from>
    <xdr:ext cx="405111" cy="259045"/>
    <xdr:sp macro="" textlink="">
      <xdr:nvSpPr>
        <xdr:cNvPr id="71" name="有形固定資産減価償却率平均値テキスト"/>
        <xdr:cNvSpPr txBox="1"/>
      </xdr:nvSpPr>
      <xdr:spPr>
        <a:xfrm>
          <a:off x="4813300" y="5725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130175</xdr:rowOff>
    </xdr:from>
    <xdr:to>
      <xdr:col>23</xdr:col>
      <xdr:colOff>136525</xdr:colOff>
      <xdr:row>30</xdr:row>
      <xdr:rowOff>60325</xdr:rowOff>
    </xdr:to>
    <xdr:sp macro="" textlink="">
      <xdr:nvSpPr>
        <xdr:cNvPr id="72" name="フローチャート: 判断 71"/>
        <xdr:cNvSpPr/>
      </xdr:nvSpPr>
      <xdr:spPr>
        <a:xfrm>
          <a:off x="47117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26579</xdr:rowOff>
    </xdr:from>
    <xdr:to>
      <xdr:col>19</xdr:col>
      <xdr:colOff>187325</xdr:colOff>
      <xdr:row>30</xdr:row>
      <xdr:rowOff>128179</xdr:rowOff>
    </xdr:to>
    <xdr:sp macro="" textlink="">
      <xdr:nvSpPr>
        <xdr:cNvPr id="73" name="フローチャート: 判断 72"/>
        <xdr:cNvSpPr/>
      </xdr:nvSpPr>
      <xdr:spPr>
        <a:xfrm>
          <a:off x="4000500" y="594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57422</xdr:rowOff>
    </xdr:from>
    <xdr:to>
      <xdr:col>15</xdr:col>
      <xdr:colOff>187325</xdr:colOff>
      <xdr:row>30</xdr:row>
      <xdr:rowOff>159022</xdr:rowOff>
    </xdr:to>
    <xdr:sp macro="" textlink="">
      <xdr:nvSpPr>
        <xdr:cNvPr id="74" name="フローチャート: 判断 73"/>
        <xdr:cNvSpPr/>
      </xdr:nvSpPr>
      <xdr:spPr>
        <a:xfrm>
          <a:off x="3238500" y="597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42001</xdr:rowOff>
    </xdr:from>
    <xdr:to>
      <xdr:col>23</xdr:col>
      <xdr:colOff>136525</xdr:colOff>
      <xdr:row>30</xdr:row>
      <xdr:rowOff>143601</xdr:rowOff>
    </xdr:to>
    <xdr:sp macro="" textlink="">
      <xdr:nvSpPr>
        <xdr:cNvPr id="80" name="楕円 79"/>
        <xdr:cNvSpPr/>
      </xdr:nvSpPr>
      <xdr:spPr>
        <a:xfrm>
          <a:off x="4711700" y="595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20428</xdr:rowOff>
    </xdr:from>
    <xdr:ext cx="405111" cy="259045"/>
    <xdr:sp macro="" textlink="">
      <xdr:nvSpPr>
        <xdr:cNvPr id="81" name="有形固定資産減価償却率該当値テキスト"/>
        <xdr:cNvSpPr txBox="1"/>
      </xdr:nvSpPr>
      <xdr:spPr>
        <a:xfrm>
          <a:off x="4813300" y="5935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63591</xdr:rowOff>
    </xdr:from>
    <xdr:to>
      <xdr:col>19</xdr:col>
      <xdr:colOff>187325</xdr:colOff>
      <xdr:row>30</xdr:row>
      <xdr:rowOff>165191</xdr:rowOff>
    </xdr:to>
    <xdr:sp macro="" textlink="">
      <xdr:nvSpPr>
        <xdr:cNvPr id="82" name="楕円 81"/>
        <xdr:cNvSpPr/>
      </xdr:nvSpPr>
      <xdr:spPr>
        <a:xfrm>
          <a:off x="4000500" y="597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92801</xdr:rowOff>
    </xdr:from>
    <xdr:to>
      <xdr:col>23</xdr:col>
      <xdr:colOff>85725</xdr:colOff>
      <xdr:row>30</xdr:row>
      <xdr:rowOff>114391</xdr:rowOff>
    </xdr:to>
    <xdr:cxnSp macro="">
      <xdr:nvCxnSpPr>
        <xdr:cNvPr id="83" name="直線コネクタ 82"/>
        <xdr:cNvCxnSpPr/>
      </xdr:nvCxnSpPr>
      <xdr:spPr>
        <a:xfrm flipV="1">
          <a:off x="4051300" y="6007826"/>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144706</xdr:rowOff>
    </xdr:from>
    <xdr:ext cx="405111" cy="259045"/>
    <xdr:sp macro="" textlink="">
      <xdr:nvSpPr>
        <xdr:cNvPr id="84" name="n_1aveValue有形固定資産減価償却率"/>
        <xdr:cNvSpPr txBox="1"/>
      </xdr:nvSpPr>
      <xdr:spPr>
        <a:xfrm>
          <a:off x="3836044" y="5716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4099</xdr:rowOff>
    </xdr:from>
    <xdr:ext cx="405111" cy="259045"/>
    <xdr:sp macro="" textlink="">
      <xdr:nvSpPr>
        <xdr:cNvPr id="85" name="n_2aveValue有形固定資産減価償却率"/>
        <xdr:cNvSpPr txBox="1"/>
      </xdr:nvSpPr>
      <xdr:spPr>
        <a:xfrm>
          <a:off x="3086744" y="5747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156318</xdr:rowOff>
    </xdr:from>
    <xdr:ext cx="405111" cy="259045"/>
    <xdr:sp macro="" textlink="">
      <xdr:nvSpPr>
        <xdr:cNvPr id="86" name="n_1mainValue有形固定資産減価償却率"/>
        <xdr:cNvSpPr txBox="1"/>
      </xdr:nvSpPr>
      <xdr:spPr>
        <a:xfrm>
          <a:off x="3836044" y="6071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8" name="正方形/長方形 87"/>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9" name="正方形/長方形 88"/>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2" name="正方形/長方形 9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3" name="正方形/長方形 9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4" name="正方形/長方形 9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5" name="正方形/長方形 9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9" name="テキスト ボックス 9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全国、北海道平均を下回っているが、類似団体内平均を</a:t>
          </a:r>
          <a:r>
            <a:rPr kumimoji="1" lang="en-US" altLang="ja-JP" sz="1100">
              <a:latin typeface="ＭＳ Ｐゴシック" panose="020B0600070205080204" pitchFamily="50" charset="-128"/>
              <a:ea typeface="ＭＳ Ｐゴシック" panose="020B0600070205080204" pitchFamily="50" charset="-128"/>
            </a:rPr>
            <a:t>0.7</a:t>
          </a:r>
          <a:r>
            <a:rPr kumimoji="1" lang="ja-JP" altLang="en-US" sz="1100">
              <a:latin typeface="ＭＳ Ｐゴシック" panose="020B0600070205080204" pitchFamily="50" charset="-128"/>
              <a:ea typeface="ＭＳ Ｐゴシック" panose="020B0600070205080204" pitchFamily="50" charset="-128"/>
            </a:rPr>
            <a:t>ポイント上回っている。今後は厳しい財政状況の下、充当可能基金が減っていく傾向にあることから、新規事業の実施に係る総点検を行い将来負担額の抑制、財政の健全化に努めていく。</a:t>
          </a:r>
        </a:p>
      </xdr:txBody>
    </xdr:sp>
    <xdr:clientData/>
  </xdr:twoCellAnchor>
  <xdr:oneCellAnchor>
    <xdr:from>
      <xdr:col>57</xdr:col>
      <xdr:colOff>111125</xdr:colOff>
      <xdr:row>23</xdr:row>
      <xdr:rowOff>47625</xdr:rowOff>
    </xdr:from>
    <xdr:ext cx="349839" cy="225703"/>
    <xdr:sp macro="" textlink="">
      <xdr:nvSpPr>
        <xdr:cNvPr id="100" name="テキスト ボックス 9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2" name="直線コネクタ 101"/>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3" name="テキスト ボックス 102"/>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4" name="直線コネクタ 103"/>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5" name="テキスト ボックス 104"/>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6" name="直線コネクタ 105"/>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7" name="テキスト ボックス 106"/>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8" name="直線コネクタ 107"/>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9" name="テキスト ボックス 108"/>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0" name="直線コネクタ 109"/>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1" name="テキスト ボックス 110"/>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2" name="直線コネクタ 11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3" name="テキスト ボックス 112"/>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4"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104070</xdr:rowOff>
    </xdr:from>
    <xdr:to>
      <xdr:col>76</xdr:col>
      <xdr:colOff>21589</xdr:colOff>
      <xdr:row>34</xdr:row>
      <xdr:rowOff>151342</xdr:rowOff>
    </xdr:to>
    <xdr:cxnSp macro="">
      <xdr:nvCxnSpPr>
        <xdr:cNvPr id="115" name="直線コネクタ 114"/>
        <xdr:cNvCxnSpPr/>
      </xdr:nvCxnSpPr>
      <xdr:spPr>
        <a:xfrm flipV="1">
          <a:off x="14793595" y="5504745"/>
          <a:ext cx="1269" cy="124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6"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7" name="直線コネクタ 116"/>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50747</xdr:rowOff>
    </xdr:from>
    <xdr:ext cx="405111" cy="259045"/>
    <xdr:sp macro="" textlink="">
      <xdr:nvSpPr>
        <xdr:cNvPr id="118" name="債務償還可能年数最大値テキスト"/>
        <xdr:cNvSpPr txBox="1"/>
      </xdr:nvSpPr>
      <xdr:spPr>
        <a:xfrm>
          <a:off x="14846300" y="527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104070</xdr:rowOff>
    </xdr:from>
    <xdr:to>
      <xdr:col>76</xdr:col>
      <xdr:colOff>111125</xdr:colOff>
      <xdr:row>27</xdr:row>
      <xdr:rowOff>104070</xdr:rowOff>
    </xdr:to>
    <xdr:cxnSp macro="">
      <xdr:nvCxnSpPr>
        <xdr:cNvPr id="119" name="直線コネクタ 118"/>
        <xdr:cNvCxnSpPr/>
      </xdr:nvCxnSpPr>
      <xdr:spPr>
        <a:xfrm>
          <a:off x="14706600" y="5504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101547</xdr:rowOff>
    </xdr:from>
    <xdr:ext cx="340478" cy="259045"/>
    <xdr:sp macro="" textlink="">
      <xdr:nvSpPr>
        <xdr:cNvPr id="120" name="債務償還可能年数平均値テキスト"/>
        <xdr:cNvSpPr txBox="1"/>
      </xdr:nvSpPr>
      <xdr:spPr>
        <a:xfrm>
          <a:off x="14846300" y="6188022"/>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123120</xdr:rowOff>
    </xdr:from>
    <xdr:to>
      <xdr:col>76</xdr:col>
      <xdr:colOff>73025</xdr:colOff>
      <xdr:row>32</xdr:row>
      <xdr:rowOff>53270</xdr:rowOff>
    </xdr:to>
    <xdr:sp macro="" textlink="">
      <xdr:nvSpPr>
        <xdr:cNvPr id="121" name="フローチャート: 判断 120"/>
        <xdr:cNvSpPr/>
      </xdr:nvSpPr>
      <xdr:spPr>
        <a:xfrm>
          <a:off x="14744700" y="620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2" name="テキスト ボックス 12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3" name="テキスト ボックス 12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4" name="テキスト ボックス 12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5" name="テキスト ボックス 12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6" name="テキスト ボックス 12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39158</xdr:rowOff>
    </xdr:from>
    <xdr:to>
      <xdr:col>76</xdr:col>
      <xdr:colOff>73025</xdr:colOff>
      <xdr:row>31</xdr:row>
      <xdr:rowOff>140758</xdr:rowOff>
    </xdr:to>
    <xdr:sp macro="" textlink="">
      <xdr:nvSpPr>
        <xdr:cNvPr id="127" name="楕円 126"/>
        <xdr:cNvSpPr/>
      </xdr:nvSpPr>
      <xdr:spPr>
        <a:xfrm>
          <a:off x="14744700" y="612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62035</xdr:rowOff>
    </xdr:from>
    <xdr:ext cx="340478" cy="259045"/>
    <xdr:sp macro="" textlink="">
      <xdr:nvSpPr>
        <xdr:cNvPr id="128" name="債務償還可能年数該当値テキスト"/>
        <xdr:cNvSpPr txBox="1"/>
      </xdr:nvSpPr>
      <xdr:spPr>
        <a:xfrm>
          <a:off x="14846300" y="5977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9" name="正方形/長方形 12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0" name="正方形/長方形 12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1" name="テキスト ボックス 13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2" name="テキスト ボックス 13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3" name="テキスト ボックス 13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4" name="テキスト ボックス 13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北海道本別町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7,254
7,225
391.91
7,472,811
7,360,881
109,141
4,055,328
6,944,916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25.0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142875</xdr:rowOff>
    </xdr:from>
    <xdr:to>
      <xdr:col>24</xdr:col>
      <xdr:colOff>62865</xdr:colOff>
      <xdr:row>41</xdr:row>
      <xdr:rowOff>22860</xdr:rowOff>
    </xdr:to>
    <xdr:cxnSp macro="">
      <xdr:nvCxnSpPr>
        <xdr:cNvPr id="56" name="直線コネクタ 55"/>
        <xdr:cNvCxnSpPr/>
      </xdr:nvCxnSpPr>
      <xdr:spPr>
        <a:xfrm flipV="1">
          <a:off x="4634865" y="5800725"/>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26687</xdr:rowOff>
    </xdr:from>
    <xdr:ext cx="405111" cy="259045"/>
    <xdr:sp macro="" textlink="">
      <xdr:nvSpPr>
        <xdr:cNvPr id="57" name="【道路】&#10;有形固定資産減価償却率最小値テキスト"/>
        <xdr:cNvSpPr txBox="1"/>
      </xdr:nvSpPr>
      <xdr:spPr>
        <a:xfrm>
          <a:off x="4673600" y="705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22860</xdr:rowOff>
    </xdr:from>
    <xdr:to>
      <xdr:col>24</xdr:col>
      <xdr:colOff>152400</xdr:colOff>
      <xdr:row>41</xdr:row>
      <xdr:rowOff>22860</xdr:rowOff>
    </xdr:to>
    <xdr:cxnSp macro="">
      <xdr:nvCxnSpPr>
        <xdr:cNvPr id="58" name="直線コネクタ 57"/>
        <xdr:cNvCxnSpPr/>
      </xdr:nvCxnSpPr>
      <xdr:spPr>
        <a:xfrm>
          <a:off x="4546600" y="705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89552</xdr:rowOff>
    </xdr:from>
    <xdr:ext cx="405111" cy="259045"/>
    <xdr:sp macro="" textlink="">
      <xdr:nvSpPr>
        <xdr:cNvPr id="59" name="【道路】&#10;有形固定資産減価償却率最大値テキスト"/>
        <xdr:cNvSpPr txBox="1"/>
      </xdr:nvSpPr>
      <xdr:spPr>
        <a:xfrm>
          <a:off x="4673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142875</xdr:rowOff>
    </xdr:from>
    <xdr:to>
      <xdr:col>24</xdr:col>
      <xdr:colOff>152400</xdr:colOff>
      <xdr:row>33</xdr:row>
      <xdr:rowOff>142875</xdr:rowOff>
    </xdr:to>
    <xdr:cxnSp macro="">
      <xdr:nvCxnSpPr>
        <xdr:cNvPr id="60" name="直線コネクタ 59"/>
        <xdr:cNvCxnSpPr/>
      </xdr:nvCxnSpPr>
      <xdr:spPr>
        <a:xfrm>
          <a:off x="4546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76852</xdr:rowOff>
    </xdr:from>
    <xdr:ext cx="405111" cy="259045"/>
    <xdr:sp macro="" textlink="">
      <xdr:nvSpPr>
        <xdr:cNvPr id="61" name="【道路】&#10;有形固定資産減価償却率平均値テキスト"/>
        <xdr:cNvSpPr txBox="1"/>
      </xdr:nvSpPr>
      <xdr:spPr>
        <a:xfrm>
          <a:off x="4673600" y="6249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53975</xdr:rowOff>
    </xdr:from>
    <xdr:to>
      <xdr:col>24</xdr:col>
      <xdr:colOff>114300</xdr:colOff>
      <xdr:row>37</xdr:row>
      <xdr:rowOff>155575</xdr:rowOff>
    </xdr:to>
    <xdr:sp macro="" textlink="">
      <xdr:nvSpPr>
        <xdr:cNvPr id="62" name="フローチャート: 判断 61"/>
        <xdr:cNvSpPr/>
      </xdr:nvSpPr>
      <xdr:spPr>
        <a:xfrm>
          <a:off x="45847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139700</xdr:rowOff>
    </xdr:from>
    <xdr:to>
      <xdr:col>20</xdr:col>
      <xdr:colOff>38100</xdr:colOff>
      <xdr:row>38</xdr:row>
      <xdr:rowOff>69850</xdr:rowOff>
    </xdr:to>
    <xdr:sp macro="" textlink="">
      <xdr:nvSpPr>
        <xdr:cNvPr id="63" name="フローチャート: 判断 62"/>
        <xdr:cNvSpPr/>
      </xdr:nvSpPr>
      <xdr:spPr>
        <a:xfrm>
          <a:off x="3746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158750</xdr:rowOff>
    </xdr:from>
    <xdr:to>
      <xdr:col>15</xdr:col>
      <xdr:colOff>101600</xdr:colOff>
      <xdr:row>38</xdr:row>
      <xdr:rowOff>88900</xdr:rowOff>
    </xdr:to>
    <xdr:sp macro="" textlink="">
      <xdr:nvSpPr>
        <xdr:cNvPr id="64" name="フローチャート: 判断 63"/>
        <xdr:cNvSpPr/>
      </xdr:nvSpPr>
      <xdr:spPr>
        <a:xfrm>
          <a:off x="2857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46355</xdr:rowOff>
    </xdr:from>
    <xdr:to>
      <xdr:col>24</xdr:col>
      <xdr:colOff>114300</xdr:colOff>
      <xdr:row>38</xdr:row>
      <xdr:rowOff>147955</xdr:rowOff>
    </xdr:to>
    <xdr:sp macro="" textlink="">
      <xdr:nvSpPr>
        <xdr:cNvPr id="70" name="楕円 69"/>
        <xdr:cNvSpPr/>
      </xdr:nvSpPr>
      <xdr:spPr>
        <a:xfrm>
          <a:off x="4584700" y="656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24782</xdr:rowOff>
    </xdr:from>
    <xdr:ext cx="405111" cy="259045"/>
    <xdr:sp macro="" textlink="">
      <xdr:nvSpPr>
        <xdr:cNvPr id="71" name="【道路】&#10;有形固定資産減価償却率該当値テキスト"/>
        <xdr:cNvSpPr txBox="1"/>
      </xdr:nvSpPr>
      <xdr:spPr>
        <a:xfrm>
          <a:off x="4673600"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46355</xdr:rowOff>
    </xdr:from>
    <xdr:to>
      <xdr:col>20</xdr:col>
      <xdr:colOff>38100</xdr:colOff>
      <xdr:row>38</xdr:row>
      <xdr:rowOff>147955</xdr:rowOff>
    </xdr:to>
    <xdr:sp macro="" textlink="">
      <xdr:nvSpPr>
        <xdr:cNvPr id="72" name="楕円 71"/>
        <xdr:cNvSpPr/>
      </xdr:nvSpPr>
      <xdr:spPr>
        <a:xfrm>
          <a:off x="3746500" y="656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97155</xdr:rowOff>
    </xdr:from>
    <xdr:to>
      <xdr:col>24</xdr:col>
      <xdr:colOff>63500</xdr:colOff>
      <xdr:row>38</xdr:row>
      <xdr:rowOff>97155</xdr:rowOff>
    </xdr:to>
    <xdr:cxnSp macro="">
      <xdr:nvCxnSpPr>
        <xdr:cNvPr id="73" name="直線コネクタ 72"/>
        <xdr:cNvCxnSpPr/>
      </xdr:nvCxnSpPr>
      <xdr:spPr>
        <a:xfrm>
          <a:off x="3797300" y="66122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86377</xdr:rowOff>
    </xdr:from>
    <xdr:ext cx="405111" cy="259045"/>
    <xdr:sp macro="" textlink="">
      <xdr:nvSpPr>
        <xdr:cNvPr id="74" name="n_1aveValue【道路】&#10;有形固定資産減価償却率"/>
        <xdr:cNvSpPr txBox="1"/>
      </xdr:nvSpPr>
      <xdr:spPr>
        <a:xfrm>
          <a:off x="35820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105427</xdr:rowOff>
    </xdr:from>
    <xdr:ext cx="405111" cy="259045"/>
    <xdr:sp macro="" textlink="">
      <xdr:nvSpPr>
        <xdr:cNvPr id="75" name="n_2aveValue【道路】&#10;有形固定資産減価償却率"/>
        <xdr:cNvSpPr txBox="1"/>
      </xdr:nvSpPr>
      <xdr:spPr>
        <a:xfrm>
          <a:off x="2705744"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139082</xdr:rowOff>
    </xdr:from>
    <xdr:ext cx="405111" cy="259045"/>
    <xdr:sp macro="" textlink="">
      <xdr:nvSpPr>
        <xdr:cNvPr id="76" name="n_1mainValue【道路】&#10;有形固定資産減価償却率"/>
        <xdr:cNvSpPr txBox="1"/>
      </xdr:nvSpPr>
      <xdr:spPr>
        <a:xfrm>
          <a:off x="3582044" y="665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7" name="直線コネクタ 86"/>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8" name="テキスト ボックス 87"/>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9" name="直線コネクタ 88"/>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0" name="テキスト ボックス 89"/>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1" name="直線コネクタ 90"/>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2" name="テキスト ボックス 91"/>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3" name="直線コネクタ 92"/>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4" name="テキスト ボックス 93"/>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5" name="直線コネクタ 94"/>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96" name="テキスト ボックス 95"/>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7" name="直線コネクタ 96"/>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98" name="テキスト ボックス 97"/>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0" name="テキスト ボックス 9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43989</xdr:rowOff>
    </xdr:from>
    <xdr:to>
      <xdr:col>54</xdr:col>
      <xdr:colOff>189865</xdr:colOff>
      <xdr:row>41</xdr:row>
      <xdr:rowOff>168032</xdr:rowOff>
    </xdr:to>
    <xdr:cxnSp macro="">
      <xdr:nvCxnSpPr>
        <xdr:cNvPr id="102" name="直線コネクタ 101"/>
        <xdr:cNvCxnSpPr/>
      </xdr:nvCxnSpPr>
      <xdr:spPr>
        <a:xfrm flipV="1">
          <a:off x="10476865" y="5701839"/>
          <a:ext cx="0" cy="1495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xdr:rowOff>
    </xdr:from>
    <xdr:ext cx="469744" cy="259045"/>
    <xdr:sp macro="" textlink="">
      <xdr:nvSpPr>
        <xdr:cNvPr id="103" name="【道路】&#10;一人当たり延長最小値テキスト"/>
        <xdr:cNvSpPr txBox="1"/>
      </xdr:nvSpPr>
      <xdr:spPr>
        <a:xfrm>
          <a:off x="10515600" y="7201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168032</xdr:rowOff>
    </xdr:from>
    <xdr:to>
      <xdr:col>55</xdr:col>
      <xdr:colOff>88900</xdr:colOff>
      <xdr:row>41</xdr:row>
      <xdr:rowOff>168032</xdr:rowOff>
    </xdr:to>
    <xdr:cxnSp macro="">
      <xdr:nvCxnSpPr>
        <xdr:cNvPr id="104" name="直線コネクタ 103"/>
        <xdr:cNvCxnSpPr/>
      </xdr:nvCxnSpPr>
      <xdr:spPr>
        <a:xfrm>
          <a:off x="10388600" y="719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162116</xdr:rowOff>
    </xdr:from>
    <xdr:ext cx="599010" cy="259045"/>
    <xdr:sp macro="" textlink="">
      <xdr:nvSpPr>
        <xdr:cNvPr id="105" name="【道路】&#10;一人当たり延長最大値テキスト"/>
        <xdr:cNvSpPr txBox="1"/>
      </xdr:nvSpPr>
      <xdr:spPr>
        <a:xfrm>
          <a:off x="10515600" y="5477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43989</xdr:rowOff>
    </xdr:from>
    <xdr:to>
      <xdr:col>55</xdr:col>
      <xdr:colOff>88900</xdr:colOff>
      <xdr:row>33</xdr:row>
      <xdr:rowOff>43989</xdr:rowOff>
    </xdr:to>
    <xdr:cxnSp macro="">
      <xdr:nvCxnSpPr>
        <xdr:cNvPr id="106" name="直線コネクタ 105"/>
        <xdr:cNvCxnSpPr/>
      </xdr:nvCxnSpPr>
      <xdr:spPr>
        <a:xfrm>
          <a:off x="10388600" y="570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4622</xdr:rowOff>
    </xdr:from>
    <xdr:ext cx="534377" cy="259045"/>
    <xdr:sp macro="" textlink="">
      <xdr:nvSpPr>
        <xdr:cNvPr id="107" name="【道路】&#10;一人当たり延長平均値テキスト"/>
        <xdr:cNvSpPr txBox="1"/>
      </xdr:nvSpPr>
      <xdr:spPr>
        <a:xfrm>
          <a:off x="10515600" y="6691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26195</xdr:rowOff>
    </xdr:from>
    <xdr:to>
      <xdr:col>55</xdr:col>
      <xdr:colOff>50800</xdr:colOff>
      <xdr:row>39</xdr:row>
      <xdr:rowOff>127795</xdr:rowOff>
    </xdr:to>
    <xdr:sp macro="" textlink="">
      <xdr:nvSpPr>
        <xdr:cNvPr id="108" name="フローチャート: 判断 107"/>
        <xdr:cNvSpPr/>
      </xdr:nvSpPr>
      <xdr:spPr>
        <a:xfrm>
          <a:off x="10426700" y="671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84020</xdr:rowOff>
    </xdr:from>
    <xdr:to>
      <xdr:col>50</xdr:col>
      <xdr:colOff>165100</xdr:colOff>
      <xdr:row>39</xdr:row>
      <xdr:rowOff>14170</xdr:rowOff>
    </xdr:to>
    <xdr:sp macro="" textlink="">
      <xdr:nvSpPr>
        <xdr:cNvPr id="109" name="フローチャート: 判断 108"/>
        <xdr:cNvSpPr/>
      </xdr:nvSpPr>
      <xdr:spPr>
        <a:xfrm>
          <a:off x="9588500" y="659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129860</xdr:rowOff>
    </xdr:from>
    <xdr:to>
      <xdr:col>46</xdr:col>
      <xdr:colOff>38100</xdr:colOff>
      <xdr:row>39</xdr:row>
      <xdr:rowOff>60010</xdr:rowOff>
    </xdr:to>
    <xdr:sp macro="" textlink="">
      <xdr:nvSpPr>
        <xdr:cNvPr id="110" name="フローチャート: 判断 109"/>
        <xdr:cNvSpPr/>
      </xdr:nvSpPr>
      <xdr:spPr>
        <a:xfrm>
          <a:off x="8699500" y="664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39704</xdr:rowOff>
    </xdr:from>
    <xdr:to>
      <xdr:col>55</xdr:col>
      <xdr:colOff>50800</xdr:colOff>
      <xdr:row>38</xdr:row>
      <xdr:rowOff>141304</xdr:rowOff>
    </xdr:to>
    <xdr:sp macro="" textlink="">
      <xdr:nvSpPr>
        <xdr:cNvPr id="116" name="楕円 115"/>
        <xdr:cNvSpPr/>
      </xdr:nvSpPr>
      <xdr:spPr>
        <a:xfrm>
          <a:off x="10426700" y="655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62581</xdr:rowOff>
    </xdr:from>
    <xdr:ext cx="534377" cy="259045"/>
    <xdr:sp macro="" textlink="">
      <xdr:nvSpPr>
        <xdr:cNvPr id="117" name="【道路】&#10;一人当たり延長該当値テキスト"/>
        <xdr:cNvSpPr txBox="1"/>
      </xdr:nvSpPr>
      <xdr:spPr>
        <a:xfrm>
          <a:off x="10515600" y="640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53811</xdr:rowOff>
    </xdr:from>
    <xdr:to>
      <xdr:col>50</xdr:col>
      <xdr:colOff>165100</xdr:colOff>
      <xdr:row>38</xdr:row>
      <xdr:rowOff>155411</xdr:rowOff>
    </xdr:to>
    <xdr:sp macro="" textlink="">
      <xdr:nvSpPr>
        <xdr:cNvPr id="118" name="楕円 117"/>
        <xdr:cNvSpPr/>
      </xdr:nvSpPr>
      <xdr:spPr>
        <a:xfrm>
          <a:off x="9588500" y="656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90504</xdr:rowOff>
    </xdr:from>
    <xdr:to>
      <xdr:col>55</xdr:col>
      <xdr:colOff>0</xdr:colOff>
      <xdr:row>38</xdr:row>
      <xdr:rowOff>104611</xdr:rowOff>
    </xdr:to>
    <xdr:cxnSp macro="">
      <xdr:nvCxnSpPr>
        <xdr:cNvPr id="119" name="直線コネクタ 118"/>
        <xdr:cNvCxnSpPr/>
      </xdr:nvCxnSpPr>
      <xdr:spPr>
        <a:xfrm flipV="1">
          <a:off x="9639300" y="6605604"/>
          <a:ext cx="838200" cy="1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5297</xdr:rowOff>
    </xdr:from>
    <xdr:ext cx="534377" cy="259045"/>
    <xdr:sp macro="" textlink="">
      <xdr:nvSpPr>
        <xdr:cNvPr id="120" name="n_1aveValue【道路】&#10;一人当たり延長"/>
        <xdr:cNvSpPr txBox="1"/>
      </xdr:nvSpPr>
      <xdr:spPr>
        <a:xfrm>
          <a:off x="9359411" y="669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76536</xdr:rowOff>
    </xdr:from>
    <xdr:ext cx="534377" cy="259045"/>
    <xdr:sp macro="" textlink="">
      <xdr:nvSpPr>
        <xdr:cNvPr id="121" name="n_2aveValue【道路】&#10;一人当たり延長"/>
        <xdr:cNvSpPr txBox="1"/>
      </xdr:nvSpPr>
      <xdr:spPr>
        <a:xfrm>
          <a:off x="8483111" y="642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489</xdr:rowOff>
    </xdr:from>
    <xdr:ext cx="534377" cy="259045"/>
    <xdr:sp macro="" textlink="">
      <xdr:nvSpPr>
        <xdr:cNvPr id="122" name="n_1mainValue【道路】&#10;一人当たり延長"/>
        <xdr:cNvSpPr txBox="1"/>
      </xdr:nvSpPr>
      <xdr:spPr>
        <a:xfrm>
          <a:off x="9359411" y="634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3" name="直線コネクタ 13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4" name="テキスト ボックス 133"/>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5" name="直線コネクタ 13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6" name="テキスト ボックス 13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7" name="直線コネクタ 13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8" name="テキスト ボックス 13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9" name="直線コネクタ 13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0" name="テキスト ボックス 13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1" name="直線コネクタ 14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2" name="テキスト ボックス 14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3" name="直線コネクタ 14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4" name="テキスト ボックス 143"/>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64</xdr:row>
      <xdr:rowOff>102870</xdr:rowOff>
    </xdr:to>
    <xdr:cxnSp macro="">
      <xdr:nvCxnSpPr>
        <xdr:cNvPr id="148" name="直線コネクタ 147"/>
        <xdr:cNvCxnSpPr/>
      </xdr:nvCxnSpPr>
      <xdr:spPr>
        <a:xfrm flipV="1">
          <a:off x="4634865" y="9563644"/>
          <a:ext cx="0" cy="1512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49"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0" name="直線コネクタ 149"/>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405111" cy="259045"/>
    <xdr:sp macro="" textlink="">
      <xdr:nvSpPr>
        <xdr:cNvPr id="151" name="【橋りょう・トンネル】&#10;有形固定資産減価償却率最大値テキスト"/>
        <xdr:cNvSpPr txBox="1"/>
      </xdr:nvSpPr>
      <xdr:spPr>
        <a:xfrm>
          <a:off x="4673600" y="9338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52" name="直線コネクタ 151"/>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81478</xdr:rowOff>
    </xdr:from>
    <xdr:ext cx="405111" cy="259045"/>
    <xdr:sp macro="" textlink="">
      <xdr:nvSpPr>
        <xdr:cNvPr id="153" name="【橋りょう・トンネル】&#10;有形固定資産減価償却率平均値テキスト"/>
        <xdr:cNvSpPr txBox="1"/>
      </xdr:nvSpPr>
      <xdr:spPr>
        <a:xfrm>
          <a:off x="4673600" y="100255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58601</xdr:rowOff>
    </xdr:from>
    <xdr:to>
      <xdr:col>24</xdr:col>
      <xdr:colOff>114300</xdr:colOff>
      <xdr:row>59</xdr:row>
      <xdr:rowOff>160201</xdr:rowOff>
    </xdr:to>
    <xdr:sp macro="" textlink="">
      <xdr:nvSpPr>
        <xdr:cNvPr id="154" name="フローチャート: 判断 153"/>
        <xdr:cNvSpPr/>
      </xdr:nvSpPr>
      <xdr:spPr>
        <a:xfrm>
          <a:off x="45847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87993</xdr:rowOff>
    </xdr:from>
    <xdr:to>
      <xdr:col>20</xdr:col>
      <xdr:colOff>38100</xdr:colOff>
      <xdr:row>60</xdr:row>
      <xdr:rowOff>18143</xdr:rowOff>
    </xdr:to>
    <xdr:sp macro="" textlink="">
      <xdr:nvSpPr>
        <xdr:cNvPr id="155" name="フローチャート: 判断 154"/>
        <xdr:cNvSpPr/>
      </xdr:nvSpPr>
      <xdr:spPr>
        <a:xfrm>
          <a:off x="3746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120650</xdr:rowOff>
    </xdr:from>
    <xdr:to>
      <xdr:col>15</xdr:col>
      <xdr:colOff>101600</xdr:colOff>
      <xdr:row>60</xdr:row>
      <xdr:rowOff>50800</xdr:rowOff>
    </xdr:to>
    <xdr:sp macro="" textlink="">
      <xdr:nvSpPr>
        <xdr:cNvPr id="156" name="フローチャート: 判断 155"/>
        <xdr:cNvSpPr/>
      </xdr:nvSpPr>
      <xdr:spPr>
        <a:xfrm>
          <a:off x="2857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127181</xdr:rowOff>
    </xdr:from>
    <xdr:to>
      <xdr:col>24</xdr:col>
      <xdr:colOff>114300</xdr:colOff>
      <xdr:row>60</xdr:row>
      <xdr:rowOff>57331</xdr:rowOff>
    </xdr:to>
    <xdr:sp macro="" textlink="">
      <xdr:nvSpPr>
        <xdr:cNvPr id="162" name="楕円 161"/>
        <xdr:cNvSpPr/>
      </xdr:nvSpPr>
      <xdr:spPr>
        <a:xfrm>
          <a:off x="4584700" y="1024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105608</xdr:rowOff>
    </xdr:from>
    <xdr:ext cx="405111" cy="259045"/>
    <xdr:sp macro="" textlink="">
      <xdr:nvSpPr>
        <xdr:cNvPr id="163" name="【橋りょう・トンネル】&#10;有形固定資産減価償却率該当値テキスト"/>
        <xdr:cNvSpPr txBox="1"/>
      </xdr:nvSpPr>
      <xdr:spPr>
        <a:xfrm>
          <a:off x="4673600" y="1022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127181</xdr:rowOff>
    </xdr:from>
    <xdr:to>
      <xdr:col>20</xdr:col>
      <xdr:colOff>38100</xdr:colOff>
      <xdr:row>60</xdr:row>
      <xdr:rowOff>57331</xdr:rowOff>
    </xdr:to>
    <xdr:sp macro="" textlink="">
      <xdr:nvSpPr>
        <xdr:cNvPr id="164" name="楕円 163"/>
        <xdr:cNvSpPr/>
      </xdr:nvSpPr>
      <xdr:spPr>
        <a:xfrm>
          <a:off x="3746500" y="1024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6531</xdr:rowOff>
    </xdr:from>
    <xdr:to>
      <xdr:col>24</xdr:col>
      <xdr:colOff>63500</xdr:colOff>
      <xdr:row>60</xdr:row>
      <xdr:rowOff>6531</xdr:rowOff>
    </xdr:to>
    <xdr:cxnSp macro="">
      <xdr:nvCxnSpPr>
        <xdr:cNvPr id="165" name="直線コネクタ 164"/>
        <xdr:cNvCxnSpPr/>
      </xdr:nvCxnSpPr>
      <xdr:spPr>
        <a:xfrm>
          <a:off x="3797300" y="1029353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34670</xdr:rowOff>
    </xdr:from>
    <xdr:ext cx="405111" cy="259045"/>
    <xdr:sp macro="" textlink="">
      <xdr:nvSpPr>
        <xdr:cNvPr id="166" name="n_1aveValue【橋りょう・トンネル】&#10;有形固定資産減価償却率"/>
        <xdr:cNvSpPr txBox="1"/>
      </xdr:nvSpPr>
      <xdr:spPr>
        <a:xfrm>
          <a:off x="35820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67327</xdr:rowOff>
    </xdr:from>
    <xdr:ext cx="405111" cy="259045"/>
    <xdr:sp macro="" textlink="">
      <xdr:nvSpPr>
        <xdr:cNvPr id="167" name="n_2aveValue【橋りょう・トンネル】&#10;有形固定資産減価償却率"/>
        <xdr:cNvSpPr txBox="1"/>
      </xdr:nvSpPr>
      <xdr:spPr>
        <a:xfrm>
          <a:off x="2705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48458</xdr:rowOff>
    </xdr:from>
    <xdr:ext cx="405111" cy="259045"/>
    <xdr:sp macro="" textlink="">
      <xdr:nvSpPr>
        <xdr:cNvPr id="168" name="n_1mainValue【橋りょう・トンネル】&#10;有形固定資産減価償却率"/>
        <xdr:cNvSpPr txBox="1"/>
      </xdr:nvSpPr>
      <xdr:spPr>
        <a:xfrm>
          <a:off x="3582044" y="1033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9" name="正方形/長方形 16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0" name="正方形/長方形 16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1" name="正方形/長方形 17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2" name="正方形/長方形 17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3" name="正方形/長方形 17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4" name="正方形/長方形 17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5" name="正方形/長方形 17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6" name="正方形/長方形 17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7" name="テキスト ボックス 17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8" name="直線コネクタ 17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9" name="直線コネクタ 17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0" name="テキスト ボックス 179"/>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1" name="直線コネクタ 18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82" name="テキスト ボックス 181"/>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3" name="直線コネクタ 18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84" name="テキスト ボックス 183"/>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5" name="直線コネクタ 18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86" name="テキスト ボックス 185"/>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8" name="テキスト ボックス 18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48067</xdr:rowOff>
    </xdr:from>
    <xdr:to>
      <xdr:col>54</xdr:col>
      <xdr:colOff>189865</xdr:colOff>
      <xdr:row>63</xdr:row>
      <xdr:rowOff>171087</xdr:rowOff>
    </xdr:to>
    <xdr:cxnSp macro="">
      <xdr:nvCxnSpPr>
        <xdr:cNvPr id="190" name="直線コネクタ 189"/>
        <xdr:cNvCxnSpPr/>
      </xdr:nvCxnSpPr>
      <xdr:spPr>
        <a:xfrm flipV="1">
          <a:off x="10476865" y="9649267"/>
          <a:ext cx="0" cy="1323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3464</xdr:rowOff>
    </xdr:from>
    <xdr:ext cx="378565" cy="259045"/>
    <xdr:sp macro="" textlink="">
      <xdr:nvSpPr>
        <xdr:cNvPr id="191" name="【橋りょう・トンネル】&#10;一人当たり有形固定資産（償却資産）額最小値テキスト"/>
        <xdr:cNvSpPr txBox="1"/>
      </xdr:nvSpPr>
      <xdr:spPr>
        <a:xfrm>
          <a:off x="10515600" y="10976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171087</xdr:rowOff>
    </xdr:from>
    <xdr:to>
      <xdr:col>55</xdr:col>
      <xdr:colOff>88900</xdr:colOff>
      <xdr:row>63</xdr:row>
      <xdr:rowOff>171087</xdr:rowOff>
    </xdr:to>
    <xdr:cxnSp macro="">
      <xdr:nvCxnSpPr>
        <xdr:cNvPr id="192" name="直線コネクタ 191"/>
        <xdr:cNvCxnSpPr/>
      </xdr:nvCxnSpPr>
      <xdr:spPr>
        <a:xfrm>
          <a:off x="10388600" y="1097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166194</xdr:rowOff>
    </xdr:from>
    <xdr:ext cx="690189" cy="259045"/>
    <xdr:sp macro="" textlink="">
      <xdr:nvSpPr>
        <xdr:cNvPr id="193" name="【橋りょう・トンネル】&#10;一人当たり有形固定資産（償却資産）額最大値テキスト"/>
        <xdr:cNvSpPr txBox="1"/>
      </xdr:nvSpPr>
      <xdr:spPr>
        <a:xfrm>
          <a:off x="10515600" y="94244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2,894,867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48067</xdr:rowOff>
    </xdr:from>
    <xdr:to>
      <xdr:col>55</xdr:col>
      <xdr:colOff>88900</xdr:colOff>
      <xdr:row>56</xdr:row>
      <xdr:rowOff>48067</xdr:rowOff>
    </xdr:to>
    <xdr:cxnSp macro="">
      <xdr:nvCxnSpPr>
        <xdr:cNvPr id="194" name="直線コネクタ 193"/>
        <xdr:cNvCxnSpPr/>
      </xdr:nvCxnSpPr>
      <xdr:spPr>
        <a:xfrm>
          <a:off x="10388600" y="9649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135866</xdr:rowOff>
    </xdr:from>
    <xdr:ext cx="599010" cy="259045"/>
    <xdr:sp macro="" textlink="">
      <xdr:nvSpPr>
        <xdr:cNvPr id="195" name="【橋りょう・トンネル】&#10;一人当たり有形固定資産（償却資産）額平均値テキスト"/>
        <xdr:cNvSpPr txBox="1"/>
      </xdr:nvSpPr>
      <xdr:spPr>
        <a:xfrm>
          <a:off x="10515600" y="10422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766,756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112989</xdr:rowOff>
    </xdr:from>
    <xdr:to>
      <xdr:col>55</xdr:col>
      <xdr:colOff>50800</xdr:colOff>
      <xdr:row>62</xdr:row>
      <xdr:rowOff>43139</xdr:rowOff>
    </xdr:to>
    <xdr:sp macro="" textlink="">
      <xdr:nvSpPr>
        <xdr:cNvPr id="196" name="フローチャート: 判断 195"/>
        <xdr:cNvSpPr/>
      </xdr:nvSpPr>
      <xdr:spPr>
        <a:xfrm>
          <a:off x="10426700" y="1057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131798</xdr:rowOff>
    </xdr:from>
    <xdr:to>
      <xdr:col>50</xdr:col>
      <xdr:colOff>165100</xdr:colOff>
      <xdr:row>62</xdr:row>
      <xdr:rowOff>61948</xdr:rowOff>
    </xdr:to>
    <xdr:sp macro="" textlink="">
      <xdr:nvSpPr>
        <xdr:cNvPr id="197" name="フローチャート: 判断 196"/>
        <xdr:cNvSpPr/>
      </xdr:nvSpPr>
      <xdr:spPr>
        <a:xfrm>
          <a:off x="9588500" y="1059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144233</xdr:rowOff>
    </xdr:from>
    <xdr:to>
      <xdr:col>46</xdr:col>
      <xdr:colOff>38100</xdr:colOff>
      <xdr:row>62</xdr:row>
      <xdr:rowOff>74383</xdr:rowOff>
    </xdr:to>
    <xdr:sp macro="" textlink="">
      <xdr:nvSpPr>
        <xdr:cNvPr id="198" name="フローチャート: 判断 197"/>
        <xdr:cNvSpPr/>
      </xdr:nvSpPr>
      <xdr:spPr>
        <a:xfrm>
          <a:off x="8699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9" name="テキスト ボックス 19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136875</xdr:rowOff>
    </xdr:from>
    <xdr:to>
      <xdr:col>55</xdr:col>
      <xdr:colOff>50800</xdr:colOff>
      <xdr:row>62</xdr:row>
      <xdr:rowOff>67025</xdr:rowOff>
    </xdr:to>
    <xdr:sp macro="" textlink="">
      <xdr:nvSpPr>
        <xdr:cNvPr id="204" name="楕円 203"/>
        <xdr:cNvSpPr/>
      </xdr:nvSpPr>
      <xdr:spPr>
        <a:xfrm>
          <a:off x="10426700" y="1059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115302</xdr:rowOff>
    </xdr:from>
    <xdr:ext cx="599010" cy="259045"/>
    <xdr:sp macro="" textlink="">
      <xdr:nvSpPr>
        <xdr:cNvPr id="205" name="【橋りょう・トンネル】&#10;一人当たり有形固定資産（償却資産）額該当値テキスト"/>
        <xdr:cNvSpPr txBox="1"/>
      </xdr:nvSpPr>
      <xdr:spPr>
        <a:xfrm>
          <a:off x="10515600" y="1057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143580</xdr:rowOff>
    </xdr:from>
    <xdr:to>
      <xdr:col>50</xdr:col>
      <xdr:colOff>165100</xdr:colOff>
      <xdr:row>62</xdr:row>
      <xdr:rowOff>73730</xdr:rowOff>
    </xdr:to>
    <xdr:sp macro="" textlink="">
      <xdr:nvSpPr>
        <xdr:cNvPr id="206" name="楕円 205"/>
        <xdr:cNvSpPr/>
      </xdr:nvSpPr>
      <xdr:spPr>
        <a:xfrm>
          <a:off x="9588500" y="1060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16225</xdr:rowOff>
    </xdr:from>
    <xdr:to>
      <xdr:col>55</xdr:col>
      <xdr:colOff>0</xdr:colOff>
      <xdr:row>62</xdr:row>
      <xdr:rowOff>22930</xdr:rowOff>
    </xdr:to>
    <xdr:cxnSp macro="">
      <xdr:nvCxnSpPr>
        <xdr:cNvPr id="207" name="直線コネクタ 206"/>
        <xdr:cNvCxnSpPr/>
      </xdr:nvCxnSpPr>
      <xdr:spPr>
        <a:xfrm flipV="1">
          <a:off x="9639300" y="10646125"/>
          <a:ext cx="838200" cy="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78475</xdr:rowOff>
    </xdr:from>
    <xdr:ext cx="599010" cy="259045"/>
    <xdr:sp macro="" textlink="">
      <xdr:nvSpPr>
        <xdr:cNvPr id="208" name="n_1aveValue【橋りょう・トンネル】&#10;一人当たり有形固定資産（償却資産）額"/>
        <xdr:cNvSpPr txBox="1"/>
      </xdr:nvSpPr>
      <xdr:spPr>
        <a:xfrm>
          <a:off x="9327095" y="10365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90910</xdr:rowOff>
    </xdr:from>
    <xdr:ext cx="599010" cy="259045"/>
    <xdr:sp macro="" textlink="">
      <xdr:nvSpPr>
        <xdr:cNvPr id="209" name="n_2aveValue【橋りょう・トンネル】&#10;一人当たり有形固定資産（償却資産）額"/>
        <xdr:cNvSpPr txBox="1"/>
      </xdr:nvSpPr>
      <xdr:spPr>
        <a:xfrm>
          <a:off x="8450795" y="10377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64857</xdr:rowOff>
    </xdr:from>
    <xdr:ext cx="599010" cy="259045"/>
    <xdr:sp macro="" textlink="">
      <xdr:nvSpPr>
        <xdr:cNvPr id="210" name="n_1mainValue【橋りょう・トンネル】&#10;一人当たり有形固定資産（償却資産）額"/>
        <xdr:cNvSpPr txBox="1"/>
      </xdr:nvSpPr>
      <xdr:spPr>
        <a:xfrm>
          <a:off x="9327095" y="10694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9" name="テキスト ボックス 21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0" name="直線コネクタ 21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1" name="テキスト ボックス 22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2" name="直線コネクタ 22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3" name="テキスト ボックス 22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4" name="直線コネクタ 22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5" name="テキスト ボックス 22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6" name="直線コネクタ 22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7" name="テキスト ボックス 22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8" name="直線コネクタ 22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9" name="テキスト ボックス 22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0" name="直線コネクタ 22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1" name="テキスト ボックス 23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3" name="テキスト ボックス 23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81914</xdr:rowOff>
    </xdr:to>
    <xdr:cxnSp macro="">
      <xdr:nvCxnSpPr>
        <xdr:cNvPr id="235" name="直線コネクタ 234"/>
        <xdr:cNvCxnSpPr/>
      </xdr:nvCxnSpPr>
      <xdr:spPr>
        <a:xfrm flipV="1">
          <a:off x="4634865" y="13335000"/>
          <a:ext cx="0" cy="1491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85741</xdr:rowOff>
    </xdr:from>
    <xdr:ext cx="405111" cy="259045"/>
    <xdr:sp macro="" textlink="">
      <xdr:nvSpPr>
        <xdr:cNvPr id="236" name="【公営住宅】&#10;有形固定資産減価償却率最小値テキスト"/>
        <xdr:cNvSpPr txBox="1"/>
      </xdr:nvSpPr>
      <xdr:spPr>
        <a:xfrm>
          <a:off x="4673600" y="1483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81914</xdr:rowOff>
    </xdr:from>
    <xdr:to>
      <xdr:col>24</xdr:col>
      <xdr:colOff>152400</xdr:colOff>
      <xdr:row>86</xdr:row>
      <xdr:rowOff>81914</xdr:rowOff>
    </xdr:to>
    <xdr:cxnSp macro="">
      <xdr:nvCxnSpPr>
        <xdr:cNvPr id="237" name="直線コネクタ 236"/>
        <xdr:cNvCxnSpPr/>
      </xdr:nvCxnSpPr>
      <xdr:spPr>
        <a:xfrm>
          <a:off x="4546600" y="1482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8"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39" name="直線コネクタ 238"/>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108602</xdr:rowOff>
    </xdr:from>
    <xdr:ext cx="405111" cy="259045"/>
    <xdr:sp macro="" textlink="">
      <xdr:nvSpPr>
        <xdr:cNvPr id="240" name="【公営住宅】&#10;有形固定資産減価償却率平均値テキスト"/>
        <xdr:cNvSpPr txBox="1"/>
      </xdr:nvSpPr>
      <xdr:spPr>
        <a:xfrm>
          <a:off x="4673600" y="13996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130175</xdr:rowOff>
    </xdr:from>
    <xdr:to>
      <xdr:col>24</xdr:col>
      <xdr:colOff>114300</xdr:colOff>
      <xdr:row>82</xdr:row>
      <xdr:rowOff>60325</xdr:rowOff>
    </xdr:to>
    <xdr:sp macro="" textlink="">
      <xdr:nvSpPr>
        <xdr:cNvPr id="241" name="フローチャート: 判断 240"/>
        <xdr:cNvSpPr/>
      </xdr:nvSpPr>
      <xdr:spPr>
        <a:xfrm>
          <a:off x="45847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109220</xdr:rowOff>
    </xdr:from>
    <xdr:to>
      <xdr:col>20</xdr:col>
      <xdr:colOff>38100</xdr:colOff>
      <xdr:row>82</xdr:row>
      <xdr:rowOff>39370</xdr:rowOff>
    </xdr:to>
    <xdr:sp macro="" textlink="">
      <xdr:nvSpPr>
        <xdr:cNvPr id="242" name="フローチャート: 判断 241"/>
        <xdr:cNvSpPr/>
      </xdr:nvSpPr>
      <xdr:spPr>
        <a:xfrm>
          <a:off x="3746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149225</xdr:rowOff>
    </xdr:from>
    <xdr:to>
      <xdr:col>15</xdr:col>
      <xdr:colOff>101600</xdr:colOff>
      <xdr:row>82</xdr:row>
      <xdr:rowOff>79375</xdr:rowOff>
    </xdr:to>
    <xdr:sp macro="" textlink="">
      <xdr:nvSpPr>
        <xdr:cNvPr id="243" name="フローチャート: 判断 242"/>
        <xdr:cNvSpPr/>
      </xdr:nvSpPr>
      <xdr:spPr>
        <a:xfrm>
          <a:off x="2857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4" name="テキスト ボックス 24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5" name="テキスト ボックス 24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6" name="テキスト ボックス 24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7" name="テキスト ボックス 24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8" name="テキスト ボックス 24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10161</xdr:rowOff>
    </xdr:from>
    <xdr:to>
      <xdr:col>24</xdr:col>
      <xdr:colOff>114300</xdr:colOff>
      <xdr:row>81</xdr:row>
      <xdr:rowOff>111761</xdr:rowOff>
    </xdr:to>
    <xdr:sp macro="" textlink="">
      <xdr:nvSpPr>
        <xdr:cNvPr id="249" name="楕円 248"/>
        <xdr:cNvSpPr/>
      </xdr:nvSpPr>
      <xdr:spPr>
        <a:xfrm>
          <a:off x="4584700" y="138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33038</xdr:rowOff>
    </xdr:from>
    <xdr:ext cx="405111" cy="259045"/>
    <xdr:sp macro="" textlink="">
      <xdr:nvSpPr>
        <xdr:cNvPr id="250" name="【公営住宅】&#10;有形固定資産減価償却率該当値テキスト"/>
        <xdr:cNvSpPr txBox="1"/>
      </xdr:nvSpPr>
      <xdr:spPr>
        <a:xfrm>
          <a:off x="4673600" y="1374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57786</xdr:rowOff>
    </xdr:from>
    <xdr:to>
      <xdr:col>20</xdr:col>
      <xdr:colOff>38100</xdr:colOff>
      <xdr:row>81</xdr:row>
      <xdr:rowOff>159386</xdr:rowOff>
    </xdr:to>
    <xdr:sp macro="" textlink="">
      <xdr:nvSpPr>
        <xdr:cNvPr id="251" name="楕円 250"/>
        <xdr:cNvSpPr/>
      </xdr:nvSpPr>
      <xdr:spPr>
        <a:xfrm>
          <a:off x="3746500" y="1394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60961</xdr:rowOff>
    </xdr:from>
    <xdr:to>
      <xdr:col>24</xdr:col>
      <xdr:colOff>63500</xdr:colOff>
      <xdr:row>81</xdr:row>
      <xdr:rowOff>108586</xdr:rowOff>
    </xdr:to>
    <xdr:cxnSp macro="">
      <xdr:nvCxnSpPr>
        <xdr:cNvPr id="252" name="直線コネクタ 251"/>
        <xdr:cNvCxnSpPr/>
      </xdr:nvCxnSpPr>
      <xdr:spPr>
        <a:xfrm flipV="1">
          <a:off x="3797300" y="13948411"/>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30497</xdr:rowOff>
    </xdr:from>
    <xdr:ext cx="405111" cy="259045"/>
    <xdr:sp macro="" textlink="">
      <xdr:nvSpPr>
        <xdr:cNvPr id="253" name="n_1aveValue【公営住宅】&#10;有形固定資産減価償却率"/>
        <xdr:cNvSpPr txBox="1"/>
      </xdr:nvSpPr>
      <xdr:spPr>
        <a:xfrm>
          <a:off x="3582044" y="1408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95902</xdr:rowOff>
    </xdr:from>
    <xdr:ext cx="405111" cy="259045"/>
    <xdr:sp macro="" textlink="">
      <xdr:nvSpPr>
        <xdr:cNvPr id="254" name="n_2aveValue【公営住宅】&#10;有形固定資産減価償却率"/>
        <xdr:cNvSpPr txBox="1"/>
      </xdr:nvSpPr>
      <xdr:spPr>
        <a:xfrm>
          <a:off x="27057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4463</xdr:rowOff>
    </xdr:from>
    <xdr:ext cx="405111" cy="259045"/>
    <xdr:sp macro="" textlink="">
      <xdr:nvSpPr>
        <xdr:cNvPr id="255" name="n_1mainValue【公営住宅】&#10;有形固定資産減価償却率"/>
        <xdr:cNvSpPr txBox="1"/>
      </xdr:nvSpPr>
      <xdr:spPr>
        <a:xfrm>
          <a:off x="35820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6" name="正方形/長方形 25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7" name="正方形/長方形 25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8" name="正方形/長方形 25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9" name="正方形/長方形 25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0" name="正方形/長方形 25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1" name="正方形/長方形 26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2" name="正方形/長方形 26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3" name="正方形/長方形 26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4" name="テキスト ボックス 26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5" name="直線コネクタ 26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6" name="直線コネクタ 26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7" name="テキスト ボックス 26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8" name="直線コネクタ 26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9" name="テキスト ボックス 26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0" name="直線コネクタ 26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1" name="テキスト ボックス 27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2" name="直線コネクタ 27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3" name="テキスト ボックス 27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4" name="直線コネクタ 27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5" name="テキスト ボックス 27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6" name="直線コネクタ 27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7" name="テキスト ボックス 276"/>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71247</xdr:rowOff>
    </xdr:from>
    <xdr:to>
      <xdr:col>54</xdr:col>
      <xdr:colOff>189865</xdr:colOff>
      <xdr:row>86</xdr:row>
      <xdr:rowOff>90297</xdr:rowOff>
    </xdr:to>
    <xdr:cxnSp macro="">
      <xdr:nvCxnSpPr>
        <xdr:cNvPr id="279" name="直線コネクタ 278"/>
        <xdr:cNvCxnSpPr/>
      </xdr:nvCxnSpPr>
      <xdr:spPr>
        <a:xfrm flipV="1">
          <a:off x="10476865" y="13444347"/>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94124</xdr:rowOff>
    </xdr:from>
    <xdr:ext cx="469744" cy="259045"/>
    <xdr:sp macro="" textlink="">
      <xdr:nvSpPr>
        <xdr:cNvPr id="280" name="【公営住宅】&#10;一人当たり面積最小値テキスト"/>
        <xdr:cNvSpPr txBox="1"/>
      </xdr:nvSpPr>
      <xdr:spPr>
        <a:xfrm>
          <a:off x="10515600" y="1483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90297</xdr:rowOff>
    </xdr:from>
    <xdr:to>
      <xdr:col>55</xdr:col>
      <xdr:colOff>88900</xdr:colOff>
      <xdr:row>86</xdr:row>
      <xdr:rowOff>90297</xdr:rowOff>
    </xdr:to>
    <xdr:cxnSp macro="">
      <xdr:nvCxnSpPr>
        <xdr:cNvPr id="281" name="直線コネクタ 280"/>
        <xdr:cNvCxnSpPr/>
      </xdr:nvCxnSpPr>
      <xdr:spPr>
        <a:xfrm>
          <a:off x="10388600" y="14834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17924</xdr:rowOff>
    </xdr:from>
    <xdr:ext cx="469744" cy="259045"/>
    <xdr:sp macro="" textlink="">
      <xdr:nvSpPr>
        <xdr:cNvPr id="282" name="【公営住宅】&#10;一人当たり面積最大値テキスト"/>
        <xdr:cNvSpPr txBox="1"/>
      </xdr:nvSpPr>
      <xdr:spPr>
        <a:xfrm>
          <a:off x="10515600" y="13219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71247</xdr:rowOff>
    </xdr:from>
    <xdr:to>
      <xdr:col>55</xdr:col>
      <xdr:colOff>88900</xdr:colOff>
      <xdr:row>78</xdr:row>
      <xdr:rowOff>71247</xdr:rowOff>
    </xdr:to>
    <xdr:cxnSp macro="">
      <xdr:nvCxnSpPr>
        <xdr:cNvPr id="283" name="直線コネクタ 282"/>
        <xdr:cNvCxnSpPr/>
      </xdr:nvCxnSpPr>
      <xdr:spPr>
        <a:xfrm>
          <a:off x="10388600" y="13444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142321</xdr:rowOff>
    </xdr:from>
    <xdr:ext cx="469744" cy="259045"/>
    <xdr:sp macro="" textlink="">
      <xdr:nvSpPr>
        <xdr:cNvPr id="284" name="【公営住宅】&#10;一人当たり面積平均値テキスト"/>
        <xdr:cNvSpPr txBox="1"/>
      </xdr:nvSpPr>
      <xdr:spPr>
        <a:xfrm>
          <a:off x="10515600" y="14372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163894</xdr:rowOff>
    </xdr:from>
    <xdr:to>
      <xdr:col>55</xdr:col>
      <xdr:colOff>50800</xdr:colOff>
      <xdr:row>84</xdr:row>
      <xdr:rowOff>94044</xdr:rowOff>
    </xdr:to>
    <xdr:sp macro="" textlink="">
      <xdr:nvSpPr>
        <xdr:cNvPr id="285" name="フローチャート: 判断 284"/>
        <xdr:cNvSpPr/>
      </xdr:nvSpPr>
      <xdr:spPr>
        <a:xfrm>
          <a:off x="10426700" y="143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106744</xdr:rowOff>
    </xdr:from>
    <xdr:to>
      <xdr:col>50</xdr:col>
      <xdr:colOff>165100</xdr:colOff>
      <xdr:row>84</xdr:row>
      <xdr:rowOff>36894</xdr:rowOff>
    </xdr:to>
    <xdr:sp macro="" textlink="">
      <xdr:nvSpPr>
        <xdr:cNvPr id="286" name="フローチャート: 判断 285"/>
        <xdr:cNvSpPr/>
      </xdr:nvSpPr>
      <xdr:spPr>
        <a:xfrm>
          <a:off x="9588500" y="1433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81217</xdr:rowOff>
    </xdr:from>
    <xdr:to>
      <xdr:col>46</xdr:col>
      <xdr:colOff>38100</xdr:colOff>
      <xdr:row>84</xdr:row>
      <xdr:rowOff>11367</xdr:rowOff>
    </xdr:to>
    <xdr:sp macro="" textlink="">
      <xdr:nvSpPr>
        <xdr:cNvPr id="287" name="フローチャート: 判断 286"/>
        <xdr:cNvSpPr/>
      </xdr:nvSpPr>
      <xdr:spPr>
        <a:xfrm>
          <a:off x="8699500" y="1431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8" name="テキスト ボックス 28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9" name="テキスト ボックス 28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0" name="テキスト ボックス 28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1" name="テキスト ボックス 29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2" name="テキスト ボックス 29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157226</xdr:rowOff>
    </xdr:from>
    <xdr:to>
      <xdr:col>55</xdr:col>
      <xdr:colOff>50800</xdr:colOff>
      <xdr:row>82</xdr:row>
      <xdr:rowOff>87376</xdr:rowOff>
    </xdr:to>
    <xdr:sp macro="" textlink="">
      <xdr:nvSpPr>
        <xdr:cNvPr id="293" name="楕円 292"/>
        <xdr:cNvSpPr/>
      </xdr:nvSpPr>
      <xdr:spPr>
        <a:xfrm>
          <a:off x="10426700" y="1404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8653</xdr:rowOff>
    </xdr:from>
    <xdr:ext cx="469744" cy="259045"/>
    <xdr:sp macro="" textlink="">
      <xdr:nvSpPr>
        <xdr:cNvPr id="294" name="【公営住宅】&#10;一人当たり面積該当値テキスト"/>
        <xdr:cNvSpPr txBox="1"/>
      </xdr:nvSpPr>
      <xdr:spPr>
        <a:xfrm>
          <a:off x="10515600" y="13896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1588</xdr:rowOff>
    </xdr:from>
    <xdr:to>
      <xdr:col>50</xdr:col>
      <xdr:colOff>165100</xdr:colOff>
      <xdr:row>82</xdr:row>
      <xdr:rowOff>103188</xdr:rowOff>
    </xdr:to>
    <xdr:sp macro="" textlink="">
      <xdr:nvSpPr>
        <xdr:cNvPr id="295" name="楕円 294"/>
        <xdr:cNvSpPr/>
      </xdr:nvSpPr>
      <xdr:spPr>
        <a:xfrm>
          <a:off x="9588500" y="1406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36576</xdr:rowOff>
    </xdr:from>
    <xdr:to>
      <xdr:col>55</xdr:col>
      <xdr:colOff>0</xdr:colOff>
      <xdr:row>82</xdr:row>
      <xdr:rowOff>52388</xdr:rowOff>
    </xdr:to>
    <xdr:cxnSp macro="">
      <xdr:nvCxnSpPr>
        <xdr:cNvPr id="296" name="直線コネクタ 295"/>
        <xdr:cNvCxnSpPr/>
      </xdr:nvCxnSpPr>
      <xdr:spPr>
        <a:xfrm flipV="1">
          <a:off x="9639300" y="14095476"/>
          <a:ext cx="838200" cy="1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28021</xdr:rowOff>
    </xdr:from>
    <xdr:ext cx="469744" cy="259045"/>
    <xdr:sp macro="" textlink="">
      <xdr:nvSpPr>
        <xdr:cNvPr id="297" name="n_1aveValue【公営住宅】&#10;一人当たり面積"/>
        <xdr:cNvSpPr txBox="1"/>
      </xdr:nvSpPr>
      <xdr:spPr>
        <a:xfrm>
          <a:off x="9391727" y="1442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27894</xdr:rowOff>
    </xdr:from>
    <xdr:ext cx="469744" cy="259045"/>
    <xdr:sp macro="" textlink="">
      <xdr:nvSpPr>
        <xdr:cNvPr id="298" name="n_2aveValue【公営住宅】&#10;一人当たり面積"/>
        <xdr:cNvSpPr txBox="1"/>
      </xdr:nvSpPr>
      <xdr:spPr>
        <a:xfrm>
          <a:off x="8515427" y="1408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119715</xdr:rowOff>
    </xdr:from>
    <xdr:ext cx="469744" cy="259045"/>
    <xdr:sp macro="" textlink="">
      <xdr:nvSpPr>
        <xdr:cNvPr id="299" name="n_1mainValue【公営住宅】&#10;一人当たり面積"/>
        <xdr:cNvSpPr txBox="1"/>
      </xdr:nvSpPr>
      <xdr:spPr>
        <a:xfrm>
          <a:off x="9391727" y="13835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0" name="正方形/長方形 29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1" name="正方形/長方形 30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2" name="正方形/長方形 30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3" name="正方形/長方形 30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4" name="正方形/長方形 30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5" name="正方形/長方形 30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6" name="正方形/長方形 30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7" name="正方形/長方形 30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8" name="正方形/長方形 30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9" name="正方形/長方形 30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0" name="正方形/長方形 30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1" name="正方形/長方形 31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2" name="正方形/長方形 31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3" name="正方形/長方形 31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4" name="正方形/長方形 31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5" name="正方形/長方形 31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6" name="正方形/長方形 31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7" name="正方形/長方形 31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8" name="正方形/長方形 31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9" name="正方形/長方形 31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0" name="正方形/長方形 31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1" name="正方形/長方形 32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2" name="正方形/長方形 32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3" name="正方形/長方形 32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4" name="テキスト ボックス 32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5" name="直線コネクタ 32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6" name="直線コネクタ 32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7" name="テキスト ボックス 32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8" name="直線コネクタ 32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9" name="テキスト ボックス 32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30" name="直線コネクタ 32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31" name="テキスト ボックス 33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2" name="直線コネクタ 33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3" name="テキスト ボックス 33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4" name="直線コネクタ 33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5" name="テキスト ボックス 33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6" name="直線コネクタ 33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7" name="テキスト ボックス 33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8" name="直線コネクタ 33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9" name="テキスト ボックス 33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41</xdr:row>
      <xdr:rowOff>159476</xdr:rowOff>
    </xdr:to>
    <xdr:cxnSp macro="">
      <xdr:nvCxnSpPr>
        <xdr:cNvPr id="341" name="直線コネクタ 340"/>
        <xdr:cNvCxnSpPr/>
      </xdr:nvCxnSpPr>
      <xdr:spPr>
        <a:xfrm flipV="1">
          <a:off x="16318864" y="5768340"/>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163303</xdr:rowOff>
    </xdr:from>
    <xdr:ext cx="340478" cy="259045"/>
    <xdr:sp macro="" textlink="">
      <xdr:nvSpPr>
        <xdr:cNvPr id="342" name="【認定こども園・幼稚園・保育所】&#10;有形固定資産減価償却率最小値テキスト"/>
        <xdr:cNvSpPr txBox="1"/>
      </xdr:nvSpPr>
      <xdr:spPr>
        <a:xfrm>
          <a:off x="16357600" y="71927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159476</xdr:rowOff>
    </xdr:from>
    <xdr:to>
      <xdr:col>86</xdr:col>
      <xdr:colOff>25400</xdr:colOff>
      <xdr:row>41</xdr:row>
      <xdr:rowOff>159476</xdr:rowOff>
    </xdr:to>
    <xdr:cxnSp macro="">
      <xdr:nvCxnSpPr>
        <xdr:cNvPr id="343" name="直線コネクタ 342"/>
        <xdr:cNvCxnSpPr/>
      </xdr:nvCxnSpPr>
      <xdr:spPr>
        <a:xfrm>
          <a:off x="16230600" y="718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344" name="【認定こども園・幼稚園・保育所】&#10;有形固定資産減価償却率最大値テキスト"/>
        <xdr:cNvSpPr txBox="1"/>
      </xdr:nvSpPr>
      <xdr:spPr>
        <a:xfrm>
          <a:off x="163576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345" name="直線コネクタ 344"/>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156046</xdr:rowOff>
    </xdr:from>
    <xdr:ext cx="405111" cy="259045"/>
    <xdr:sp macro="" textlink="">
      <xdr:nvSpPr>
        <xdr:cNvPr id="346" name="【認定こども園・幼稚園・保育所】&#10;有形固定資産減価償却率平均値テキスト"/>
        <xdr:cNvSpPr txBox="1"/>
      </xdr:nvSpPr>
      <xdr:spPr>
        <a:xfrm>
          <a:off x="16357600" y="63282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133169</xdr:rowOff>
    </xdr:from>
    <xdr:to>
      <xdr:col>85</xdr:col>
      <xdr:colOff>177800</xdr:colOff>
      <xdr:row>38</xdr:row>
      <xdr:rowOff>63319</xdr:rowOff>
    </xdr:to>
    <xdr:sp macro="" textlink="">
      <xdr:nvSpPr>
        <xdr:cNvPr id="347" name="フローチャート: 判断 346"/>
        <xdr:cNvSpPr/>
      </xdr:nvSpPr>
      <xdr:spPr>
        <a:xfrm>
          <a:off x="16268700" y="647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51526</xdr:rowOff>
    </xdr:from>
    <xdr:to>
      <xdr:col>81</xdr:col>
      <xdr:colOff>101600</xdr:colOff>
      <xdr:row>37</xdr:row>
      <xdr:rowOff>153126</xdr:rowOff>
    </xdr:to>
    <xdr:sp macro="" textlink="">
      <xdr:nvSpPr>
        <xdr:cNvPr id="348" name="フローチャート: 判断 347"/>
        <xdr:cNvSpPr/>
      </xdr:nvSpPr>
      <xdr:spPr>
        <a:xfrm>
          <a:off x="154305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146231</xdr:rowOff>
    </xdr:from>
    <xdr:to>
      <xdr:col>76</xdr:col>
      <xdr:colOff>165100</xdr:colOff>
      <xdr:row>38</xdr:row>
      <xdr:rowOff>76381</xdr:rowOff>
    </xdr:to>
    <xdr:sp macro="" textlink="">
      <xdr:nvSpPr>
        <xdr:cNvPr id="349" name="フローチャート: 判断 348"/>
        <xdr:cNvSpPr/>
      </xdr:nvSpPr>
      <xdr:spPr>
        <a:xfrm>
          <a:off x="14541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0" name="テキスト ボックス 34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1" name="テキスト ボックス 35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2" name="テキスト ボックス 35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3" name="テキスト ボックス 35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4" name="テキスト ボックス 35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123372</xdr:rowOff>
    </xdr:from>
    <xdr:to>
      <xdr:col>85</xdr:col>
      <xdr:colOff>177800</xdr:colOff>
      <xdr:row>39</xdr:row>
      <xdr:rowOff>53522</xdr:rowOff>
    </xdr:to>
    <xdr:sp macro="" textlink="">
      <xdr:nvSpPr>
        <xdr:cNvPr id="355" name="楕円 354"/>
        <xdr:cNvSpPr/>
      </xdr:nvSpPr>
      <xdr:spPr>
        <a:xfrm>
          <a:off x="16268700" y="663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101799</xdr:rowOff>
    </xdr:from>
    <xdr:ext cx="405111" cy="259045"/>
    <xdr:sp macro="" textlink="">
      <xdr:nvSpPr>
        <xdr:cNvPr id="356" name="【認定こども園・幼稚園・保育所】&#10;有形固定資産減価償却率該当値テキスト"/>
        <xdr:cNvSpPr txBox="1"/>
      </xdr:nvSpPr>
      <xdr:spPr>
        <a:xfrm>
          <a:off x="16357600"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7438</xdr:rowOff>
    </xdr:from>
    <xdr:to>
      <xdr:col>81</xdr:col>
      <xdr:colOff>101600</xdr:colOff>
      <xdr:row>39</xdr:row>
      <xdr:rowOff>109038</xdr:rowOff>
    </xdr:to>
    <xdr:sp macro="" textlink="">
      <xdr:nvSpPr>
        <xdr:cNvPr id="357" name="楕円 356"/>
        <xdr:cNvSpPr/>
      </xdr:nvSpPr>
      <xdr:spPr>
        <a:xfrm>
          <a:off x="15430500" y="669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2722</xdr:rowOff>
    </xdr:from>
    <xdr:to>
      <xdr:col>85</xdr:col>
      <xdr:colOff>127000</xdr:colOff>
      <xdr:row>39</xdr:row>
      <xdr:rowOff>58238</xdr:rowOff>
    </xdr:to>
    <xdr:cxnSp macro="">
      <xdr:nvCxnSpPr>
        <xdr:cNvPr id="358" name="直線コネクタ 357"/>
        <xdr:cNvCxnSpPr/>
      </xdr:nvCxnSpPr>
      <xdr:spPr>
        <a:xfrm flipV="1">
          <a:off x="15481300" y="6689272"/>
          <a:ext cx="8382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169653</xdr:rowOff>
    </xdr:from>
    <xdr:ext cx="405111" cy="259045"/>
    <xdr:sp macro="" textlink="">
      <xdr:nvSpPr>
        <xdr:cNvPr id="359" name="n_1aveValue【認定こども園・幼稚園・保育所】&#10;有形固定資産減価償却率"/>
        <xdr:cNvSpPr txBox="1"/>
      </xdr:nvSpPr>
      <xdr:spPr>
        <a:xfrm>
          <a:off x="15266044" y="617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92908</xdr:rowOff>
    </xdr:from>
    <xdr:ext cx="405111" cy="259045"/>
    <xdr:sp macro="" textlink="">
      <xdr:nvSpPr>
        <xdr:cNvPr id="360" name="n_2aveValue【認定こども園・幼稚園・保育所】&#10;有形固定資産減価償却率"/>
        <xdr:cNvSpPr txBox="1"/>
      </xdr:nvSpPr>
      <xdr:spPr>
        <a:xfrm>
          <a:off x="14389744" y="626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100165</xdr:rowOff>
    </xdr:from>
    <xdr:ext cx="405111" cy="259045"/>
    <xdr:sp macro="" textlink="">
      <xdr:nvSpPr>
        <xdr:cNvPr id="361" name="n_1mainValue【認定こども園・幼稚園・保育所】&#10;有形固定資産減価償却率"/>
        <xdr:cNvSpPr txBox="1"/>
      </xdr:nvSpPr>
      <xdr:spPr>
        <a:xfrm>
          <a:off x="15266044" y="678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2" name="正方形/長方形 36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3" name="正方形/長方形 36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4" name="正方形/長方形 36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5" name="正方形/長方形 36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6" name="正方形/長方形 36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7" name="正方形/長方形 36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8" name="正方形/長方形 36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9" name="正方形/長方形 36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0" name="テキスト ボックス 36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1" name="直線コネクタ 37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2" name="直線コネクタ 37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73" name="テキスト ボックス 37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4" name="直線コネクタ 37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5" name="テキスト ボックス 37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6" name="直線コネクタ 37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7" name="テキスト ボックス 37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8" name="直線コネクタ 37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9" name="テキスト ボックス 37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80" name="直線コネクタ 37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81" name="テキスト ボックス 38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2" name="直線コネクタ 38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3" name="テキスト ボックス 38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116205</xdr:rowOff>
    </xdr:from>
    <xdr:to>
      <xdr:col>116</xdr:col>
      <xdr:colOff>62864</xdr:colOff>
      <xdr:row>41</xdr:row>
      <xdr:rowOff>165735</xdr:rowOff>
    </xdr:to>
    <xdr:cxnSp macro="">
      <xdr:nvCxnSpPr>
        <xdr:cNvPr id="385" name="直線コネクタ 384"/>
        <xdr:cNvCxnSpPr/>
      </xdr:nvCxnSpPr>
      <xdr:spPr>
        <a:xfrm flipV="1">
          <a:off x="22160864" y="5945505"/>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169562</xdr:rowOff>
    </xdr:from>
    <xdr:ext cx="469744" cy="259045"/>
    <xdr:sp macro="" textlink="">
      <xdr:nvSpPr>
        <xdr:cNvPr id="386" name="【認定こども園・幼稚園・保育所】&#10;一人当たり面積最小値テキスト"/>
        <xdr:cNvSpPr txBox="1"/>
      </xdr:nvSpPr>
      <xdr:spPr>
        <a:xfrm>
          <a:off x="22199600" y="719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165735</xdr:rowOff>
    </xdr:from>
    <xdr:to>
      <xdr:col>116</xdr:col>
      <xdr:colOff>152400</xdr:colOff>
      <xdr:row>41</xdr:row>
      <xdr:rowOff>165735</xdr:rowOff>
    </xdr:to>
    <xdr:cxnSp macro="">
      <xdr:nvCxnSpPr>
        <xdr:cNvPr id="387" name="直線コネクタ 386"/>
        <xdr:cNvCxnSpPr/>
      </xdr:nvCxnSpPr>
      <xdr:spPr>
        <a:xfrm>
          <a:off x="22072600" y="71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62882</xdr:rowOff>
    </xdr:from>
    <xdr:ext cx="469744" cy="259045"/>
    <xdr:sp macro="" textlink="">
      <xdr:nvSpPr>
        <xdr:cNvPr id="388" name="【認定こども園・幼稚園・保育所】&#10;一人当たり面積最大値テキスト"/>
        <xdr:cNvSpPr txBox="1"/>
      </xdr:nvSpPr>
      <xdr:spPr>
        <a:xfrm>
          <a:off x="22199600" y="5720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116205</xdr:rowOff>
    </xdr:from>
    <xdr:to>
      <xdr:col>116</xdr:col>
      <xdr:colOff>152400</xdr:colOff>
      <xdr:row>34</xdr:row>
      <xdr:rowOff>116205</xdr:rowOff>
    </xdr:to>
    <xdr:cxnSp macro="">
      <xdr:nvCxnSpPr>
        <xdr:cNvPr id="389" name="直線コネクタ 388"/>
        <xdr:cNvCxnSpPr/>
      </xdr:nvCxnSpPr>
      <xdr:spPr>
        <a:xfrm>
          <a:off x="22072600" y="5945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101617</xdr:rowOff>
    </xdr:from>
    <xdr:ext cx="469744" cy="259045"/>
    <xdr:sp macro="" textlink="">
      <xdr:nvSpPr>
        <xdr:cNvPr id="390" name="【認定こども園・幼稚園・保育所】&#10;一人当たり面積平均値テキスト"/>
        <xdr:cNvSpPr txBox="1"/>
      </xdr:nvSpPr>
      <xdr:spPr>
        <a:xfrm>
          <a:off x="22199600" y="6445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78740</xdr:rowOff>
    </xdr:from>
    <xdr:to>
      <xdr:col>116</xdr:col>
      <xdr:colOff>114300</xdr:colOff>
      <xdr:row>39</xdr:row>
      <xdr:rowOff>8890</xdr:rowOff>
    </xdr:to>
    <xdr:sp macro="" textlink="">
      <xdr:nvSpPr>
        <xdr:cNvPr id="391" name="フローチャート: 判断 390"/>
        <xdr:cNvSpPr/>
      </xdr:nvSpPr>
      <xdr:spPr>
        <a:xfrm>
          <a:off x="221107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36830</xdr:rowOff>
    </xdr:from>
    <xdr:to>
      <xdr:col>112</xdr:col>
      <xdr:colOff>38100</xdr:colOff>
      <xdr:row>38</xdr:row>
      <xdr:rowOff>138430</xdr:rowOff>
    </xdr:to>
    <xdr:sp macro="" textlink="">
      <xdr:nvSpPr>
        <xdr:cNvPr id="392" name="フローチャート: 判断 391"/>
        <xdr:cNvSpPr/>
      </xdr:nvSpPr>
      <xdr:spPr>
        <a:xfrm>
          <a:off x="21272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27305</xdr:rowOff>
    </xdr:from>
    <xdr:to>
      <xdr:col>107</xdr:col>
      <xdr:colOff>101600</xdr:colOff>
      <xdr:row>38</xdr:row>
      <xdr:rowOff>128905</xdr:rowOff>
    </xdr:to>
    <xdr:sp macro="" textlink="">
      <xdr:nvSpPr>
        <xdr:cNvPr id="393" name="フローチャート: 判断 392"/>
        <xdr:cNvSpPr/>
      </xdr:nvSpPr>
      <xdr:spPr>
        <a:xfrm>
          <a:off x="20383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4" name="テキスト ボックス 39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5" name="テキスト ボックス 39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6" name="テキスト ボックス 39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7" name="テキスト ボックス 39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8" name="テキスト ボックス 39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149225</xdr:rowOff>
    </xdr:from>
    <xdr:to>
      <xdr:col>116</xdr:col>
      <xdr:colOff>114300</xdr:colOff>
      <xdr:row>41</xdr:row>
      <xdr:rowOff>79375</xdr:rowOff>
    </xdr:to>
    <xdr:sp macro="" textlink="">
      <xdr:nvSpPr>
        <xdr:cNvPr id="399" name="楕円 398"/>
        <xdr:cNvSpPr/>
      </xdr:nvSpPr>
      <xdr:spPr>
        <a:xfrm>
          <a:off x="22110700" y="700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127652</xdr:rowOff>
    </xdr:from>
    <xdr:ext cx="469744" cy="259045"/>
    <xdr:sp macro="" textlink="">
      <xdr:nvSpPr>
        <xdr:cNvPr id="400" name="【認定こども園・幼稚園・保育所】&#10;一人当たり面積該当値テキスト"/>
        <xdr:cNvSpPr txBox="1"/>
      </xdr:nvSpPr>
      <xdr:spPr>
        <a:xfrm>
          <a:off x="22199600" y="698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153035</xdr:rowOff>
    </xdr:from>
    <xdr:to>
      <xdr:col>112</xdr:col>
      <xdr:colOff>38100</xdr:colOff>
      <xdr:row>41</xdr:row>
      <xdr:rowOff>83185</xdr:rowOff>
    </xdr:to>
    <xdr:sp macro="" textlink="">
      <xdr:nvSpPr>
        <xdr:cNvPr id="401" name="楕円 400"/>
        <xdr:cNvSpPr/>
      </xdr:nvSpPr>
      <xdr:spPr>
        <a:xfrm>
          <a:off x="21272500" y="701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28575</xdr:rowOff>
    </xdr:from>
    <xdr:to>
      <xdr:col>116</xdr:col>
      <xdr:colOff>63500</xdr:colOff>
      <xdr:row>41</xdr:row>
      <xdr:rowOff>32385</xdr:rowOff>
    </xdr:to>
    <xdr:cxnSp macro="">
      <xdr:nvCxnSpPr>
        <xdr:cNvPr id="402" name="直線コネクタ 401"/>
        <xdr:cNvCxnSpPr/>
      </xdr:nvCxnSpPr>
      <xdr:spPr>
        <a:xfrm flipV="1">
          <a:off x="21323300" y="705802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154957</xdr:rowOff>
    </xdr:from>
    <xdr:ext cx="469744" cy="259045"/>
    <xdr:sp macro="" textlink="">
      <xdr:nvSpPr>
        <xdr:cNvPr id="403" name="n_1aveValue【認定こども園・幼稚園・保育所】&#10;一人当たり面積"/>
        <xdr:cNvSpPr txBox="1"/>
      </xdr:nvSpPr>
      <xdr:spPr>
        <a:xfrm>
          <a:off x="21075727" y="632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145432</xdr:rowOff>
    </xdr:from>
    <xdr:ext cx="469744" cy="259045"/>
    <xdr:sp macro="" textlink="">
      <xdr:nvSpPr>
        <xdr:cNvPr id="404" name="n_2aveValue【認定こども園・幼稚園・保育所】&#10;一人当たり面積"/>
        <xdr:cNvSpPr txBox="1"/>
      </xdr:nvSpPr>
      <xdr:spPr>
        <a:xfrm>
          <a:off x="20199427" y="6317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74312</xdr:rowOff>
    </xdr:from>
    <xdr:ext cx="469744" cy="259045"/>
    <xdr:sp macro="" textlink="">
      <xdr:nvSpPr>
        <xdr:cNvPr id="405" name="n_1mainValue【認定こども園・幼稚園・保育所】&#10;一人当たり面積"/>
        <xdr:cNvSpPr txBox="1"/>
      </xdr:nvSpPr>
      <xdr:spPr>
        <a:xfrm>
          <a:off x="21075727" y="7103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6" name="正方形/長方形 4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7" name="正方形/長方形 4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8" name="正方形/長方形 4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9" name="正方形/長方形 4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0" name="正方形/長方形 4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1" name="正方形/長方形 4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2" name="正方形/長方形 4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3" name="正方形/長方形 4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4" name="テキスト ボックス 4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5" name="直線コネクタ 4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16" name="直線コネクタ 41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17" name="テキスト ボックス 416"/>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8" name="直線コネクタ 41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9" name="テキスト ボックス 41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0" name="直線コネクタ 41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1" name="テキスト ボックス 42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2" name="直線コネクタ 42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3" name="テキスト ボックス 42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4" name="直線コネクタ 42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5" name="テキスト ボックス 42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6" name="直線コネクタ 42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27" name="テキスト ボックス 426"/>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8" name="直線コネクタ 4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9" name="テキスト ボックス 42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164919</xdr:rowOff>
    </xdr:from>
    <xdr:to>
      <xdr:col>85</xdr:col>
      <xdr:colOff>126364</xdr:colOff>
      <xdr:row>63</xdr:row>
      <xdr:rowOff>156754</xdr:rowOff>
    </xdr:to>
    <xdr:cxnSp macro="">
      <xdr:nvCxnSpPr>
        <xdr:cNvPr id="431" name="直線コネクタ 430"/>
        <xdr:cNvCxnSpPr/>
      </xdr:nvCxnSpPr>
      <xdr:spPr>
        <a:xfrm flipV="1">
          <a:off x="16318864" y="9594669"/>
          <a:ext cx="0" cy="1363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160581</xdr:rowOff>
    </xdr:from>
    <xdr:ext cx="340478" cy="259045"/>
    <xdr:sp macro="" textlink="">
      <xdr:nvSpPr>
        <xdr:cNvPr id="432" name="【学校施設】&#10;有形固定資産減価償却率最小値テキスト"/>
        <xdr:cNvSpPr txBox="1"/>
      </xdr:nvSpPr>
      <xdr:spPr>
        <a:xfrm>
          <a:off x="16357600" y="109619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156754</xdr:rowOff>
    </xdr:from>
    <xdr:to>
      <xdr:col>86</xdr:col>
      <xdr:colOff>25400</xdr:colOff>
      <xdr:row>63</xdr:row>
      <xdr:rowOff>156754</xdr:rowOff>
    </xdr:to>
    <xdr:cxnSp macro="">
      <xdr:nvCxnSpPr>
        <xdr:cNvPr id="433" name="直線コネクタ 432"/>
        <xdr:cNvCxnSpPr/>
      </xdr:nvCxnSpPr>
      <xdr:spPr>
        <a:xfrm>
          <a:off x="16230600" y="10958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111596</xdr:rowOff>
    </xdr:from>
    <xdr:ext cx="405111" cy="259045"/>
    <xdr:sp macro="" textlink="">
      <xdr:nvSpPr>
        <xdr:cNvPr id="434" name="【学校施設】&#10;有形固定資産減価償却率最大値テキスト"/>
        <xdr:cNvSpPr txBox="1"/>
      </xdr:nvSpPr>
      <xdr:spPr>
        <a:xfrm>
          <a:off x="16357600" y="9369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164919</xdr:rowOff>
    </xdr:from>
    <xdr:to>
      <xdr:col>86</xdr:col>
      <xdr:colOff>25400</xdr:colOff>
      <xdr:row>55</xdr:row>
      <xdr:rowOff>164919</xdr:rowOff>
    </xdr:to>
    <xdr:cxnSp macro="">
      <xdr:nvCxnSpPr>
        <xdr:cNvPr id="435" name="直線コネクタ 434"/>
        <xdr:cNvCxnSpPr/>
      </xdr:nvCxnSpPr>
      <xdr:spPr>
        <a:xfrm>
          <a:off x="16230600" y="959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156227</xdr:rowOff>
    </xdr:from>
    <xdr:ext cx="405111" cy="259045"/>
    <xdr:sp macro="" textlink="">
      <xdr:nvSpPr>
        <xdr:cNvPr id="436" name="【学校施設】&#10;有形固定資産減価償却率平均値テキスト"/>
        <xdr:cNvSpPr txBox="1"/>
      </xdr:nvSpPr>
      <xdr:spPr>
        <a:xfrm>
          <a:off x="16357600" y="1010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xdr:rowOff>
    </xdr:from>
    <xdr:to>
      <xdr:col>85</xdr:col>
      <xdr:colOff>177800</xdr:colOff>
      <xdr:row>59</xdr:row>
      <xdr:rowOff>107950</xdr:rowOff>
    </xdr:to>
    <xdr:sp macro="" textlink="">
      <xdr:nvSpPr>
        <xdr:cNvPr id="437" name="フローチャート: 判断 436"/>
        <xdr:cNvSpPr/>
      </xdr:nvSpPr>
      <xdr:spPr>
        <a:xfrm>
          <a:off x="16268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7983</xdr:rowOff>
    </xdr:from>
    <xdr:to>
      <xdr:col>81</xdr:col>
      <xdr:colOff>101600</xdr:colOff>
      <xdr:row>59</xdr:row>
      <xdr:rowOff>109583</xdr:rowOff>
    </xdr:to>
    <xdr:sp macro="" textlink="">
      <xdr:nvSpPr>
        <xdr:cNvPr id="438" name="フローチャート: 判断 437"/>
        <xdr:cNvSpPr/>
      </xdr:nvSpPr>
      <xdr:spPr>
        <a:xfrm>
          <a:off x="15430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439" name="フローチャート: 判断 438"/>
        <xdr:cNvSpPr/>
      </xdr:nvSpPr>
      <xdr:spPr>
        <a:xfrm>
          <a:off x="14541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0" name="テキスト ボックス 4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1" name="テキスト ボックス 4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2" name="テキスト ボックス 4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3" name="テキスト ボックス 4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4" name="テキスト ボックス 4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58601</xdr:rowOff>
    </xdr:from>
    <xdr:to>
      <xdr:col>85</xdr:col>
      <xdr:colOff>177800</xdr:colOff>
      <xdr:row>58</xdr:row>
      <xdr:rowOff>160201</xdr:rowOff>
    </xdr:to>
    <xdr:sp macro="" textlink="">
      <xdr:nvSpPr>
        <xdr:cNvPr id="445" name="楕円 444"/>
        <xdr:cNvSpPr/>
      </xdr:nvSpPr>
      <xdr:spPr>
        <a:xfrm>
          <a:off x="16268700" y="1000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81478</xdr:rowOff>
    </xdr:from>
    <xdr:ext cx="405111" cy="259045"/>
    <xdr:sp macro="" textlink="">
      <xdr:nvSpPr>
        <xdr:cNvPr id="446" name="【学校施設】&#10;有形固定資産減価償却率該当値テキスト"/>
        <xdr:cNvSpPr txBox="1"/>
      </xdr:nvSpPr>
      <xdr:spPr>
        <a:xfrm>
          <a:off x="16357600" y="9854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94524</xdr:rowOff>
    </xdr:from>
    <xdr:to>
      <xdr:col>81</xdr:col>
      <xdr:colOff>101600</xdr:colOff>
      <xdr:row>59</xdr:row>
      <xdr:rowOff>24674</xdr:rowOff>
    </xdr:to>
    <xdr:sp macro="" textlink="">
      <xdr:nvSpPr>
        <xdr:cNvPr id="447" name="楕円 446"/>
        <xdr:cNvSpPr/>
      </xdr:nvSpPr>
      <xdr:spPr>
        <a:xfrm>
          <a:off x="15430500" y="1003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109401</xdr:rowOff>
    </xdr:from>
    <xdr:to>
      <xdr:col>85</xdr:col>
      <xdr:colOff>127000</xdr:colOff>
      <xdr:row>58</xdr:row>
      <xdr:rowOff>145324</xdr:rowOff>
    </xdr:to>
    <xdr:cxnSp macro="">
      <xdr:nvCxnSpPr>
        <xdr:cNvPr id="448" name="直線コネクタ 447"/>
        <xdr:cNvCxnSpPr/>
      </xdr:nvCxnSpPr>
      <xdr:spPr>
        <a:xfrm flipV="1">
          <a:off x="15481300" y="10053501"/>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100710</xdr:rowOff>
    </xdr:from>
    <xdr:ext cx="405111" cy="259045"/>
    <xdr:sp macro="" textlink="">
      <xdr:nvSpPr>
        <xdr:cNvPr id="449" name="n_1aveValue【学校施設】&#10;有形固定資産減価償却率"/>
        <xdr:cNvSpPr txBox="1"/>
      </xdr:nvSpPr>
      <xdr:spPr>
        <a:xfrm>
          <a:off x="15266044" y="1021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142439</xdr:rowOff>
    </xdr:from>
    <xdr:ext cx="405111" cy="259045"/>
    <xdr:sp macro="" textlink="">
      <xdr:nvSpPr>
        <xdr:cNvPr id="450" name="n_2aveValue【学校施設】&#10;有形固定資産減価償却率"/>
        <xdr:cNvSpPr txBox="1"/>
      </xdr:nvSpPr>
      <xdr:spPr>
        <a:xfrm>
          <a:off x="143897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41201</xdr:rowOff>
    </xdr:from>
    <xdr:ext cx="405111" cy="259045"/>
    <xdr:sp macro="" textlink="">
      <xdr:nvSpPr>
        <xdr:cNvPr id="451" name="n_1mainValue【学校施設】&#10;有形固定資産減価償却率"/>
        <xdr:cNvSpPr txBox="1"/>
      </xdr:nvSpPr>
      <xdr:spPr>
        <a:xfrm>
          <a:off x="15266044" y="981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2" name="正方形/長方形 45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3" name="正方形/長方形 45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4" name="正方形/長方形 45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5" name="正方形/長方形 45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6" name="正方形/長方形 45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7" name="正方形/長方形 45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8" name="正方形/長方形 45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9" name="正方形/長方形 45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0" name="テキスト ボックス 45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1" name="直線コネクタ 46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62" name="テキスト ボックス 46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63" name="直線コネクタ 46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64" name="テキスト ボックス 46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65" name="直線コネクタ 46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6" name="テキスト ボックス 46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7" name="直線コネクタ 46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8" name="テキスト ボックス 46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9" name="直線コネクタ 46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70" name="テキスト ボックス 46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1" name="直線コネクタ 47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72" name="テキスト ボックス 47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72466</xdr:rowOff>
    </xdr:from>
    <xdr:to>
      <xdr:col>116</xdr:col>
      <xdr:colOff>62864</xdr:colOff>
      <xdr:row>64</xdr:row>
      <xdr:rowOff>78867</xdr:rowOff>
    </xdr:to>
    <xdr:cxnSp macro="">
      <xdr:nvCxnSpPr>
        <xdr:cNvPr id="474" name="直線コネクタ 473"/>
        <xdr:cNvCxnSpPr/>
      </xdr:nvCxnSpPr>
      <xdr:spPr>
        <a:xfrm flipV="1">
          <a:off x="22160864" y="9502216"/>
          <a:ext cx="0" cy="1549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82694</xdr:rowOff>
    </xdr:from>
    <xdr:ext cx="469744" cy="259045"/>
    <xdr:sp macro="" textlink="">
      <xdr:nvSpPr>
        <xdr:cNvPr id="475" name="【学校施設】&#10;一人当たり面積最小値テキスト"/>
        <xdr:cNvSpPr txBox="1"/>
      </xdr:nvSpPr>
      <xdr:spPr>
        <a:xfrm>
          <a:off x="22199600" y="11055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78867</xdr:rowOff>
    </xdr:from>
    <xdr:to>
      <xdr:col>116</xdr:col>
      <xdr:colOff>152400</xdr:colOff>
      <xdr:row>64</xdr:row>
      <xdr:rowOff>78867</xdr:rowOff>
    </xdr:to>
    <xdr:cxnSp macro="">
      <xdr:nvCxnSpPr>
        <xdr:cNvPr id="476" name="直線コネクタ 475"/>
        <xdr:cNvCxnSpPr/>
      </xdr:nvCxnSpPr>
      <xdr:spPr>
        <a:xfrm>
          <a:off x="22072600" y="11051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19143</xdr:rowOff>
    </xdr:from>
    <xdr:ext cx="469744" cy="259045"/>
    <xdr:sp macro="" textlink="">
      <xdr:nvSpPr>
        <xdr:cNvPr id="477" name="【学校施設】&#10;一人当たり面積最大値テキスト"/>
        <xdr:cNvSpPr txBox="1"/>
      </xdr:nvSpPr>
      <xdr:spPr>
        <a:xfrm>
          <a:off x="22199600" y="927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72466</xdr:rowOff>
    </xdr:from>
    <xdr:to>
      <xdr:col>116</xdr:col>
      <xdr:colOff>152400</xdr:colOff>
      <xdr:row>55</xdr:row>
      <xdr:rowOff>72466</xdr:rowOff>
    </xdr:to>
    <xdr:cxnSp macro="">
      <xdr:nvCxnSpPr>
        <xdr:cNvPr id="478" name="直線コネクタ 477"/>
        <xdr:cNvCxnSpPr/>
      </xdr:nvCxnSpPr>
      <xdr:spPr>
        <a:xfrm>
          <a:off x="22072600" y="950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91762</xdr:rowOff>
    </xdr:from>
    <xdr:ext cx="469744" cy="259045"/>
    <xdr:sp macro="" textlink="">
      <xdr:nvSpPr>
        <xdr:cNvPr id="479" name="【学校施設】&#10;一人当たり面積平均値テキスト"/>
        <xdr:cNvSpPr txBox="1"/>
      </xdr:nvSpPr>
      <xdr:spPr>
        <a:xfrm>
          <a:off x="22199600" y="10721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113335</xdr:rowOff>
    </xdr:from>
    <xdr:to>
      <xdr:col>116</xdr:col>
      <xdr:colOff>114300</xdr:colOff>
      <xdr:row>63</xdr:row>
      <xdr:rowOff>43485</xdr:rowOff>
    </xdr:to>
    <xdr:sp macro="" textlink="">
      <xdr:nvSpPr>
        <xdr:cNvPr id="480" name="フローチャート: 判断 479"/>
        <xdr:cNvSpPr/>
      </xdr:nvSpPr>
      <xdr:spPr>
        <a:xfrm>
          <a:off x="22110700" y="1074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48641</xdr:rowOff>
    </xdr:from>
    <xdr:to>
      <xdr:col>112</xdr:col>
      <xdr:colOff>38100</xdr:colOff>
      <xdr:row>62</xdr:row>
      <xdr:rowOff>150241</xdr:rowOff>
    </xdr:to>
    <xdr:sp macro="" textlink="">
      <xdr:nvSpPr>
        <xdr:cNvPr id="481" name="フローチャート: 判断 480"/>
        <xdr:cNvSpPr/>
      </xdr:nvSpPr>
      <xdr:spPr>
        <a:xfrm>
          <a:off x="21272500" y="10678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32182</xdr:rowOff>
    </xdr:from>
    <xdr:to>
      <xdr:col>107</xdr:col>
      <xdr:colOff>101600</xdr:colOff>
      <xdr:row>62</xdr:row>
      <xdr:rowOff>133782</xdr:rowOff>
    </xdr:to>
    <xdr:sp macro="" textlink="">
      <xdr:nvSpPr>
        <xdr:cNvPr id="482" name="フローチャート: 判断 481"/>
        <xdr:cNvSpPr/>
      </xdr:nvSpPr>
      <xdr:spPr>
        <a:xfrm>
          <a:off x="20383500" y="1066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3" name="テキスト ボックス 48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4" name="テキスト ボックス 48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5" name="テキスト ボックス 48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6" name="テキスト ボックス 48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7" name="テキスト ボックス 48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96875</xdr:rowOff>
    </xdr:from>
    <xdr:to>
      <xdr:col>116</xdr:col>
      <xdr:colOff>114300</xdr:colOff>
      <xdr:row>62</xdr:row>
      <xdr:rowOff>27025</xdr:rowOff>
    </xdr:to>
    <xdr:sp macro="" textlink="">
      <xdr:nvSpPr>
        <xdr:cNvPr id="488" name="楕円 487"/>
        <xdr:cNvSpPr/>
      </xdr:nvSpPr>
      <xdr:spPr>
        <a:xfrm>
          <a:off x="22110700" y="1055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119752</xdr:rowOff>
    </xdr:from>
    <xdr:ext cx="469744" cy="259045"/>
    <xdr:sp macro="" textlink="">
      <xdr:nvSpPr>
        <xdr:cNvPr id="489" name="【学校施設】&#10;一人当たり面積該当値テキスト"/>
        <xdr:cNvSpPr txBox="1"/>
      </xdr:nvSpPr>
      <xdr:spPr>
        <a:xfrm>
          <a:off x="22199600" y="10406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113792</xdr:rowOff>
    </xdr:from>
    <xdr:to>
      <xdr:col>112</xdr:col>
      <xdr:colOff>38100</xdr:colOff>
      <xdr:row>62</xdr:row>
      <xdr:rowOff>43942</xdr:rowOff>
    </xdr:to>
    <xdr:sp macro="" textlink="">
      <xdr:nvSpPr>
        <xdr:cNvPr id="490" name="楕円 489"/>
        <xdr:cNvSpPr/>
      </xdr:nvSpPr>
      <xdr:spPr>
        <a:xfrm>
          <a:off x="21272500" y="1057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147675</xdr:rowOff>
    </xdr:from>
    <xdr:to>
      <xdr:col>116</xdr:col>
      <xdr:colOff>63500</xdr:colOff>
      <xdr:row>61</xdr:row>
      <xdr:rowOff>164592</xdr:rowOff>
    </xdr:to>
    <xdr:cxnSp macro="">
      <xdr:nvCxnSpPr>
        <xdr:cNvPr id="491" name="直線コネクタ 490"/>
        <xdr:cNvCxnSpPr/>
      </xdr:nvCxnSpPr>
      <xdr:spPr>
        <a:xfrm flipV="1">
          <a:off x="21323300" y="10606125"/>
          <a:ext cx="8382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141368</xdr:rowOff>
    </xdr:from>
    <xdr:ext cx="469744" cy="259045"/>
    <xdr:sp macro="" textlink="">
      <xdr:nvSpPr>
        <xdr:cNvPr id="492" name="n_1aveValue【学校施設】&#10;一人当たり面積"/>
        <xdr:cNvSpPr txBox="1"/>
      </xdr:nvSpPr>
      <xdr:spPr>
        <a:xfrm>
          <a:off x="21075727" y="10771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150309</xdr:rowOff>
    </xdr:from>
    <xdr:ext cx="469744" cy="259045"/>
    <xdr:sp macro="" textlink="">
      <xdr:nvSpPr>
        <xdr:cNvPr id="493" name="n_2aveValue【学校施設】&#10;一人当たり面積"/>
        <xdr:cNvSpPr txBox="1"/>
      </xdr:nvSpPr>
      <xdr:spPr>
        <a:xfrm>
          <a:off x="20199427" y="10437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60469</xdr:rowOff>
    </xdr:from>
    <xdr:ext cx="469744" cy="259045"/>
    <xdr:sp macro="" textlink="">
      <xdr:nvSpPr>
        <xdr:cNvPr id="494" name="n_1mainValue【学校施設】&#10;一人当たり面積"/>
        <xdr:cNvSpPr txBox="1"/>
      </xdr:nvSpPr>
      <xdr:spPr>
        <a:xfrm>
          <a:off x="21075727" y="1034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5" name="正方形/長方形 49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6" name="正方形/長方形 49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7" name="正方形/長方形 49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8" name="正方形/長方形 49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9" name="正方形/長方形 49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0" name="正方形/長方形 49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1" name="正方形/長方形 50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2" name="正方形/長方形 50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3" name="テキスト ボックス 50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4" name="直線コネクタ 50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05" name="直線コネクタ 50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06" name="テキスト ボックス 50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07" name="直線コネクタ 50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08" name="テキスト ボックス 50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09" name="直線コネクタ 50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10" name="テキスト ボックス 50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11" name="直線コネクタ 51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2" name="テキスト ボックス 51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13" name="直線コネクタ 51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14" name="テキスト ボックス 51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5" name="直線コネクタ 51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16" name="テキスト ボックス 51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7" name="直線コネクタ 51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8" name="テキスト ボックス 51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96882</xdr:rowOff>
    </xdr:to>
    <xdr:cxnSp macro="">
      <xdr:nvCxnSpPr>
        <xdr:cNvPr id="520" name="直線コネクタ 519"/>
        <xdr:cNvCxnSpPr/>
      </xdr:nvCxnSpPr>
      <xdr:spPr>
        <a:xfrm flipV="1">
          <a:off x="16318864" y="13280571"/>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100709</xdr:rowOff>
    </xdr:from>
    <xdr:ext cx="340478" cy="259045"/>
    <xdr:sp macro="" textlink="">
      <xdr:nvSpPr>
        <xdr:cNvPr id="521" name="【児童館】&#10;有形固定資産減価償却率最小値テキスト"/>
        <xdr:cNvSpPr txBox="1"/>
      </xdr:nvSpPr>
      <xdr:spPr>
        <a:xfrm>
          <a:off x="16357600" y="148454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96882</xdr:rowOff>
    </xdr:from>
    <xdr:to>
      <xdr:col>86</xdr:col>
      <xdr:colOff>25400</xdr:colOff>
      <xdr:row>86</xdr:row>
      <xdr:rowOff>96882</xdr:rowOff>
    </xdr:to>
    <xdr:cxnSp macro="">
      <xdr:nvCxnSpPr>
        <xdr:cNvPr id="522" name="直線コネクタ 521"/>
        <xdr:cNvCxnSpPr/>
      </xdr:nvCxnSpPr>
      <xdr:spPr>
        <a:xfrm>
          <a:off x="16230600" y="1484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23"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24" name="直線コネクタ 523"/>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101254</xdr:rowOff>
    </xdr:from>
    <xdr:ext cx="405111" cy="259045"/>
    <xdr:sp macro="" textlink="">
      <xdr:nvSpPr>
        <xdr:cNvPr id="525" name="【児童館】&#10;有形固定資産減価償却率平均値テキスト"/>
        <xdr:cNvSpPr txBox="1"/>
      </xdr:nvSpPr>
      <xdr:spPr>
        <a:xfrm>
          <a:off x="16357600" y="136458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122827</xdr:rowOff>
    </xdr:from>
    <xdr:to>
      <xdr:col>85</xdr:col>
      <xdr:colOff>177800</xdr:colOff>
      <xdr:row>80</xdr:row>
      <xdr:rowOff>52977</xdr:rowOff>
    </xdr:to>
    <xdr:sp macro="" textlink="">
      <xdr:nvSpPr>
        <xdr:cNvPr id="526" name="フローチャート: 判断 525"/>
        <xdr:cNvSpPr/>
      </xdr:nvSpPr>
      <xdr:spPr>
        <a:xfrm>
          <a:off x="16268700" y="13667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24856</xdr:rowOff>
    </xdr:from>
    <xdr:to>
      <xdr:col>81</xdr:col>
      <xdr:colOff>101600</xdr:colOff>
      <xdr:row>80</xdr:row>
      <xdr:rowOff>126456</xdr:rowOff>
    </xdr:to>
    <xdr:sp macro="" textlink="">
      <xdr:nvSpPr>
        <xdr:cNvPr id="527" name="フローチャート: 判断 526"/>
        <xdr:cNvSpPr/>
      </xdr:nvSpPr>
      <xdr:spPr>
        <a:xfrm>
          <a:off x="15430500" y="1374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80373</xdr:rowOff>
    </xdr:from>
    <xdr:to>
      <xdr:col>76</xdr:col>
      <xdr:colOff>165100</xdr:colOff>
      <xdr:row>82</xdr:row>
      <xdr:rowOff>10523</xdr:rowOff>
    </xdr:to>
    <xdr:sp macro="" textlink="">
      <xdr:nvSpPr>
        <xdr:cNvPr id="528" name="フローチャート: 判断 527"/>
        <xdr:cNvSpPr/>
      </xdr:nvSpPr>
      <xdr:spPr>
        <a:xfrm>
          <a:off x="14541500" y="1396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9" name="テキスト ボックス 52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0" name="テキスト ボックス 52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1" name="テキスト ボックス 53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2" name="テキスト ボックス 53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3" name="テキスト ボックス 53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147320</xdr:rowOff>
    </xdr:from>
    <xdr:to>
      <xdr:col>85</xdr:col>
      <xdr:colOff>177800</xdr:colOff>
      <xdr:row>78</xdr:row>
      <xdr:rowOff>77470</xdr:rowOff>
    </xdr:to>
    <xdr:sp macro="" textlink="">
      <xdr:nvSpPr>
        <xdr:cNvPr id="534" name="楕円 533"/>
        <xdr:cNvSpPr/>
      </xdr:nvSpPr>
      <xdr:spPr>
        <a:xfrm>
          <a:off x="16268700" y="1334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62247</xdr:rowOff>
    </xdr:from>
    <xdr:ext cx="405111" cy="259045"/>
    <xdr:sp macro="" textlink="">
      <xdr:nvSpPr>
        <xdr:cNvPr id="535" name="【児童館】&#10;有形固定資産減価償却率該当値テキスト"/>
        <xdr:cNvSpPr txBox="1"/>
      </xdr:nvSpPr>
      <xdr:spPr>
        <a:xfrm>
          <a:off x="16357600" y="13263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8527</xdr:rowOff>
    </xdr:from>
    <xdr:to>
      <xdr:col>81</xdr:col>
      <xdr:colOff>101600</xdr:colOff>
      <xdr:row>78</xdr:row>
      <xdr:rowOff>110127</xdr:rowOff>
    </xdr:to>
    <xdr:sp macro="" textlink="">
      <xdr:nvSpPr>
        <xdr:cNvPr id="536" name="楕円 535"/>
        <xdr:cNvSpPr/>
      </xdr:nvSpPr>
      <xdr:spPr>
        <a:xfrm>
          <a:off x="15430500" y="1338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26670</xdr:rowOff>
    </xdr:from>
    <xdr:to>
      <xdr:col>85</xdr:col>
      <xdr:colOff>127000</xdr:colOff>
      <xdr:row>78</xdr:row>
      <xdr:rowOff>59327</xdr:rowOff>
    </xdr:to>
    <xdr:cxnSp macro="">
      <xdr:nvCxnSpPr>
        <xdr:cNvPr id="537" name="直線コネクタ 536"/>
        <xdr:cNvCxnSpPr/>
      </xdr:nvCxnSpPr>
      <xdr:spPr>
        <a:xfrm flipV="1">
          <a:off x="15481300" y="1339977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117583</xdr:rowOff>
    </xdr:from>
    <xdr:ext cx="405111" cy="259045"/>
    <xdr:sp macro="" textlink="">
      <xdr:nvSpPr>
        <xdr:cNvPr id="538" name="n_1aveValue【児童館】&#10;有形固定資産減価償却率"/>
        <xdr:cNvSpPr txBox="1"/>
      </xdr:nvSpPr>
      <xdr:spPr>
        <a:xfrm>
          <a:off x="15266044" y="13833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27050</xdr:rowOff>
    </xdr:from>
    <xdr:ext cx="405111" cy="259045"/>
    <xdr:sp macro="" textlink="">
      <xdr:nvSpPr>
        <xdr:cNvPr id="539" name="n_2aveValue【児童館】&#10;有形固定資産減価償却率"/>
        <xdr:cNvSpPr txBox="1"/>
      </xdr:nvSpPr>
      <xdr:spPr>
        <a:xfrm>
          <a:off x="14389744" y="1374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126654</xdr:rowOff>
    </xdr:from>
    <xdr:ext cx="405111" cy="259045"/>
    <xdr:sp macro="" textlink="">
      <xdr:nvSpPr>
        <xdr:cNvPr id="540" name="n_1mainValue【児童館】&#10;有形固定資産減価償却率"/>
        <xdr:cNvSpPr txBox="1"/>
      </xdr:nvSpPr>
      <xdr:spPr>
        <a:xfrm>
          <a:off x="15266044" y="13156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1" name="正方形/長方形 54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2" name="正方形/長方形 54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3" name="正方形/長方形 54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4" name="正方形/長方形 54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5" name="正方形/長方形 54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6" name="正方形/長方形 54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7" name="正方形/長方形 54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8" name="正方形/長方形 54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9" name="テキスト ボックス 54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0" name="直線コネクタ 54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51" name="直線コネクタ 55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52" name="テキスト ボックス 55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53" name="直線コネクタ 55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54" name="テキスト ボックス 55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55" name="直線コネクタ 55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56" name="テキスト ボックス 55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7" name="直線コネクタ 55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8" name="テキスト ボックス 55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9" name="直線コネクタ 55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60" name="テキスト ボックス 55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1" name="直線コネクタ 56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2" name="テキスト ボックス 56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85</xdr:row>
      <xdr:rowOff>125730</xdr:rowOff>
    </xdr:to>
    <xdr:cxnSp macro="">
      <xdr:nvCxnSpPr>
        <xdr:cNvPr id="564" name="直線コネクタ 563"/>
        <xdr:cNvCxnSpPr/>
      </xdr:nvCxnSpPr>
      <xdr:spPr>
        <a:xfrm flipV="1">
          <a:off x="22160864" y="1341120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129557</xdr:rowOff>
    </xdr:from>
    <xdr:ext cx="469744" cy="259045"/>
    <xdr:sp macro="" textlink="">
      <xdr:nvSpPr>
        <xdr:cNvPr id="565" name="【児童館】&#10;一人当たり面積最小値テキスト"/>
        <xdr:cNvSpPr txBox="1"/>
      </xdr:nvSpPr>
      <xdr:spPr>
        <a:xfrm>
          <a:off x="22199600" y="1470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125730</xdr:rowOff>
    </xdr:from>
    <xdr:to>
      <xdr:col>116</xdr:col>
      <xdr:colOff>152400</xdr:colOff>
      <xdr:row>85</xdr:row>
      <xdr:rowOff>125730</xdr:rowOff>
    </xdr:to>
    <xdr:cxnSp macro="">
      <xdr:nvCxnSpPr>
        <xdr:cNvPr id="566" name="直線コネクタ 565"/>
        <xdr:cNvCxnSpPr/>
      </xdr:nvCxnSpPr>
      <xdr:spPr>
        <a:xfrm>
          <a:off x="22072600" y="1469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567" name="【児童館】&#10;一人当たり面積最大値テキスト"/>
        <xdr:cNvSpPr txBox="1"/>
      </xdr:nvSpPr>
      <xdr:spPr>
        <a:xfrm>
          <a:off x="22199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568" name="直線コネクタ 567"/>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71138</xdr:rowOff>
    </xdr:from>
    <xdr:ext cx="469744" cy="259045"/>
    <xdr:sp macro="" textlink="">
      <xdr:nvSpPr>
        <xdr:cNvPr id="569" name="【児童館】&#10;一人当たり面積平均値テキスト"/>
        <xdr:cNvSpPr txBox="1"/>
      </xdr:nvSpPr>
      <xdr:spPr>
        <a:xfrm>
          <a:off x="22199600" y="13958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48261</xdr:rowOff>
    </xdr:from>
    <xdr:to>
      <xdr:col>116</xdr:col>
      <xdr:colOff>114300</xdr:colOff>
      <xdr:row>82</xdr:row>
      <xdr:rowOff>149861</xdr:rowOff>
    </xdr:to>
    <xdr:sp macro="" textlink="">
      <xdr:nvSpPr>
        <xdr:cNvPr id="570" name="フローチャート: 判断 569"/>
        <xdr:cNvSpPr/>
      </xdr:nvSpPr>
      <xdr:spPr>
        <a:xfrm>
          <a:off x="221107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139700</xdr:rowOff>
    </xdr:from>
    <xdr:to>
      <xdr:col>112</xdr:col>
      <xdr:colOff>38100</xdr:colOff>
      <xdr:row>83</xdr:row>
      <xdr:rowOff>69850</xdr:rowOff>
    </xdr:to>
    <xdr:sp macro="" textlink="">
      <xdr:nvSpPr>
        <xdr:cNvPr id="571" name="フローチャート: 判断 570"/>
        <xdr:cNvSpPr/>
      </xdr:nvSpPr>
      <xdr:spPr>
        <a:xfrm>
          <a:off x="21272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36830</xdr:rowOff>
    </xdr:from>
    <xdr:to>
      <xdr:col>107</xdr:col>
      <xdr:colOff>101600</xdr:colOff>
      <xdr:row>83</xdr:row>
      <xdr:rowOff>138430</xdr:rowOff>
    </xdr:to>
    <xdr:sp macro="" textlink="">
      <xdr:nvSpPr>
        <xdr:cNvPr id="572" name="フローチャート: 判断 571"/>
        <xdr:cNvSpPr/>
      </xdr:nvSpPr>
      <xdr:spPr>
        <a:xfrm>
          <a:off x="20383500" y="1426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3" name="テキスト ボックス 57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4" name="テキスト ボックス 57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5" name="テキスト ボックス 57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6" name="テキスト ボックス 57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7" name="テキスト ボックス 57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135889</xdr:rowOff>
    </xdr:from>
    <xdr:to>
      <xdr:col>116</xdr:col>
      <xdr:colOff>114300</xdr:colOff>
      <xdr:row>84</xdr:row>
      <xdr:rowOff>66039</xdr:rowOff>
    </xdr:to>
    <xdr:sp macro="" textlink="">
      <xdr:nvSpPr>
        <xdr:cNvPr id="578" name="楕円 577"/>
        <xdr:cNvSpPr/>
      </xdr:nvSpPr>
      <xdr:spPr>
        <a:xfrm>
          <a:off x="221107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114316</xdr:rowOff>
    </xdr:from>
    <xdr:ext cx="469744" cy="259045"/>
    <xdr:sp macro="" textlink="">
      <xdr:nvSpPr>
        <xdr:cNvPr id="579" name="【児童館】&#10;一人当たり面積該当値テキスト"/>
        <xdr:cNvSpPr txBox="1"/>
      </xdr:nvSpPr>
      <xdr:spPr>
        <a:xfrm>
          <a:off x="22199600"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143511</xdr:rowOff>
    </xdr:from>
    <xdr:to>
      <xdr:col>112</xdr:col>
      <xdr:colOff>38100</xdr:colOff>
      <xdr:row>84</xdr:row>
      <xdr:rowOff>73661</xdr:rowOff>
    </xdr:to>
    <xdr:sp macro="" textlink="">
      <xdr:nvSpPr>
        <xdr:cNvPr id="580" name="楕円 579"/>
        <xdr:cNvSpPr/>
      </xdr:nvSpPr>
      <xdr:spPr>
        <a:xfrm>
          <a:off x="21272500" y="1437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15239</xdr:rowOff>
    </xdr:from>
    <xdr:to>
      <xdr:col>116</xdr:col>
      <xdr:colOff>63500</xdr:colOff>
      <xdr:row>84</xdr:row>
      <xdr:rowOff>22861</xdr:rowOff>
    </xdr:to>
    <xdr:cxnSp macro="">
      <xdr:nvCxnSpPr>
        <xdr:cNvPr id="581" name="直線コネクタ 580"/>
        <xdr:cNvCxnSpPr/>
      </xdr:nvCxnSpPr>
      <xdr:spPr>
        <a:xfrm flipV="1">
          <a:off x="21323300" y="144170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86377</xdr:rowOff>
    </xdr:from>
    <xdr:ext cx="469744" cy="259045"/>
    <xdr:sp macro="" textlink="">
      <xdr:nvSpPr>
        <xdr:cNvPr id="582" name="n_1aveValue【児童館】&#10;一人当たり面積"/>
        <xdr:cNvSpPr txBox="1"/>
      </xdr:nvSpPr>
      <xdr:spPr>
        <a:xfrm>
          <a:off x="210757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154957</xdr:rowOff>
    </xdr:from>
    <xdr:ext cx="469744" cy="259045"/>
    <xdr:sp macro="" textlink="">
      <xdr:nvSpPr>
        <xdr:cNvPr id="583" name="n_2aveValue【児童館】&#10;一人当たり面積"/>
        <xdr:cNvSpPr txBox="1"/>
      </xdr:nvSpPr>
      <xdr:spPr>
        <a:xfrm>
          <a:off x="20199427" y="1404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64788</xdr:rowOff>
    </xdr:from>
    <xdr:ext cx="469744" cy="259045"/>
    <xdr:sp macro="" textlink="">
      <xdr:nvSpPr>
        <xdr:cNvPr id="584" name="n_1mainValue【児童館】&#10;一人当たり面積"/>
        <xdr:cNvSpPr txBox="1"/>
      </xdr:nvSpPr>
      <xdr:spPr>
        <a:xfrm>
          <a:off x="21075727" y="1446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5" name="正方形/長方形 58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6" name="正方形/長方形 58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7" name="正方形/長方形 58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8" name="正方形/長方形 58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9" name="正方形/長方形 58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0" name="正方形/長方形 58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1" name="正方形/長方形 59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2" name="正方形/長方形 59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3" name="テキスト ボックス 59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4" name="直線コネクタ 59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95" name="テキスト ボックス 594"/>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96" name="直線コネクタ 59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97" name="テキスト ボックス 596"/>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98" name="直線コネクタ 59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99" name="テキスト ボックス 59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00" name="直線コネクタ 59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01" name="テキスト ボックス 60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02" name="直線コネクタ 60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03" name="テキスト ボックス 60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04" name="直線コネクタ 60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05" name="テキスト ボックス 604"/>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6" name="直線コネクタ 60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7" name="テキスト ボックス 60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109</xdr:row>
      <xdr:rowOff>32386</xdr:rowOff>
    </xdr:to>
    <xdr:cxnSp macro="">
      <xdr:nvCxnSpPr>
        <xdr:cNvPr id="609" name="直線コネクタ 608"/>
        <xdr:cNvCxnSpPr/>
      </xdr:nvCxnSpPr>
      <xdr:spPr>
        <a:xfrm flipV="1">
          <a:off x="16318864" y="17145000"/>
          <a:ext cx="0" cy="1575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36213</xdr:rowOff>
    </xdr:from>
    <xdr:ext cx="405111" cy="259045"/>
    <xdr:sp macro="" textlink="">
      <xdr:nvSpPr>
        <xdr:cNvPr id="610" name="【公民館】&#10;有形固定資産減価償却率最小値テキスト"/>
        <xdr:cNvSpPr txBox="1"/>
      </xdr:nvSpPr>
      <xdr:spPr>
        <a:xfrm>
          <a:off x="16357600" y="1872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32386</xdr:rowOff>
    </xdr:from>
    <xdr:to>
      <xdr:col>86</xdr:col>
      <xdr:colOff>25400</xdr:colOff>
      <xdr:row>109</xdr:row>
      <xdr:rowOff>32386</xdr:rowOff>
    </xdr:to>
    <xdr:cxnSp macro="">
      <xdr:nvCxnSpPr>
        <xdr:cNvPr id="611" name="直線コネクタ 610"/>
        <xdr:cNvCxnSpPr/>
      </xdr:nvCxnSpPr>
      <xdr:spPr>
        <a:xfrm>
          <a:off x="16230600" y="1872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12"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13" name="直線コネクタ 612"/>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53991</xdr:rowOff>
    </xdr:from>
    <xdr:ext cx="405111" cy="259045"/>
    <xdr:sp macro="" textlink="">
      <xdr:nvSpPr>
        <xdr:cNvPr id="614" name="【公民館】&#10;有形固定資産減価償却率平均値テキスト"/>
        <xdr:cNvSpPr txBox="1"/>
      </xdr:nvSpPr>
      <xdr:spPr>
        <a:xfrm>
          <a:off x="16357600" y="175418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31114</xdr:rowOff>
    </xdr:from>
    <xdr:to>
      <xdr:col>85</xdr:col>
      <xdr:colOff>177800</xdr:colOff>
      <xdr:row>103</xdr:row>
      <xdr:rowOff>132714</xdr:rowOff>
    </xdr:to>
    <xdr:sp macro="" textlink="">
      <xdr:nvSpPr>
        <xdr:cNvPr id="615" name="フローチャート: 判断 614"/>
        <xdr:cNvSpPr/>
      </xdr:nvSpPr>
      <xdr:spPr>
        <a:xfrm>
          <a:off x="16268700" y="1769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29211</xdr:rowOff>
    </xdr:from>
    <xdr:to>
      <xdr:col>81</xdr:col>
      <xdr:colOff>101600</xdr:colOff>
      <xdr:row>103</xdr:row>
      <xdr:rowOff>130811</xdr:rowOff>
    </xdr:to>
    <xdr:sp macro="" textlink="">
      <xdr:nvSpPr>
        <xdr:cNvPr id="616" name="フローチャート: 判断 615"/>
        <xdr:cNvSpPr/>
      </xdr:nvSpPr>
      <xdr:spPr>
        <a:xfrm>
          <a:off x="15430500" y="1768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107314</xdr:rowOff>
    </xdr:from>
    <xdr:to>
      <xdr:col>76</xdr:col>
      <xdr:colOff>165100</xdr:colOff>
      <xdr:row>104</xdr:row>
      <xdr:rowOff>37464</xdr:rowOff>
    </xdr:to>
    <xdr:sp macro="" textlink="">
      <xdr:nvSpPr>
        <xdr:cNvPr id="617" name="フローチャート: 判断 616"/>
        <xdr:cNvSpPr/>
      </xdr:nvSpPr>
      <xdr:spPr>
        <a:xfrm>
          <a:off x="14541500" y="1776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8" name="テキスト ボックス 61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9" name="テキスト ボックス 61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0" name="テキスト ボックス 61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1" name="テキスト ボックス 62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2" name="テキスト ボックス 62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170180</xdr:rowOff>
    </xdr:from>
    <xdr:to>
      <xdr:col>85</xdr:col>
      <xdr:colOff>177800</xdr:colOff>
      <xdr:row>107</xdr:row>
      <xdr:rowOff>100330</xdr:rowOff>
    </xdr:to>
    <xdr:sp macro="" textlink="">
      <xdr:nvSpPr>
        <xdr:cNvPr id="623" name="楕円 622"/>
        <xdr:cNvSpPr/>
      </xdr:nvSpPr>
      <xdr:spPr>
        <a:xfrm>
          <a:off x="16268700" y="183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148607</xdr:rowOff>
    </xdr:from>
    <xdr:ext cx="405111" cy="259045"/>
    <xdr:sp macro="" textlink="">
      <xdr:nvSpPr>
        <xdr:cNvPr id="624" name="【公民館】&#10;有形固定資産減価償却率該当値テキスト"/>
        <xdr:cNvSpPr txBox="1"/>
      </xdr:nvSpPr>
      <xdr:spPr>
        <a:xfrm>
          <a:off x="16357600" y="1832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46355</xdr:rowOff>
    </xdr:from>
    <xdr:to>
      <xdr:col>81</xdr:col>
      <xdr:colOff>101600</xdr:colOff>
      <xdr:row>107</xdr:row>
      <xdr:rowOff>147955</xdr:rowOff>
    </xdr:to>
    <xdr:sp macro="" textlink="">
      <xdr:nvSpPr>
        <xdr:cNvPr id="625" name="楕円 624"/>
        <xdr:cNvSpPr/>
      </xdr:nvSpPr>
      <xdr:spPr>
        <a:xfrm>
          <a:off x="15430500" y="1839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49530</xdr:rowOff>
    </xdr:from>
    <xdr:to>
      <xdr:col>85</xdr:col>
      <xdr:colOff>127000</xdr:colOff>
      <xdr:row>107</xdr:row>
      <xdr:rowOff>97155</xdr:rowOff>
    </xdr:to>
    <xdr:cxnSp macro="">
      <xdr:nvCxnSpPr>
        <xdr:cNvPr id="626" name="直線コネクタ 625"/>
        <xdr:cNvCxnSpPr/>
      </xdr:nvCxnSpPr>
      <xdr:spPr>
        <a:xfrm flipV="1">
          <a:off x="15481300" y="1839468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147338</xdr:rowOff>
    </xdr:from>
    <xdr:ext cx="405111" cy="259045"/>
    <xdr:sp macro="" textlink="">
      <xdr:nvSpPr>
        <xdr:cNvPr id="627" name="n_1aveValue【公民館】&#10;有形固定資産減価償却率"/>
        <xdr:cNvSpPr txBox="1"/>
      </xdr:nvSpPr>
      <xdr:spPr>
        <a:xfrm>
          <a:off x="15266044" y="1746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53991</xdr:rowOff>
    </xdr:from>
    <xdr:ext cx="405111" cy="259045"/>
    <xdr:sp macro="" textlink="">
      <xdr:nvSpPr>
        <xdr:cNvPr id="628" name="n_2aveValue【公民館】&#10;有形固定資産減価償却率"/>
        <xdr:cNvSpPr txBox="1"/>
      </xdr:nvSpPr>
      <xdr:spPr>
        <a:xfrm>
          <a:off x="14389744" y="1754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139082</xdr:rowOff>
    </xdr:from>
    <xdr:ext cx="405111" cy="259045"/>
    <xdr:sp macro="" textlink="">
      <xdr:nvSpPr>
        <xdr:cNvPr id="629" name="n_1mainValue【公民館】&#10;有形固定資産減価償却率"/>
        <xdr:cNvSpPr txBox="1"/>
      </xdr:nvSpPr>
      <xdr:spPr>
        <a:xfrm>
          <a:off x="15266044" y="1848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0" name="正方形/長方形 62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1" name="正方形/長方形 63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2" name="正方形/長方形 63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3" name="正方形/長方形 63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4" name="正方形/長方形 63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5" name="正方形/長方形 63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6" name="正方形/長方形 63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7" name="正方形/長方形 63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8" name="テキスト ボックス 63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9" name="直線コネクタ 63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640" name="直線コネクタ 639"/>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641" name="テキスト ボックス 640"/>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2" name="直線コネクタ 64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3" name="テキスト ボックス 64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644" name="直線コネクタ 643"/>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645" name="テキスト ボックス 644"/>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6" name="直線コネクタ 64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7" name="テキスト ボックス 64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59626</xdr:rowOff>
    </xdr:from>
    <xdr:to>
      <xdr:col>116</xdr:col>
      <xdr:colOff>62864</xdr:colOff>
      <xdr:row>107</xdr:row>
      <xdr:rowOff>105347</xdr:rowOff>
    </xdr:to>
    <xdr:cxnSp macro="">
      <xdr:nvCxnSpPr>
        <xdr:cNvPr id="649" name="直線コネクタ 648"/>
        <xdr:cNvCxnSpPr/>
      </xdr:nvCxnSpPr>
      <xdr:spPr>
        <a:xfrm flipV="1">
          <a:off x="22160864" y="17204626"/>
          <a:ext cx="0" cy="124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109174</xdr:rowOff>
    </xdr:from>
    <xdr:ext cx="469744" cy="259045"/>
    <xdr:sp macro="" textlink="">
      <xdr:nvSpPr>
        <xdr:cNvPr id="650" name="【公民館】&#10;一人当たり面積最小値テキスト"/>
        <xdr:cNvSpPr txBox="1"/>
      </xdr:nvSpPr>
      <xdr:spPr>
        <a:xfrm>
          <a:off x="22199600" y="18454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105347</xdr:rowOff>
    </xdr:from>
    <xdr:to>
      <xdr:col>116</xdr:col>
      <xdr:colOff>152400</xdr:colOff>
      <xdr:row>107</xdr:row>
      <xdr:rowOff>105347</xdr:rowOff>
    </xdr:to>
    <xdr:cxnSp macro="">
      <xdr:nvCxnSpPr>
        <xdr:cNvPr id="651" name="直線コネクタ 650"/>
        <xdr:cNvCxnSpPr/>
      </xdr:nvCxnSpPr>
      <xdr:spPr>
        <a:xfrm>
          <a:off x="22072600" y="18450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6303</xdr:rowOff>
    </xdr:from>
    <xdr:ext cx="469744" cy="259045"/>
    <xdr:sp macro="" textlink="">
      <xdr:nvSpPr>
        <xdr:cNvPr id="652" name="【公民館】&#10;一人当たり面積最大値テキスト"/>
        <xdr:cNvSpPr txBox="1"/>
      </xdr:nvSpPr>
      <xdr:spPr>
        <a:xfrm>
          <a:off x="22199600" y="1697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59626</xdr:rowOff>
    </xdr:from>
    <xdr:to>
      <xdr:col>116</xdr:col>
      <xdr:colOff>152400</xdr:colOff>
      <xdr:row>100</xdr:row>
      <xdr:rowOff>59626</xdr:rowOff>
    </xdr:to>
    <xdr:cxnSp macro="">
      <xdr:nvCxnSpPr>
        <xdr:cNvPr id="653" name="直線コネクタ 652"/>
        <xdr:cNvCxnSpPr/>
      </xdr:nvCxnSpPr>
      <xdr:spPr>
        <a:xfrm>
          <a:off x="22072600" y="1720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158703</xdr:rowOff>
    </xdr:from>
    <xdr:ext cx="469744" cy="259045"/>
    <xdr:sp macro="" textlink="">
      <xdr:nvSpPr>
        <xdr:cNvPr id="654" name="【公民館】&#10;一人当たり面積平均値テキスト"/>
        <xdr:cNvSpPr txBox="1"/>
      </xdr:nvSpPr>
      <xdr:spPr>
        <a:xfrm>
          <a:off x="22199600" y="18160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8826</xdr:rowOff>
    </xdr:from>
    <xdr:to>
      <xdr:col>116</xdr:col>
      <xdr:colOff>114300</xdr:colOff>
      <xdr:row>106</xdr:row>
      <xdr:rowOff>110426</xdr:rowOff>
    </xdr:to>
    <xdr:sp macro="" textlink="">
      <xdr:nvSpPr>
        <xdr:cNvPr id="655" name="フローチャート: 判断 654"/>
        <xdr:cNvSpPr/>
      </xdr:nvSpPr>
      <xdr:spPr>
        <a:xfrm>
          <a:off x="22110700" y="1818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147701</xdr:rowOff>
    </xdr:from>
    <xdr:to>
      <xdr:col>112</xdr:col>
      <xdr:colOff>38100</xdr:colOff>
      <xdr:row>106</xdr:row>
      <xdr:rowOff>77851</xdr:rowOff>
    </xdr:to>
    <xdr:sp macro="" textlink="">
      <xdr:nvSpPr>
        <xdr:cNvPr id="656" name="フローチャート: 判断 655"/>
        <xdr:cNvSpPr/>
      </xdr:nvSpPr>
      <xdr:spPr>
        <a:xfrm>
          <a:off x="21272500" y="1814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127127</xdr:rowOff>
    </xdr:from>
    <xdr:to>
      <xdr:col>107</xdr:col>
      <xdr:colOff>101600</xdr:colOff>
      <xdr:row>106</xdr:row>
      <xdr:rowOff>57277</xdr:rowOff>
    </xdr:to>
    <xdr:sp macro="" textlink="">
      <xdr:nvSpPr>
        <xdr:cNvPr id="657" name="フローチャート: 判断 656"/>
        <xdr:cNvSpPr/>
      </xdr:nvSpPr>
      <xdr:spPr>
        <a:xfrm>
          <a:off x="20383500" y="18129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8" name="テキスト ボックス 65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9" name="テキスト ボックス 65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0" name="テキスト ボックス 65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1" name="テキスト ボックス 66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2" name="テキスト ボックス 66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34544</xdr:rowOff>
    </xdr:from>
    <xdr:to>
      <xdr:col>116</xdr:col>
      <xdr:colOff>114300</xdr:colOff>
      <xdr:row>105</xdr:row>
      <xdr:rowOff>136144</xdr:rowOff>
    </xdr:to>
    <xdr:sp macro="" textlink="">
      <xdr:nvSpPr>
        <xdr:cNvPr id="663" name="楕円 662"/>
        <xdr:cNvSpPr/>
      </xdr:nvSpPr>
      <xdr:spPr>
        <a:xfrm>
          <a:off x="22110700" y="1803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57421</xdr:rowOff>
    </xdr:from>
    <xdr:ext cx="469744" cy="259045"/>
    <xdr:sp macro="" textlink="">
      <xdr:nvSpPr>
        <xdr:cNvPr id="664" name="【公民館】&#10;一人当たり面積該当値テキスト"/>
        <xdr:cNvSpPr txBox="1"/>
      </xdr:nvSpPr>
      <xdr:spPr>
        <a:xfrm>
          <a:off x="22199600" y="1788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42545</xdr:rowOff>
    </xdr:from>
    <xdr:to>
      <xdr:col>112</xdr:col>
      <xdr:colOff>38100</xdr:colOff>
      <xdr:row>105</xdr:row>
      <xdr:rowOff>144145</xdr:rowOff>
    </xdr:to>
    <xdr:sp macro="" textlink="">
      <xdr:nvSpPr>
        <xdr:cNvPr id="665" name="楕円 664"/>
        <xdr:cNvSpPr/>
      </xdr:nvSpPr>
      <xdr:spPr>
        <a:xfrm>
          <a:off x="21272500" y="1804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85344</xdr:rowOff>
    </xdr:from>
    <xdr:to>
      <xdr:col>116</xdr:col>
      <xdr:colOff>63500</xdr:colOff>
      <xdr:row>105</xdr:row>
      <xdr:rowOff>93345</xdr:rowOff>
    </xdr:to>
    <xdr:cxnSp macro="">
      <xdr:nvCxnSpPr>
        <xdr:cNvPr id="666" name="直線コネクタ 665"/>
        <xdr:cNvCxnSpPr/>
      </xdr:nvCxnSpPr>
      <xdr:spPr>
        <a:xfrm flipV="1">
          <a:off x="21323300" y="18087594"/>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68978</xdr:rowOff>
    </xdr:from>
    <xdr:ext cx="469744" cy="259045"/>
    <xdr:sp macro="" textlink="">
      <xdr:nvSpPr>
        <xdr:cNvPr id="667" name="n_1aveValue【公民館】&#10;一人当たり面積"/>
        <xdr:cNvSpPr txBox="1"/>
      </xdr:nvSpPr>
      <xdr:spPr>
        <a:xfrm>
          <a:off x="21075727" y="1824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73804</xdr:rowOff>
    </xdr:from>
    <xdr:ext cx="469744" cy="259045"/>
    <xdr:sp macro="" textlink="">
      <xdr:nvSpPr>
        <xdr:cNvPr id="668" name="n_2aveValue【公民館】&#10;一人当たり面積"/>
        <xdr:cNvSpPr txBox="1"/>
      </xdr:nvSpPr>
      <xdr:spPr>
        <a:xfrm>
          <a:off x="20199427" y="1790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160672</xdr:rowOff>
    </xdr:from>
    <xdr:ext cx="469744" cy="259045"/>
    <xdr:sp macro="" textlink="">
      <xdr:nvSpPr>
        <xdr:cNvPr id="669" name="n_1mainValue【公民館】&#10;一人当たり面積"/>
        <xdr:cNvSpPr txBox="1"/>
      </xdr:nvSpPr>
      <xdr:spPr>
        <a:xfrm>
          <a:off x="21075727" y="1782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0" name="正方形/長方形 66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1" name="正方形/長方形 67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2" name="テキスト ボックス 67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平均値を上回っている児童館は相当の年数が経過している施設が多いためで、平均値を下回っている保育所、公民館等については比較的新しい施設が多いためである。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いずれにしても、個別施設計画（長寿命化計画）等の策定を進め、適切な施設管理を実施し、財政負担の軽減を図っていく。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保育所等の一人当たり面積については、民間の認定子ども園が新設されたことが要因である。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北海道本別町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7,254
7,225
391.91
7,472,811
7,360,881
109,141
4,055,328
6,944,916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25.0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133350</xdr:rowOff>
    </xdr:to>
    <xdr:cxnSp macro="">
      <xdr:nvCxnSpPr>
        <xdr:cNvPr id="57" name="直線コネクタ 56"/>
        <xdr:cNvCxnSpPr/>
      </xdr:nvCxnSpPr>
      <xdr:spPr>
        <a:xfrm flipV="1">
          <a:off x="4634865" y="5660572"/>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340478" cy="259045"/>
    <xdr:sp macro="" textlink="">
      <xdr:nvSpPr>
        <xdr:cNvPr id="58" name="【図書館】&#10;有形固定資産減価償却率最小値テキスト"/>
        <xdr:cNvSpPr txBox="1"/>
      </xdr:nvSpPr>
      <xdr:spPr>
        <a:xfrm>
          <a:off x="4673600" y="716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9" name="直線コネクタ 58"/>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69504</xdr:rowOff>
    </xdr:from>
    <xdr:ext cx="405111" cy="259045"/>
    <xdr:sp macro="" textlink="">
      <xdr:nvSpPr>
        <xdr:cNvPr id="62" name="【図書館】&#10;有形固定資産減価償却率平均値テキスト"/>
        <xdr:cNvSpPr txBox="1"/>
      </xdr:nvSpPr>
      <xdr:spPr>
        <a:xfrm>
          <a:off x="4673600" y="6241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63" name="フローチャート: 判断 62"/>
        <xdr:cNvSpPr/>
      </xdr:nvSpPr>
      <xdr:spPr>
        <a:xfrm>
          <a:off x="45847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165826</xdr:rowOff>
    </xdr:from>
    <xdr:to>
      <xdr:col>20</xdr:col>
      <xdr:colOff>38100</xdr:colOff>
      <xdr:row>37</xdr:row>
      <xdr:rowOff>95976</xdr:rowOff>
    </xdr:to>
    <xdr:sp macro="" textlink="">
      <xdr:nvSpPr>
        <xdr:cNvPr id="64" name="フローチャート: 判断 63"/>
        <xdr:cNvSpPr/>
      </xdr:nvSpPr>
      <xdr:spPr>
        <a:xfrm>
          <a:off x="3746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907</xdr:rowOff>
    </xdr:from>
    <xdr:to>
      <xdr:col>15</xdr:col>
      <xdr:colOff>101600</xdr:colOff>
      <xdr:row>37</xdr:row>
      <xdr:rowOff>102507</xdr:rowOff>
    </xdr:to>
    <xdr:sp macro="" textlink="">
      <xdr:nvSpPr>
        <xdr:cNvPr id="65" name="フローチャート: 判断 64"/>
        <xdr:cNvSpPr/>
      </xdr:nvSpPr>
      <xdr:spPr>
        <a:xfrm>
          <a:off x="2857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53159</xdr:rowOff>
    </xdr:from>
    <xdr:to>
      <xdr:col>24</xdr:col>
      <xdr:colOff>114300</xdr:colOff>
      <xdr:row>39</xdr:row>
      <xdr:rowOff>154759</xdr:rowOff>
    </xdr:to>
    <xdr:sp macro="" textlink="">
      <xdr:nvSpPr>
        <xdr:cNvPr id="71" name="楕円 70"/>
        <xdr:cNvSpPr/>
      </xdr:nvSpPr>
      <xdr:spPr>
        <a:xfrm>
          <a:off x="4584700" y="673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31586</xdr:rowOff>
    </xdr:from>
    <xdr:ext cx="405111" cy="259045"/>
    <xdr:sp macro="" textlink="">
      <xdr:nvSpPr>
        <xdr:cNvPr id="72" name="【図書館】&#10;有形固定資産減価償却率該当値テキスト"/>
        <xdr:cNvSpPr txBox="1"/>
      </xdr:nvSpPr>
      <xdr:spPr>
        <a:xfrm>
          <a:off x="4673600" y="671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89081</xdr:rowOff>
    </xdr:from>
    <xdr:to>
      <xdr:col>20</xdr:col>
      <xdr:colOff>38100</xdr:colOff>
      <xdr:row>40</xdr:row>
      <xdr:rowOff>19231</xdr:rowOff>
    </xdr:to>
    <xdr:sp macro="" textlink="">
      <xdr:nvSpPr>
        <xdr:cNvPr id="73" name="楕円 72"/>
        <xdr:cNvSpPr/>
      </xdr:nvSpPr>
      <xdr:spPr>
        <a:xfrm>
          <a:off x="3746500" y="677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103959</xdr:rowOff>
    </xdr:from>
    <xdr:to>
      <xdr:col>24</xdr:col>
      <xdr:colOff>63500</xdr:colOff>
      <xdr:row>39</xdr:row>
      <xdr:rowOff>139881</xdr:rowOff>
    </xdr:to>
    <xdr:cxnSp macro="">
      <xdr:nvCxnSpPr>
        <xdr:cNvPr id="74" name="直線コネクタ 73"/>
        <xdr:cNvCxnSpPr/>
      </xdr:nvCxnSpPr>
      <xdr:spPr>
        <a:xfrm flipV="1">
          <a:off x="3797300" y="6790509"/>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112503</xdr:rowOff>
    </xdr:from>
    <xdr:ext cx="405111" cy="259045"/>
    <xdr:sp macro="" textlink="">
      <xdr:nvSpPr>
        <xdr:cNvPr id="75" name="n_1aveValue【図書館】&#10;有形固定資産減価償却率"/>
        <xdr:cNvSpPr txBox="1"/>
      </xdr:nvSpPr>
      <xdr:spPr>
        <a:xfrm>
          <a:off x="35820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119034</xdr:rowOff>
    </xdr:from>
    <xdr:ext cx="405111" cy="259045"/>
    <xdr:sp macro="" textlink="">
      <xdr:nvSpPr>
        <xdr:cNvPr id="76" name="n_2aveValue【図書館】&#10;有形固定資産減価償却率"/>
        <xdr:cNvSpPr txBox="1"/>
      </xdr:nvSpPr>
      <xdr:spPr>
        <a:xfrm>
          <a:off x="2705744" y="611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10358</xdr:rowOff>
    </xdr:from>
    <xdr:ext cx="405111" cy="259045"/>
    <xdr:sp macro="" textlink="">
      <xdr:nvSpPr>
        <xdr:cNvPr id="77" name="n_1mainValue【図書館】&#10;有形固定資産減価償却率"/>
        <xdr:cNvSpPr txBox="1"/>
      </xdr:nvSpPr>
      <xdr:spPr>
        <a:xfrm>
          <a:off x="3582044" y="686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8" name="テキスト ボックス 87"/>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133350</xdr:rowOff>
    </xdr:from>
    <xdr:to>
      <xdr:col>59</xdr:col>
      <xdr:colOff>50800</xdr:colOff>
      <xdr:row>41</xdr:row>
      <xdr:rowOff>133350</xdr:rowOff>
    </xdr:to>
    <xdr:cxnSp macro="">
      <xdr:nvCxnSpPr>
        <xdr:cNvPr id="89" name="直線コネクタ 8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0" name="テキスト ボックス 8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1" name="直線コネクタ 9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2" name="テキスト ボックス 91"/>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3" name="直線コネクタ 9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4" name="テキスト ボックス 93"/>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5" name="直線コネクタ 9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6" name="テキスト ボックス 95"/>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8" name="テキスト ボックス 9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87630</xdr:rowOff>
    </xdr:from>
    <xdr:to>
      <xdr:col>54</xdr:col>
      <xdr:colOff>189865</xdr:colOff>
      <xdr:row>41</xdr:row>
      <xdr:rowOff>160782</xdr:rowOff>
    </xdr:to>
    <xdr:cxnSp macro="">
      <xdr:nvCxnSpPr>
        <xdr:cNvPr id="100" name="直線コネクタ 99"/>
        <xdr:cNvCxnSpPr/>
      </xdr:nvCxnSpPr>
      <xdr:spPr>
        <a:xfrm flipV="1">
          <a:off x="10476865" y="5745480"/>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164609</xdr:rowOff>
    </xdr:from>
    <xdr:ext cx="469744" cy="259045"/>
    <xdr:sp macro="" textlink="">
      <xdr:nvSpPr>
        <xdr:cNvPr id="101" name="【図書館】&#10;一人当たり面積最小値テキスト"/>
        <xdr:cNvSpPr txBox="1"/>
      </xdr:nvSpPr>
      <xdr:spPr>
        <a:xfrm>
          <a:off x="10515600" y="719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160782</xdr:rowOff>
    </xdr:from>
    <xdr:to>
      <xdr:col>55</xdr:col>
      <xdr:colOff>88900</xdr:colOff>
      <xdr:row>41</xdr:row>
      <xdr:rowOff>160782</xdr:rowOff>
    </xdr:to>
    <xdr:cxnSp macro="">
      <xdr:nvCxnSpPr>
        <xdr:cNvPr id="102" name="直線コネクタ 101"/>
        <xdr:cNvCxnSpPr/>
      </xdr:nvCxnSpPr>
      <xdr:spPr>
        <a:xfrm>
          <a:off x="10388600" y="719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34307</xdr:rowOff>
    </xdr:from>
    <xdr:ext cx="469744" cy="259045"/>
    <xdr:sp macro="" textlink="">
      <xdr:nvSpPr>
        <xdr:cNvPr id="103" name="【図書館】&#10;一人当たり面積最大値テキスト"/>
        <xdr:cNvSpPr txBox="1"/>
      </xdr:nvSpPr>
      <xdr:spPr>
        <a:xfrm>
          <a:off x="10515600" y="552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87630</xdr:rowOff>
    </xdr:from>
    <xdr:to>
      <xdr:col>55</xdr:col>
      <xdr:colOff>88900</xdr:colOff>
      <xdr:row>33</xdr:row>
      <xdr:rowOff>87630</xdr:rowOff>
    </xdr:to>
    <xdr:cxnSp macro="">
      <xdr:nvCxnSpPr>
        <xdr:cNvPr id="104" name="直線コネクタ 103"/>
        <xdr:cNvCxnSpPr/>
      </xdr:nvCxnSpPr>
      <xdr:spPr>
        <a:xfrm>
          <a:off x="10388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81551</xdr:rowOff>
    </xdr:from>
    <xdr:ext cx="469744" cy="259045"/>
    <xdr:sp macro="" textlink="">
      <xdr:nvSpPr>
        <xdr:cNvPr id="105" name="【図書館】&#10;一人当たり面積平均値テキスト"/>
        <xdr:cNvSpPr txBox="1"/>
      </xdr:nvSpPr>
      <xdr:spPr>
        <a:xfrm>
          <a:off x="10515600" y="6596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103124</xdr:rowOff>
    </xdr:from>
    <xdr:to>
      <xdr:col>55</xdr:col>
      <xdr:colOff>50800</xdr:colOff>
      <xdr:row>39</xdr:row>
      <xdr:rowOff>33274</xdr:rowOff>
    </xdr:to>
    <xdr:sp macro="" textlink="">
      <xdr:nvSpPr>
        <xdr:cNvPr id="106" name="フローチャート: 判断 105"/>
        <xdr:cNvSpPr/>
      </xdr:nvSpPr>
      <xdr:spPr>
        <a:xfrm>
          <a:off x="10426700" y="661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07" name="フローチャート: 判断 106"/>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35</xdr:row>
      <xdr:rowOff>132842</xdr:rowOff>
    </xdr:from>
    <xdr:to>
      <xdr:col>46</xdr:col>
      <xdr:colOff>38100</xdr:colOff>
      <xdr:row>36</xdr:row>
      <xdr:rowOff>62992</xdr:rowOff>
    </xdr:to>
    <xdr:sp macro="" textlink="">
      <xdr:nvSpPr>
        <xdr:cNvPr id="108" name="フローチャート: 判断 107"/>
        <xdr:cNvSpPr/>
      </xdr:nvSpPr>
      <xdr:spPr>
        <a:xfrm>
          <a:off x="8699500" y="613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50546</xdr:rowOff>
    </xdr:from>
    <xdr:to>
      <xdr:col>55</xdr:col>
      <xdr:colOff>50800</xdr:colOff>
      <xdr:row>35</xdr:row>
      <xdr:rowOff>152146</xdr:rowOff>
    </xdr:to>
    <xdr:sp macro="" textlink="">
      <xdr:nvSpPr>
        <xdr:cNvPr id="114" name="楕円 113"/>
        <xdr:cNvSpPr/>
      </xdr:nvSpPr>
      <xdr:spPr>
        <a:xfrm>
          <a:off x="10426700" y="605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73423</xdr:rowOff>
    </xdr:from>
    <xdr:ext cx="469744" cy="259045"/>
    <xdr:sp macro="" textlink="">
      <xdr:nvSpPr>
        <xdr:cNvPr id="115" name="【図書館】&#10;一人当たり面積該当値テキスト"/>
        <xdr:cNvSpPr txBox="1"/>
      </xdr:nvSpPr>
      <xdr:spPr>
        <a:xfrm>
          <a:off x="10515600" y="590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87122</xdr:rowOff>
    </xdr:from>
    <xdr:to>
      <xdr:col>50</xdr:col>
      <xdr:colOff>165100</xdr:colOff>
      <xdr:row>36</xdr:row>
      <xdr:rowOff>17272</xdr:rowOff>
    </xdr:to>
    <xdr:sp macro="" textlink="">
      <xdr:nvSpPr>
        <xdr:cNvPr id="116" name="楕円 115"/>
        <xdr:cNvSpPr/>
      </xdr:nvSpPr>
      <xdr:spPr>
        <a:xfrm>
          <a:off x="9588500" y="608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101346</xdr:rowOff>
    </xdr:from>
    <xdr:to>
      <xdr:col>55</xdr:col>
      <xdr:colOff>0</xdr:colOff>
      <xdr:row>35</xdr:row>
      <xdr:rowOff>137922</xdr:rowOff>
    </xdr:to>
    <xdr:cxnSp macro="">
      <xdr:nvCxnSpPr>
        <xdr:cNvPr id="117" name="直線コネクタ 116"/>
        <xdr:cNvCxnSpPr/>
      </xdr:nvCxnSpPr>
      <xdr:spPr>
        <a:xfrm flipV="1">
          <a:off x="9639300" y="610209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95267</xdr:rowOff>
    </xdr:from>
    <xdr:ext cx="469744" cy="259045"/>
    <xdr:sp macro="" textlink="">
      <xdr:nvSpPr>
        <xdr:cNvPr id="118" name="n_1aveValue【図書館】&#10;一人当たり面積"/>
        <xdr:cNvSpPr txBox="1"/>
      </xdr:nvSpPr>
      <xdr:spPr>
        <a:xfrm>
          <a:off x="93917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79519</xdr:rowOff>
    </xdr:from>
    <xdr:ext cx="469744" cy="259045"/>
    <xdr:sp macro="" textlink="">
      <xdr:nvSpPr>
        <xdr:cNvPr id="119" name="n_2aveValue【図書館】&#10;一人当たり面積"/>
        <xdr:cNvSpPr txBox="1"/>
      </xdr:nvSpPr>
      <xdr:spPr>
        <a:xfrm>
          <a:off x="8515427" y="5908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33799</xdr:rowOff>
    </xdr:from>
    <xdr:ext cx="469744" cy="259045"/>
    <xdr:sp macro="" textlink="">
      <xdr:nvSpPr>
        <xdr:cNvPr id="120" name="n_1mainValue【図書館】&#10;一人当たり面積"/>
        <xdr:cNvSpPr txBox="1"/>
      </xdr:nvSpPr>
      <xdr:spPr>
        <a:xfrm>
          <a:off x="9391727" y="5863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1" name="テキスト ボックス 13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2" name="直線コネクタ 13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3" name="テキスト ボックス 13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4" name="直線コネクタ 13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5" name="テキスト ボックス 13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6" name="直線コネクタ 13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7" name="テキスト ボックス 13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8" name="直線コネクタ 13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9" name="テキスト ボックス 13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0" name="直線コネクタ 13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1" name="テキスト ボックス 140"/>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62</xdr:row>
      <xdr:rowOff>146685</xdr:rowOff>
    </xdr:to>
    <xdr:cxnSp macro="">
      <xdr:nvCxnSpPr>
        <xdr:cNvPr id="145" name="直線コネクタ 144"/>
        <xdr:cNvCxnSpPr/>
      </xdr:nvCxnSpPr>
      <xdr:spPr>
        <a:xfrm flipV="1">
          <a:off x="4634865" y="9525000"/>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150512</xdr:rowOff>
    </xdr:from>
    <xdr:ext cx="405111" cy="259045"/>
    <xdr:sp macro="" textlink="">
      <xdr:nvSpPr>
        <xdr:cNvPr id="146" name="【体育館・プール】&#10;有形固定資産減価償却率最小値テキスト"/>
        <xdr:cNvSpPr txBox="1"/>
      </xdr:nvSpPr>
      <xdr:spPr>
        <a:xfrm>
          <a:off x="4673600" y="1078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146685</xdr:rowOff>
    </xdr:from>
    <xdr:to>
      <xdr:col>24</xdr:col>
      <xdr:colOff>152400</xdr:colOff>
      <xdr:row>62</xdr:row>
      <xdr:rowOff>146685</xdr:rowOff>
    </xdr:to>
    <xdr:cxnSp macro="">
      <xdr:nvCxnSpPr>
        <xdr:cNvPr id="147" name="直線コネクタ 146"/>
        <xdr:cNvCxnSpPr/>
      </xdr:nvCxnSpPr>
      <xdr:spPr>
        <a:xfrm>
          <a:off x="4546600" y="1077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48"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49" name="直線コネクタ 148"/>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85742</xdr:rowOff>
    </xdr:from>
    <xdr:ext cx="405111" cy="259045"/>
    <xdr:sp macro="" textlink="">
      <xdr:nvSpPr>
        <xdr:cNvPr id="150" name="【体育館・プール】&#10;有形固定資産減価償却率平均値テキスト"/>
        <xdr:cNvSpPr txBox="1"/>
      </xdr:nvSpPr>
      <xdr:spPr>
        <a:xfrm>
          <a:off x="4673600" y="102012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107315</xdr:rowOff>
    </xdr:from>
    <xdr:to>
      <xdr:col>24</xdr:col>
      <xdr:colOff>114300</xdr:colOff>
      <xdr:row>60</xdr:row>
      <xdr:rowOff>37465</xdr:rowOff>
    </xdr:to>
    <xdr:sp macro="" textlink="">
      <xdr:nvSpPr>
        <xdr:cNvPr id="151" name="フローチャート: 判断 150"/>
        <xdr:cNvSpPr/>
      </xdr:nvSpPr>
      <xdr:spPr>
        <a:xfrm>
          <a:off x="45847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107315</xdr:rowOff>
    </xdr:from>
    <xdr:to>
      <xdr:col>20</xdr:col>
      <xdr:colOff>38100</xdr:colOff>
      <xdr:row>60</xdr:row>
      <xdr:rowOff>37465</xdr:rowOff>
    </xdr:to>
    <xdr:sp macro="" textlink="">
      <xdr:nvSpPr>
        <xdr:cNvPr id="152" name="フローチャート: 判断 151"/>
        <xdr:cNvSpPr/>
      </xdr:nvSpPr>
      <xdr:spPr>
        <a:xfrm>
          <a:off x="3746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153035</xdr:rowOff>
    </xdr:from>
    <xdr:to>
      <xdr:col>15</xdr:col>
      <xdr:colOff>101600</xdr:colOff>
      <xdr:row>59</xdr:row>
      <xdr:rowOff>83185</xdr:rowOff>
    </xdr:to>
    <xdr:sp macro="" textlink="">
      <xdr:nvSpPr>
        <xdr:cNvPr id="153" name="フローチャート: 判断 152"/>
        <xdr:cNvSpPr/>
      </xdr:nvSpPr>
      <xdr:spPr>
        <a:xfrm>
          <a:off x="2857500" y="1009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80645</xdr:rowOff>
    </xdr:from>
    <xdr:to>
      <xdr:col>24</xdr:col>
      <xdr:colOff>114300</xdr:colOff>
      <xdr:row>57</xdr:row>
      <xdr:rowOff>10795</xdr:rowOff>
    </xdr:to>
    <xdr:sp macro="" textlink="">
      <xdr:nvSpPr>
        <xdr:cNvPr id="159" name="楕円 158"/>
        <xdr:cNvSpPr/>
      </xdr:nvSpPr>
      <xdr:spPr>
        <a:xfrm>
          <a:off x="4584700" y="968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103522</xdr:rowOff>
    </xdr:from>
    <xdr:ext cx="405111" cy="259045"/>
    <xdr:sp macro="" textlink="">
      <xdr:nvSpPr>
        <xdr:cNvPr id="160" name="【体育館・プール】&#10;有形固定資産減価償却率該当値テキスト"/>
        <xdr:cNvSpPr txBox="1"/>
      </xdr:nvSpPr>
      <xdr:spPr>
        <a:xfrm>
          <a:off x="4673600" y="953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124460</xdr:rowOff>
    </xdr:from>
    <xdr:to>
      <xdr:col>20</xdr:col>
      <xdr:colOff>38100</xdr:colOff>
      <xdr:row>57</xdr:row>
      <xdr:rowOff>54610</xdr:rowOff>
    </xdr:to>
    <xdr:sp macro="" textlink="">
      <xdr:nvSpPr>
        <xdr:cNvPr id="161" name="楕円 160"/>
        <xdr:cNvSpPr/>
      </xdr:nvSpPr>
      <xdr:spPr>
        <a:xfrm>
          <a:off x="3746500" y="972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131445</xdr:rowOff>
    </xdr:from>
    <xdr:to>
      <xdr:col>24</xdr:col>
      <xdr:colOff>63500</xdr:colOff>
      <xdr:row>57</xdr:row>
      <xdr:rowOff>3810</xdr:rowOff>
    </xdr:to>
    <xdr:cxnSp macro="">
      <xdr:nvCxnSpPr>
        <xdr:cNvPr id="162" name="直線コネクタ 161"/>
        <xdr:cNvCxnSpPr/>
      </xdr:nvCxnSpPr>
      <xdr:spPr>
        <a:xfrm flipV="1">
          <a:off x="3797300" y="973264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28592</xdr:rowOff>
    </xdr:from>
    <xdr:ext cx="405111" cy="259045"/>
    <xdr:sp macro="" textlink="">
      <xdr:nvSpPr>
        <xdr:cNvPr id="163" name="n_1aveValue【体育館・プール】&#10;有形固定資産減価償却率"/>
        <xdr:cNvSpPr txBox="1"/>
      </xdr:nvSpPr>
      <xdr:spPr>
        <a:xfrm>
          <a:off x="35820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99712</xdr:rowOff>
    </xdr:from>
    <xdr:ext cx="405111" cy="259045"/>
    <xdr:sp macro="" textlink="">
      <xdr:nvSpPr>
        <xdr:cNvPr id="164" name="n_2aveValue【体育館・プール】&#10;有形固定資産減価償却率"/>
        <xdr:cNvSpPr txBox="1"/>
      </xdr:nvSpPr>
      <xdr:spPr>
        <a:xfrm>
          <a:off x="2705744" y="987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71137</xdr:rowOff>
    </xdr:from>
    <xdr:ext cx="405111" cy="259045"/>
    <xdr:sp macro="" textlink="">
      <xdr:nvSpPr>
        <xdr:cNvPr id="165" name="n_1mainValue【体育館・プール】&#10;有形固定資産減価償却率"/>
        <xdr:cNvSpPr txBox="1"/>
      </xdr:nvSpPr>
      <xdr:spPr>
        <a:xfrm>
          <a:off x="3582044" y="950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6" name="直線コネクタ 17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7" name="テキスト ボックス 17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8" name="直線コネクタ 17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9" name="テキスト ボックス 17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0" name="直線コネクタ 17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1" name="テキスト ボックス 18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2" name="直線コネクタ 18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3" name="テキスト ボックス 18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4" name="直線コネクタ 18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5" name="テキスト ボックス 18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6" name="直線コネクタ 18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7" name="テキスト ボックス 18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162306</xdr:rowOff>
    </xdr:from>
    <xdr:to>
      <xdr:col>54</xdr:col>
      <xdr:colOff>189865</xdr:colOff>
      <xdr:row>64</xdr:row>
      <xdr:rowOff>28194</xdr:rowOff>
    </xdr:to>
    <xdr:cxnSp macro="">
      <xdr:nvCxnSpPr>
        <xdr:cNvPr id="189" name="直線コネクタ 188"/>
        <xdr:cNvCxnSpPr/>
      </xdr:nvCxnSpPr>
      <xdr:spPr>
        <a:xfrm flipV="1">
          <a:off x="10476865" y="9592056"/>
          <a:ext cx="0" cy="140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32021</xdr:rowOff>
    </xdr:from>
    <xdr:ext cx="469744" cy="259045"/>
    <xdr:sp macro="" textlink="">
      <xdr:nvSpPr>
        <xdr:cNvPr id="190" name="【体育館・プール】&#10;一人当たり面積最小値テキスト"/>
        <xdr:cNvSpPr txBox="1"/>
      </xdr:nvSpPr>
      <xdr:spPr>
        <a:xfrm>
          <a:off x="10515600" y="1100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28194</xdr:rowOff>
    </xdr:from>
    <xdr:to>
      <xdr:col>55</xdr:col>
      <xdr:colOff>88900</xdr:colOff>
      <xdr:row>64</xdr:row>
      <xdr:rowOff>28194</xdr:rowOff>
    </xdr:to>
    <xdr:cxnSp macro="">
      <xdr:nvCxnSpPr>
        <xdr:cNvPr id="191" name="直線コネクタ 190"/>
        <xdr:cNvCxnSpPr/>
      </xdr:nvCxnSpPr>
      <xdr:spPr>
        <a:xfrm>
          <a:off x="10388600" y="1100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108983</xdr:rowOff>
    </xdr:from>
    <xdr:ext cx="469744" cy="259045"/>
    <xdr:sp macro="" textlink="">
      <xdr:nvSpPr>
        <xdr:cNvPr id="192" name="【体育館・プール】&#10;一人当たり面積最大値テキスト"/>
        <xdr:cNvSpPr txBox="1"/>
      </xdr:nvSpPr>
      <xdr:spPr>
        <a:xfrm>
          <a:off x="10515600" y="936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162306</xdr:rowOff>
    </xdr:from>
    <xdr:to>
      <xdr:col>55</xdr:col>
      <xdr:colOff>88900</xdr:colOff>
      <xdr:row>55</xdr:row>
      <xdr:rowOff>162306</xdr:rowOff>
    </xdr:to>
    <xdr:cxnSp macro="">
      <xdr:nvCxnSpPr>
        <xdr:cNvPr id="193" name="直線コネクタ 192"/>
        <xdr:cNvCxnSpPr/>
      </xdr:nvCxnSpPr>
      <xdr:spPr>
        <a:xfrm>
          <a:off x="10388600" y="959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62755</xdr:rowOff>
    </xdr:from>
    <xdr:ext cx="469744" cy="259045"/>
    <xdr:sp macro="" textlink="">
      <xdr:nvSpPr>
        <xdr:cNvPr id="194" name="【体育館・プール】&#10;一人当たり面積平均値テキスト"/>
        <xdr:cNvSpPr txBox="1"/>
      </xdr:nvSpPr>
      <xdr:spPr>
        <a:xfrm>
          <a:off x="10515600" y="103497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39878</xdr:rowOff>
    </xdr:from>
    <xdr:to>
      <xdr:col>55</xdr:col>
      <xdr:colOff>50800</xdr:colOff>
      <xdr:row>61</xdr:row>
      <xdr:rowOff>141478</xdr:rowOff>
    </xdr:to>
    <xdr:sp macro="" textlink="">
      <xdr:nvSpPr>
        <xdr:cNvPr id="195" name="フローチャート: 判断 194"/>
        <xdr:cNvSpPr/>
      </xdr:nvSpPr>
      <xdr:spPr>
        <a:xfrm>
          <a:off x="10426700" y="1049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50546</xdr:rowOff>
    </xdr:from>
    <xdr:to>
      <xdr:col>50</xdr:col>
      <xdr:colOff>165100</xdr:colOff>
      <xdr:row>61</xdr:row>
      <xdr:rowOff>152146</xdr:rowOff>
    </xdr:to>
    <xdr:sp macro="" textlink="">
      <xdr:nvSpPr>
        <xdr:cNvPr id="196" name="フローチャート: 判断 195"/>
        <xdr:cNvSpPr/>
      </xdr:nvSpPr>
      <xdr:spPr>
        <a:xfrm>
          <a:off x="9588500" y="1050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42164</xdr:rowOff>
    </xdr:from>
    <xdr:to>
      <xdr:col>46</xdr:col>
      <xdr:colOff>38100</xdr:colOff>
      <xdr:row>61</xdr:row>
      <xdr:rowOff>143764</xdr:rowOff>
    </xdr:to>
    <xdr:sp macro="" textlink="">
      <xdr:nvSpPr>
        <xdr:cNvPr id="197" name="フローチャート: 判断 196"/>
        <xdr:cNvSpPr/>
      </xdr:nvSpPr>
      <xdr:spPr>
        <a:xfrm>
          <a:off x="8699500" y="1050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8" name="テキスト ボックス 19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9" name="テキスト ボックス 19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0" name="テキスト ボックス 19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1" name="テキスト ボックス 20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2" name="テキスト ボックス 20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6350</xdr:rowOff>
    </xdr:from>
    <xdr:to>
      <xdr:col>55</xdr:col>
      <xdr:colOff>50800</xdr:colOff>
      <xdr:row>62</xdr:row>
      <xdr:rowOff>107950</xdr:rowOff>
    </xdr:to>
    <xdr:sp macro="" textlink="">
      <xdr:nvSpPr>
        <xdr:cNvPr id="203" name="楕円 202"/>
        <xdr:cNvSpPr/>
      </xdr:nvSpPr>
      <xdr:spPr>
        <a:xfrm>
          <a:off x="104267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156227</xdr:rowOff>
    </xdr:from>
    <xdr:ext cx="469744" cy="259045"/>
    <xdr:sp macro="" textlink="">
      <xdr:nvSpPr>
        <xdr:cNvPr id="204" name="【体育館・プール】&#10;一人当たり面積該当値テキスト"/>
        <xdr:cNvSpPr txBox="1"/>
      </xdr:nvSpPr>
      <xdr:spPr>
        <a:xfrm>
          <a:off x="10515600" y="1061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13208</xdr:rowOff>
    </xdr:from>
    <xdr:to>
      <xdr:col>50</xdr:col>
      <xdr:colOff>165100</xdr:colOff>
      <xdr:row>62</xdr:row>
      <xdr:rowOff>114808</xdr:rowOff>
    </xdr:to>
    <xdr:sp macro="" textlink="">
      <xdr:nvSpPr>
        <xdr:cNvPr id="205" name="楕円 204"/>
        <xdr:cNvSpPr/>
      </xdr:nvSpPr>
      <xdr:spPr>
        <a:xfrm>
          <a:off x="9588500" y="1064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57150</xdr:rowOff>
    </xdr:from>
    <xdr:to>
      <xdr:col>55</xdr:col>
      <xdr:colOff>0</xdr:colOff>
      <xdr:row>62</xdr:row>
      <xdr:rowOff>64008</xdr:rowOff>
    </xdr:to>
    <xdr:cxnSp macro="">
      <xdr:nvCxnSpPr>
        <xdr:cNvPr id="206" name="直線コネクタ 205"/>
        <xdr:cNvCxnSpPr/>
      </xdr:nvCxnSpPr>
      <xdr:spPr>
        <a:xfrm flipV="1">
          <a:off x="9639300" y="10687050"/>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168673</xdr:rowOff>
    </xdr:from>
    <xdr:ext cx="469744" cy="259045"/>
    <xdr:sp macro="" textlink="">
      <xdr:nvSpPr>
        <xdr:cNvPr id="207" name="n_1aveValue【体育館・プール】&#10;一人当たり面積"/>
        <xdr:cNvSpPr txBox="1"/>
      </xdr:nvSpPr>
      <xdr:spPr>
        <a:xfrm>
          <a:off x="9391727" y="1028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160291</xdr:rowOff>
    </xdr:from>
    <xdr:ext cx="469744" cy="259045"/>
    <xdr:sp macro="" textlink="">
      <xdr:nvSpPr>
        <xdr:cNvPr id="208" name="n_2aveValue【体育館・プール】&#10;一人当たり面積"/>
        <xdr:cNvSpPr txBox="1"/>
      </xdr:nvSpPr>
      <xdr:spPr>
        <a:xfrm>
          <a:off x="8515427" y="1027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105935</xdr:rowOff>
    </xdr:from>
    <xdr:ext cx="469744" cy="259045"/>
    <xdr:sp macro="" textlink="">
      <xdr:nvSpPr>
        <xdr:cNvPr id="209" name="n_1mainValue【体育館・プール】&#10;一人当たり面積"/>
        <xdr:cNvSpPr txBox="1"/>
      </xdr:nvSpPr>
      <xdr:spPr>
        <a:xfrm>
          <a:off x="9391727" y="1073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0" name="正方形/長方形 20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1" name="正方形/長方形 21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2" name="正方形/長方形 21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3" name="正方形/長方形 21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4" name="正方形/長方形 21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5" name="正方形/長方形 21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6" name="正方形/長方形 21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7" name="正方形/長方形 21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8" name="テキスト ボックス 21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9" name="直線コネクタ 21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0" name="テキスト ボックス 21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1" name="直線コネクタ 22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2" name="テキスト ボックス 22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3" name="直線コネクタ 22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4" name="テキスト ボックス 22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5" name="直線コネクタ 22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6" name="テキスト ボックス 22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7" name="直線コネクタ 22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8" name="テキスト ボックス 22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9" name="直線コネクタ 22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0" name="テキスト ボックス 22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1" name="直線コネクタ 23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2" name="テキスト ボックス 23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11430</xdr:rowOff>
    </xdr:to>
    <xdr:cxnSp macro="">
      <xdr:nvCxnSpPr>
        <xdr:cNvPr id="234" name="直線コネクタ 233"/>
        <xdr:cNvCxnSpPr/>
      </xdr:nvCxnSpPr>
      <xdr:spPr>
        <a:xfrm flipV="1">
          <a:off x="4634865" y="1333500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15257</xdr:rowOff>
    </xdr:from>
    <xdr:ext cx="405111" cy="259045"/>
    <xdr:sp macro="" textlink="">
      <xdr:nvSpPr>
        <xdr:cNvPr id="235" name="【福祉施設】&#10;有形固定資産減価償却率最小値テキスト"/>
        <xdr:cNvSpPr txBox="1"/>
      </xdr:nvSpPr>
      <xdr:spPr>
        <a:xfrm>
          <a:off x="4673600" y="1493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11430</xdr:rowOff>
    </xdr:from>
    <xdr:to>
      <xdr:col>24</xdr:col>
      <xdr:colOff>152400</xdr:colOff>
      <xdr:row>87</xdr:row>
      <xdr:rowOff>11430</xdr:rowOff>
    </xdr:to>
    <xdr:cxnSp macro="">
      <xdr:nvCxnSpPr>
        <xdr:cNvPr id="236" name="直線コネクタ 235"/>
        <xdr:cNvCxnSpPr/>
      </xdr:nvCxnSpPr>
      <xdr:spPr>
        <a:xfrm>
          <a:off x="4546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7"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38" name="直線コネクタ 237"/>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137177</xdr:rowOff>
    </xdr:from>
    <xdr:ext cx="405111" cy="259045"/>
    <xdr:sp macro="" textlink="">
      <xdr:nvSpPr>
        <xdr:cNvPr id="239" name="【福祉施設】&#10;有形固定資産減価償却率平均値テキスト"/>
        <xdr:cNvSpPr txBox="1"/>
      </xdr:nvSpPr>
      <xdr:spPr>
        <a:xfrm>
          <a:off x="4673600" y="14367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158750</xdr:rowOff>
    </xdr:from>
    <xdr:to>
      <xdr:col>24</xdr:col>
      <xdr:colOff>114300</xdr:colOff>
      <xdr:row>84</xdr:row>
      <xdr:rowOff>88900</xdr:rowOff>
    </xdr:to>
    <xdr:sp macro="" textlink="">
      <xdr:nvSpPr>
        <xdr:cNvPr id="240" name="フローチャート: 判断 239"/>
        <xdr:cNvSpPr/>
      </xdr:nvSpPr>
      <xdr:spPr>
        <a:xfrm>
          <a:off x="4584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10161</xdr:rowOff>
    </xdr:from>
    <xdr:to>
      <xdr:col>20</xdr:col>
      <xdr:colOff>38100</xdr:colOff>
      <xdr:row>83</xdr:row>
      <xdr:rowOff>111761</xdr:rowOff>
    </xdr:to>
    <xdr:sp macro="" textlink="">
      <xdr:nvSpPr>
        <xdr:cNvPr id="241" name="フローチャート: 判断 240"/>
        <xdr:cNvSpPr/>
      </xdr:nvSpPr>
      <xdr:spPr>
        <a:xfrm>
          <a:off x="3746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128270</xdr:rowOff>
    </xdr:from>
    <xdr:to>
      <xdr:col>15</xdr:col>
      <xdr:colOff>101600</xdr:colOff>
      <xdr:row>83</xdr:row>
      <xdr:rowOff>58420</xdr:rowOff>
    </xdr:to>
    <xdr:sp macro="" textlink="">
      <xdr:nvSpPr>
        <xdr:cNvPr id="242" name="フローチャート: 判断 241"/>
        <xdr:cNvSpPr/>
      </xdr:nvSpPr>
      <xdr:spPr>
        <a:xfrm>
          <a:off x="2857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3" name="テキスト ボックス 24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4" name="テキスト ボックス 24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5" name="テキスト ボックス 24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6" name="テキスト ボックス 24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7" name="テキスト ボックス 24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137795</xdr:rowOff>
    </xdr:from>
    <xdr:to>
      <xdr:col>24</xdr:col>
      <xdr:colOff>114300</xdr:colOff>
      <xdr:row>79</xdr:row>
      <xdr:rowOff>67945</xdr:rowOff>
    </xdr:to>
    <xdr:sp macro="" textlink="">
      <xdr:nvSpPr>
        <xdr:cNvPr id="248" name="楕円 247"/>
        <xdr:cNvSpPr/>
      </xdr:nvSpPr>
      <xdr:spPr>
        <a:xfrm>
          <a:off x="4584700" y="1351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160672</xdr:rowOff>
    </xdr:from>
    <xdr:ext cx="405111" cy="259045"/>
    <xdr:sp macro="" textlink="">
      <xdr:nvSpPr>
        <xdr:cNvPr id="249" name="【福祉施設】&#10;有形固定資産減価償却率該当値テキスト"/>
        <xdr:cNvSpPr txBox="1"/>
      </xdr:nvSpPr>
      <xdr:spPr>
        <a:xfrm>
          <a:off x="4673600" y="1336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4445</xdr:rowOff>
    </xdr:from>
    <xdr:to>
      <xdr:col>20</xdr:col>
      <xdr:colOff>38100</xdr:colOff>
      <xdr:row>79</xdr:row>
      <xdr:rowOff>106045</xdr:rowOff>
    </xdr:to>
    <xdr:sp macro="" textlink="">
      <xdr:nvSpPr>
        <xdr:cNvPr id="250" name="楕円 249"/>
        <xdr:cNvSpPr/>
      </xdr:nvSpPr>
      <xdr:spPr>
        <a:xfrm>
          <a:off x="3746500" y="1354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17145</xdr:rowOff>
    </xdr:from>
    <xdr:to>
      <xdr:col>24</xdr:col>
      <xdr:colOff>63500</xdr:colOff>
      <xdr:row>79</xdr:row>
      <xdr:rowOff>55245</xdr:rowOff>
    </xdr:to>
    <xdr:cxnSp macro="">
      <xdr:nvCxnSpPr>
        <xdr:cNvPr id="251" name="直線コネクタ 250"/>
        <xdr:cNvCxnSpPr/>
      </xdr:nvCxnSpPr>
      <xdr:spPr>
        <a:xfrm flipV="1">
          <a:off x="3797300" y="1356169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102888</xdr:rowOff>
    </xdr:from>
    <xdr:ext cx="405111" cy="259045"/>
    <xdr:sp macro="" textlink="">
      <xdr:nvSpPr>
        <xdr:cNvPr id="252" name="n_1aveValue【福祉施設】&#10;有形固定資産減価償却率"/>
        <xdr:cNvSpPr txBox="1"/>
      </xdr:nvSpPr>
      <xdr:spPr>
        <a:xfrm>
          <a:off x="35820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74947</xdr:rowOff>
    </xdr:from>
    <xdr:ext cx="405111" cy="259045"/>
    <xdr:sp macro="" textlink="">
      <xdr:nvSpPr>
        <xdr:cNvPr id="253" name="n_2aveValue【福祉施設】&#10;有形固定資産減価償却率"/>
        <xdr:cNvSpPr txBox="1"/>
      </xdr:nvSpPr>
      <xdr:spPr>
        <a:xfrm>
          <a:off x="27057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122572</xdr:rowOff>
    </xdr:from>
    <xdr:ext cx="405111" cy="259045"/>
    <xdr:sp macro="" textlink="">
      <xdr:nvSpPr>
        <xdr:cNvPr id="254" name="n_1mainValue【福祉施設】&#10;有形固定資産減価償却率"/>
        <xdr:cNvSpPr txBox="1"/>
      </xdr:nvSpPr>
      <xdr:spPr>
        <a:xfrm>
          <a:off x="3582044" y="1332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5" name="正方形/長方形 25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6" name="正方形/長方形 25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7" name="正方形/長方形 25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8" name="正方形/長方形 25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9" name="正方形/長方形 25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0" name="正方形/長方形 25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1" name="正方形/長方形 26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2" name="正方形/長方形 26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3" name="テキスト ボックス 26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4" name="直線コネクタ 26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5" name="直線コネクタ 26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6" name="テキスト ボックス 26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7" name="直線コネクタ 26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8" name="テキスト ボックス 26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9" name="直線コネクタ 26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0" name="テキスト ボックス 26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1" name="直線コネクタ 27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2" name="テキスト ボックス 27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3" name="直線コネクタ 27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4" name="テキスト ボックス 27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5" name="直線コネクタ 27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6" name="テキスト ボックス 27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98298</xdr:rowOff>
    </xdr:from>
    <xdr:to>
      <xdr:col>54</xdr:col>
      <xdr:colOff>189865</xdr:colOff>
      <xdr:row>86</xdr:row>
      <xdr:rowOff>104394</xdr:rowOff>
    </xdr:to>
    <xdr:cxnSp macro="">
      <xdr:nvCxnSpPr>
        <xdr:cNvPr id="278" name="直線コネクタ 277"/>
        <xdr:cNvCxnSpPr/>
      </xdr:nvCxnSpPr>
      <xdr:spPr>
        <a:xfrm flipV="1">
          <a:off x="10476865" y="13471398"/>
          <a:ext cx="0" cy="1377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108221</xdr:rowOff>
    </xdr:from>
    <xdr:ext cx="469744" cy="259045"/>
    <xdr:sp macro="" textlink="">
      <xdr:nvSpPr>
        <xdr:cNvPr id="279" name="【福祉施設】&#10;一人当たり面積最小値テキスト"/>
        <xdr:cNvSpPr txBox="1"/>
      </xdr:nvSpPr>
      <xdr:spPr>
        <a:xfrm>
          <a:off x="10515600" y="1485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104394</xdr:rowOff>
    </xdr:from>
    <xdr:to>
      <xdr:col>55</xdr:col>
      <xdr:colOff>88900</xdr:colOff>
      <xdr:row>86</xdr:row>
      <xdr:rowOff>104394</xdr:rowOff>
    </xdr:to>
    <xdr:cxnSp macro="">
      <xdr:nvCxnSpPr>
        <xdr:cNvPr id="280" name="直線コネクタ 279"/>
        <xdr:cNvCxnSpPr/>
      </xdr:nvCxnSpPr>
      <xdr:spPr>
        <a:xfrm>
          <a:off x="10388600" y="1484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44975</xdr:rowOff>
    </xdr:from>
    <xdr:ext cx="469744" cy="259045"/>
    <xdr:sp macro="" textlink="">
      <xdr:nvSpPr>
        <xdr:cNvPr id="281" name="【福祉施設】&#10;一人当たり面積最大値テキスト"/>
        <xdr:cNvSpPr txBox="1"/>
      </xdr:nvSpPr>
      <xdr:spPr>
        <a:xfrm>
          <a:off x="10515600" y="1324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98298</xdr:rowOff>
    </xdr:from>
    <xdr:to>
      <xdr:col>55</xdr:col>
      <xdr:colOff>88900</xdr:colOff>
      <xdr:row>78</xdr:row>
      <xdr:rowOff>98298</xdr:rowOff>
    </xdr:to>
    <xdr:cxnSp macro="">
      <xdr:nvCxnSpPr>
        <xdr:cNvPr id="282" name="直線コネクタ 281"/>
        <xdr:cNvCxnSpPr/>
      </xdr:nvCxnSpPr>
      <xdr:spPr>
        <a:xfrm>
          <a:off x="10388600" y="1347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19321</xdr:rowOff>
    </xdr:from>
    <xdr:ext cx="469744" cy="259045"/>
    <xdr:sp macro="" textlink="">
      <xdr:nvSpPr>
        <xdr:cNvPr id="283" name="【福祉施設】&#10;一人当たり面積平均値テキスト"/>
        <xdr:cNvSpPr txBox="1"/>
      </xdr:nvSpPr>
      <xdr:spPr>
        <a:xfrm>
          <a:off x="10515600" y="144211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167894</xdr:rowOff>
    </xdr:from>
    <xdr:to>
      <xdr:col>55</xdr:col>
      <xdr:colOff>50800</xdr:colOff>
      <xdr:row>85</xdr:row>
      <xdr:rowOff>98044</xdr:rowOff>
    </xdr:to>
    <xdr:sp macro="" textlink="">
      <xdr:nvSpPr>
        <xdr:cNvPr id="284" name="フローチャート: 判断 283"/>
        <xdr:cNvSpPr/>
      </xdr:nvSpPr>
      <xdr:spPr>
        <a:xfrm>
          <a:off x="10426700" y="1456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148844</xdr:rowOff>
    </xdr:from>
    <xdr:to>
      <xdr:col>50</xdr:col>
      <xdr:colOff>165100</xdr:colOff>
      <xdr:row>85</xdr:row>
      <xdr:rowOff>78994</xdr:rowOff>
    </xdr:to>
    <xdr:sp macro="" textlink="">
      <xdr:nvSpPr>
        <xdr:cNvPr id="285" name="フローチャート: 判断 284"/>
        <xdr:cNvSpPr/>
      </xdr:nvSpPr>
      <xdr:spPr>
        <a:xfrm>
          <a:off x="9588500" y="1455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115315</xdr:rowOff>
    </xdr:from>
    <xdr:to>
      <xdr:col>46</xdr:col>
      <xdr:colOff>38100</xdr:colOff>
      <xdr:row>85</xdr:row>
      <xdr:rowOff>45465</xdr:rowOff>
    </xdr:to>
    <xdr:sp macro="" textlink="">
      <xdr:nvSpPr>
        <xdr:cNvPr id="286" name="フローチャート: 判断 285"/>
        <xdr:cNvSpPr/>
      </xdr:nvSpPr>
      <xdr:spPr>
        <a:xfrm>
          <a:off x="8699500" y="1451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7" name="テキスト ボックス 28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8" name="テキスト ボックス 28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9" name="テキスト ボックス 28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0" name="テキスト ボックス 28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1" name="テキスト ボックス 29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103887</xdr:rowOff>
    </xdr:from>
    <xdr:to>
      <xdr:col>55</xdr:col>
      <xdr:colOff>50800</xdr:colOff>
      <xdr:row>86</xdr:row>
      <xdr:rowOff>34037</xdr:rowOff>
    </xdr:to>
    <xdr:sp macro="" textlink="">
      <xdr:nvSpPr>
        <xdr:cNvPr id="292" name="楕円 291"/>
        <xdr:cNvSpPr/>
      </xdr:nvSpPr>
      <xdr:spPr>
        <a:xfrm>
          <a:off x="10426700" y="14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18814</xdr:rowOff>
    </xdr:from>
    <xdr:ext cx="469744" cy="259045"/>
    <xdr:sp macro="" textlink="">
      <xdr:nvSpPr>
        <xdr:cNvPr id="293" name="【福祉施設】&#10;一人当たり面積該当値テキスト"/>
        <xdr:cNvSpPr txBox="1"/>
      </xdr:nvSpPr>
      <xdr:spPr>
        <a:xfrm>
          <a:off x="10515600" y="1459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106172</xdr:rowOff>
    </xdr:from>
    <xdr:to>
      <xdr:col>50</xdr:col>
      <xdr:colOff>165100</xdr:colOff>
      <xdr:row>86</xdr:row>
      <xdr:rowOff>36322</xdr:rowOff>
    </xdr:to>
    <xdr:sp macro="" textlink="">
      <xdr:nvSpPr>
        <xdr:cNvPr id="294" name="楕円 293"/>
        <xdr:cNvSpPr/>
      </xdr:nvSpPr>
      <xdr:spPr>
        <a:xfrm>
          <a:off x="9588500" y="1467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154687</xdr:rowOff>
    </xdr:from>
    <xdr:to>
      <xdr:col>55</xdr:col>
      <xdr:colOff>0</xdr:colOff>
      <xdr:row>85</xdr:row>
      <xdr:rowOff>156972</xdr:rowOff>
    </xdr:to>
    <xdr:cxnSp macro="">
      <xdr:nvCxnSpPr>
        <xdr:cNvPr id="295" name="直線コネクタ 294"/>
        <xdr:cNvCxnSpPr/>
      </xdr:nvCxnSpPr>
      <xdr:spPr>
        <a:xfrm flipV="1">
          <a:off x="9639300" y="14727937"/>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95521</xdr:rowOff>
    </xdr:from>
    <xdr:ext cx="469744" cy="259045"/>
    <xdr:sp macro="" textlink="">
      <xdr:nvSpPr>
        <xdr:cNvPr id="296" name="n_1aveValue【福祉施設】&#10;一人当たり面積"/>
        <xdr:cNvSpPr txBox="1"/>
      </xdr:nvSpPr>
      <xdr:spPr>
        <a:xfrm>
          <a:off x="9391727" y="1432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61992</xdr:rowOff>
    </xdr:from>
    <xdr:ext cx="469744" cy="259045"/>
    <xdr:sp macro="" textlink="">
      <xdr:nvSpPr>
        <xdr:cNvPr id="297" name="n_2aveValue【福祉施設】&#10;一人当たり面積"/>
        <xdr:cNvSpPr txBox="1"/>
      </xdr:nvSpPr>
      <xdr:spPr>
        <a:xfrm>
          <a:off x="8515427" y="14292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27449</xdr:rowOff>
    </xdr:from>
    <xdr:ext cx="469744" cy="259045"/>
    <xdr:sp macro="" textlink="">
      <xdr:nvSpPr>
        <xdr:cNvPr id="298" name="n_1mainValue【福祉施設】&#10;一人当たり面積"/>
        <xdr:cNvSpPr txBox="1"/>
      </xdr:nvSpPr>
      <xdr:spPr>
        <a:xfrm>
          <a:off x="9391727" y="14772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9" name="正方形/長方形 29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0" name="正方形/長方形 29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1" name="正方形/長方形 30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2" name="正方形/長方形 30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3" name="正方形/長方形 30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4" name="正方形/長方形 30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5" name="正方形/長方形 30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6" name="正方形/長方形 30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7" name="正方形/長方形 30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8" name="正方形/長方形 30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9" name="正方形/長方形 30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0" name="正方形/長方形 30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1" name="正方形/長方形 31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2" name="正方形/長方形 31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3" name="正方形/長方形 31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4" name="正方形/長方形 31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5" name="正方形/長方形 31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6" name="正方形/長方形 31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7" name="正方形/長方形 31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8" name="正方形/長方形 31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9" name="正方形/長方形 31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0" name="正方形/長方形 31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1" name="正方形/長方形 32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2" name="正方形/長方形 321"/>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23" name="正方形/長方形 32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4" name="正方形/長方形 32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25" name="正方形/長方形 32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26" name="正方形/長方形 32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27" name="正方形/長方形 32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28" name="正方形/長方形 32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29" name="正方形/長方形 32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0" name="正方形/長方形 329"/>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31" name="正方形/長方形 33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32" name="正方形/長方形 33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33" name="正方形/長方形 33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34" name="正方形/長方形 33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35" name="正方形/長方形 33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36" name="正方形/長方形 33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37" name="正方形/長方形 33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8" name="正方形/長方形 337"/>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39" name="正方形/長方形 33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40" name="正方形/長方形 33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41" name="正方形/長方形 34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42" name="正方形/長方形 34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43" name="正方形/長方形 34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44" name="正方形/長方形 34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45" name="正方形/長方形 34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46" name="正方形/長方形 345"/>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47" name="正方形/長方形 34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48" name="正方形/長方形 34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49" name="正方形/長方形 34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50" name="正方形/長方形 34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51" name="正方形/長方形 35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52" name="正方形/長方形 35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53" name="正方形/長方形 35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54" name="正方形/長方形 35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55" name="テキスト ボックス 35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56" name="直線コネクタ 35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57" name="直線コネクタ 35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58" name="テキスト ボックス 35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59" name="直線コネクタ 35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60" name="テキスト ボックス 35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61" name="直線コネクタ 36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62" name="テキスト ボックス 36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63" name="直線コネクタ 36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64" name="テキスト ボックス 36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65" name="直線コネクタ 36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66" name="テキスト ボックス 36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67" name="直線コネクタ 36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68" name="テキスト ボックス 36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69" name="直線コネクタ 36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70" name="テキスト ボックス 36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7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131173</xdr:rowOff>
    </xdr:from>
    <xdr:to>
      <xdr:col>85</xdr:col>
      <xdr:colOff>126364</xdr:colOff>
      <xdr:row>86</xdr:row>
      <xdr:rowOff>2177</xdr:rowOff>
    </xdr:to>
    <xdr:cxnSp macro="">
      <xdr:nvCxnSpPr>
        <xdr:cNvPr id="372" name="直線コネクタ 371"/>
        <xdr:cNvCxnSpPr/>
      </xdr:nvCxnSpPr>
      <xdr:spPr>
        <a:xfrm flipV="1">
          <a:off x="16318864" y="1333282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6004</xdr:rowOff>
    </xdr:from>
    <xdr:ext cx="405111" cy="259045"/>
    <xdr:sp macro="" textlink="">
      <xdr:nvSpPr>
        <xdr:cNvPr id="373" name="【消防施設】&#10;有形固定資産減価償却率最小値テキスト"/>
        <xdr:cNvSpPr txBox="1"/>
      </xdr:nvSpPr>
      <xdr:spPr>
        <a:xfrm>
          <a:off x="16357600" y="1475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2177</xdr:rowOff>
    </xdr:from>
    <xdr:to>
      <xdr:col>86</xdr:col>
      <xdr:colOff>25400</xdr:colOff>
      <xdr:row>86</xdr:row>
      <xdr:rowOff>2177</xdr:rowOff>
    </xdr:to>
    <xdr:cxnSp macro="">
      <xdr:nvCxnSpPr>
        <xdr:cNvPr id="374" name="直線コネクタ 373"/>
        <xdr:cNvCxnSpPr/>
      </xdr:nvCxnSpPr>
      <xdr:spPr>
        <a:xfrm>
          <a:off x="16230600" y="1474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77850</xdr:rowOff>
    </xdr:from>
    <xdr:ext cx="405111" cy="259045"/>
    <xdr:sp macro="" textlink="">
      <xdr:nvSpPr>
        <xdr:cNvPr id="375" name="【消防施設】&#10;有形固定資産減価償却率最大値テキスト"/>
        <xdr:cNvSpPr txBox="1"/>
      </xdr:nvSpPr>
      <xdr:spPr>
        <a:xfrm>
          <a:off x="16357600" y="13108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131173</xdr:rowOff>
    </xdr:from>
    <xdr:to>
      <xdr:col>86</xdr:col>
      <xdr:colOff>25400</xdr:colOff>
      <xdr:row>77</xdr:row>
      <xdr:rowOff>131173</xdr:rowOff>
    </xdr:to>
    <xdr:cxnSp macro="">
      <xdr:nvCxnSpPr>
        <xdr:cNvPr id="376" name="直線コネクタ 375"/>
        <xdr:cNvCxnSpPr/>
      </xdr:nvCxnSpPr>
      <xdr:spPr>
        <a:xfrm>
          <a:off x="16230600" y="13332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4915</xdr:rowOff>
    </xdr:from>
    <xdr:ext cx="405111" cy="259045"/>
    <xdr:sp macro="" textlink="">
      <xdr:nvSpPr>
        <xdr:cNvPr id="377" name="【消防施設】&#10;有形固定資産減価償却率平均値テキスト"/>
        <xdr:cNvSpPr txBox="1"/>
      </xdr:nvSpPr>
      <xdr:spPr>
        <a:xfrm>
          <a:off x="16357600" y="137209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26488</xdr:rowOff>
    </xdr:from>
    <xdr:to>
      <xdr:col>85</xdr:col>
      <xdr:colOff>177800</xdr:colOff>
      <xdr:row>80</xdr:row>
      <xdr:rowOff>128088</xdr:rowOff>
    </xdr:to>
    <xdr:sp macro="" textlink="">
      <xdr:nvSpPr>
        <xdr:cNvPr id="378" name="フローチャート: 判断 377"/>
        <xdr:cNvSpPr/>
      </xdr:nvSpPr>
      <xdr:spPr>
        <a:xfrm>
          <a:off x="16268700" y="13742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34652</xdr:rowOff>
    </xdr:from>
    <xdr:to>
      <xdr:col>81</xdr:col>
      <xdr:colOff>101600</xdr:colOff>
      <xdr:row>81</xdr:row>
      <xdr:rowOff>136252</xdr:rowOff>
    </xdr:to>
    <xdr:sp macro="" textlink="">
      <xdr:nvSpPr>
        <xdr:cNvPr id="379" name="フローチャート: 判断 378"/>
        <xdr:cNvSpPr/>
      </xdr:nvSpPr>
      <xdr:spPr>
        <a:xfrm>
          <a:off x="154305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8527</xdr:rowOff>
    </xdr:from>
    <xdr:to>
      <xdr:col>76</xdr:col>
      <xdr:colOff>165100</xdr:colOff>
      <xdr:row>81</xdr:row>
      <xdr:rowOff>110127</xdr:rowOff>
    </xdr:to>
    <xdr:sp macro="" textlink="">
      <xdr:nvSpPr>
        <xdr:cNvPr id="380" name="フローチャート: 判断 379"/>
        <xdr:cNvSpPr/>
      </xdr:nvSpPr>
      <xdr:spPr>
        <a:xfrm>
          <a:off x="14541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81" name="テキスト ボックス 38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82" name="テキスト ボックス 38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83" name="テキスト ボックス 38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84" name="テキスト ボックス 38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85" name="テキスト ボックス 38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62412</xdr:rowOff>
    </xdr:from>
    <xdr:to>
      <xdr:col>85</xdr:col>
      <xdr:colOff>177800</xdr:colOff>
      <xdr:row>79</xdr:row>
      <xdr:rowOff>164012</xdr:rowOff>
    </xdr:to>
    <xdr:sp macro="" textlink="">
      <xdr:nvSpPr>
        <xdr:cNvPr id="386" name="楕円 385"/>
        <xdr:cNvSpPr/>
      </xdr:nvSpPr>
      <xdr:spPr>
        <a:xfrm>
          <a:off x="16268700" y="1360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85289</xdr:rowOff>
    </xdr:from>
    <xdr:ext cx="405111" cy="259045"/>
    <xdr:sp macro="" textlink="">
      <xdr:nvSpPr>
        <xdr:cNvPr id="387" name="【消防施設】&#10;有形固定資産減価償却率該当値テキスト"/>
        <xdr:cNvSpPr txBox="1"/>
      </xdr:nvSpPr>
      <xdr:spPr>
        <a:xfrm>
          <a:off x="16357600" y="13458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144055</xdr:rowOff>
    </xdr:from>
    <xdr:to>
      <xdr:col>81</xdr:col>
      <xdr:colOff>101600</xdr:colOff>
      <xdr:row>80</xdr:row>
      <xdr:rowOff>74205</xdr:rowOff>
    </xdr:to>
    <xdr:sp macro="" textlink="">
      <xdr:nvSpPr>
        <xdr:cNvPr id="388" name="楕円 387"/>
        <xdr:cNvSpPr/>
      </xdr:nvSpPr>
      <xdr:spPr>
        <a:xfrm>
          <a:off x="15430500" y="1368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113212</xdr:rowOff>
    </xdr:from>
    <xdr:to>
      <xdr:col>85</xdr:col>
      <xdr:colOff>127000</xdr:colOff>
      <xdr:row>80</xdr:row>
      <xdr:rowOff>23405</xdr:rowOff>
    </xdr:to>
    <xdr:cxnSp macro="">
      <xdr:nvCxnSpPr>
        <xdr:cNvPr id="389" name="直線コネクタ 388"/>
        <xdr:cNvCxnSpPr/>
      </xdr:nvCxnSpPr>
      <xdr:spPr>
        <a:xfrm flipV="1">
          <a:off x="15481300" y="13657762"/>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127379</xdr:rowOff>
    </xdr:from>
    <xdr:ext cx="405111" cy="259045"/>
    <xdr:sp macro="" textlink="">
      <xdr:nvSpPr>
        <xdr:cNvPr id="390" name="n_1aveValue【消防施設】&#10;有形固定資産減価償却率"/>
        <xdr:cNvSpPr txBox="1"/>
      </xdr:nvSpPr>
      <xdr:spPr>
        <a:xfrm>
          <a:off x="15266044" y="14014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126654</xdr:rowOff>
    </xdr:from>
    <xdr:ext cx="405111" cy="259045"/>
    <xdr:sp macro="" textlink="">
      <xdr:nvSpPr>
        <xdr:cNvPr id="391" name="n_2aveValue【消防施設】&#10;有形固定資産減価償却率"/>
        <xdr:cNvSpPr txBox="1"/>
      </xdr:nvSpPr>
      <xdr:spPr>
        <a:xfrm>
          <a:off x="14389744" y="1367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90732</xdr:rowOff>
    </xdr:from>
    <xdr:ext cx="405111" cy="259045"/>
    <xdr:sp macro="" textlink="">
      <xdr:nvSpPr>
        <xdr:cNvPr id="392" name="n_1mainValue【消防施設】&#10;有形固定資産減価償却率"/>
        <xdr:cNvSpPr txBox="1"/>
      </xdr:nvSpPr>
      <xdr:spPr>
        <a:xfrm>
          <a:off x="15266044" y="13463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93" name="正方形/長方形 39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94" name="正方形/長方形 39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95" name="正方形/長方形 39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96" name="正方形/長方形 39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97" name="正方形/長方形 39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98" name="正方形/長方形 39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99" name="正方形/長方形 39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00" name="正方形/長方形 39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01" name="テキスト ボックス 40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02" name="直線コネクタ 40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403" name="直線コネクタ 402"/>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404" name="テキスト ボックス 403"/>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405" name="直線コネクタ 404"/>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406" name="テキスト ボックス 405"/>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407" name="直線コネクタ 406"/>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408" name="テキスト ボックス 407"/>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409" name="直線コネクタ 408"/>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410" name="テキスト ボックス 409"/>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411" name="直線コネクタ 410"/>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412" name="テキスト ボックス 411"/>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413" name="直線コネクタ 412"/>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414" name="テキスト ボックス 413"/>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15" name="直線コネクタ 41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16" name="テキスト ボックス 41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1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21771</xdr:rowOff>
    </xdr:from>
    <xdr:to>
      <xdr:col>116</xdr:col>
      <xdr:colOff>62864</xdr:colOff>
      <xdr:row>86</xdr:row>
      <xdr:rowOff>141514</xdr:rowOff>
    </xdr:to>
    <xdr:cxnSp macro="">
      <xdr:nvCxnSpPr>
        <xdr:cNvPr id="418" name="直線コネクタ 417"/>
        <xdr:cNvCxnSpPr/>
      </xdr:nvCxnSpPr>
      <xdr:spPr>
        <a:xfrm flipV="1">
          <a:off x="22160864" y="13394871"/>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145341</xdr:rowOff>
    </xdr:from>
    <xdr:ext cx="469744" cy="259045"/>
    <xdr:sp macro="" textlink="">
      <xdr:nvSpPr>
        <xdr:cNvPr id="419" name="【消防施設】&#10;一人当たり面積最小値テキスト"/>
        <xdr:cNvSpPr txBox="1"/>
      </xdr:nvSpPr>
      <xdr:spPr>
        <a:xfrm>
          <a:off x="22199600"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141514</xdr:rowOff>
    </xdr:from>
    <xdr:to>
      <xdr:col>116</xdr:col>
      <xdr:colOff>152400</xdr:colOff>
      <xdr:row>86</xdr:row>
      <xdr:rowOff>141514</xdr:rowOff>
    </xdr:to>
    <xdr:cxnSp macro="">
      <xdr:nvCxnSpPr>
        <xdr:cNvPr id="420" name="直線コネクタ 419"/>
        <xdr:cNvCxnSpPr/>
      </xdr:nvCxnSpPr>
      <xdr:spPr>
        <a:xfrm>
          <a:off x="22072600" y="1488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139898</xdr:rowOff>
    </xdr:from>
    <xdr:ext cx="469744" cy="259045"/>
    <xdr:sp macro="" textlink="">
      <xdr:nvSpPr>
        <xdr:cNvPr id="421" name="【消防施設】&#10;一人当たり面積最大値テキスト"/>
        <xdr:cNvSpPr txBox="1"/>
      </xdr:nvSpPr>
      <xdr:spPr>
        <a:xfrm>
          <a:off x="22199600" y="1317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21771</xdr:rowOff>
    </xdr:from>
    <xdr:to>
      <xdr:col>116</xdr:col>
      <xdr:colOff>152400</xdr:colOff>
      <xdr:row>78</xdr:row>
      <xdr:rowOff>21771</xdr:rowOff>
    </xdr:to>
    <xdr:cxnSp macro="">
      <xdr:nvCxnSpPr>
        <xdr:cNvPr id="422" name="直線コネクタ 421"/>
        <xdr:cNvCxnSpPr/>
      </xdr:nvCxnSpPr>
      <xdr:spPr>
        <a:xfrm>
          <a:off x="22072600" y="1339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62972</xdr:rowOff>
    </xdr:from>
    <xdr:ext cx="469744" cy="259045"/>
    <xdr:sp macro="" textlink="">
      <xdr:nvSpPr>
        <xdr:cNvPr id="423" name="【消防施設】&#10;一人当たり面積平均値テキスト"/>
        <xdr:cNvSpPr txBox="1"/>
      </xdr:nvSpPr>
      <xdr:spPr>
        <a:xfrm>
          <a:off x="22199600" y="14464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40095</xdr:rowOff>
    </xdr:from>
    <xdr:to>
      <xdr:col>116</xdr:col>
      <xdr:colOff>114300</xdr:colOff>
      <xdr:row>85</xdr:row>
      <xdr:rowOff>141695</xdr:rowOff>
    </xdr:to>
    <xdr:sp macro="" textlink="">
      <xdr:nvSpPr>
        <xdr:cNvPr id="424" name="フローチャート: 判断 423"/>
        <xdr:cNvSpPr/>
      </xdr:nvSpPr>
      <xdr:spPr>
        <a:xfrm>
          <a:off x="22110700" y="1461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57513</xdr:rowOff>
    </xdr:from>
    <xdr:to>
      <xdr:col>112</xdr:col>
      <xdr:colOff>38100</xdr:colOff>
      <xdr:row>85</xdr:row>
      <xdr:rowOff>159113</xdr:rowOff>
    </xdr:to>
    <xdr:sp macro="" textlink="">
      <xdr:nvSpPr>
        <xdr:cNvPr id="425" name="フローチャート: 判断 424"/>
        <xdr:cNvSpPr/>
      </xdr:nvSpPr>
      <xdr:spPr>
        <a:xfrm>
          <a:off x="21272500" y="1463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79284</xdr:rowOff>
    </xdr:from>
    <xdr:to>
      <xdr:col>107</xdr:col>
      <xdr:colOff>101600</xdr:colOff>
      <xdr:row>86</xdr:row>
      <xdr:rowOff>9434</xdr:rowOff>
    </xdr:to>
    <xdr:sp macro="" textlink="">
      <xdr:nvSpPr>
        <xdr:cNvPr id="426" name="フローチャート: 判断 425"/>
        <xdr:cNvSpPr/>
      </xdr:nvSpPr>
      <xdr:spPr>
        <a:xfrm>
          <a:off x="20383500" y="1465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27" name="テキスト ボックス 42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28" name="テキスト ボックス 42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29" name="テキスト ボックス 42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30" name="テキスト ボックス 42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31" name="テキスト ボックス 43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90714</xdr:rowOff>
    </xdr:from>
    <xdr:to>
      <xdr:col>116</xdr:col>
      <xdr:colOff>114300</xdr:colOff>
      <xdr:row>87</xdr:row>
      <xdr:rowOff>20864</xdr:rowOff>
    </xdr:to>
    <xdr:sp macro="" textlink="">
      <xdr:nvSpPr>
        <xdr:cNvPr id="432" name="楕円 431"/>
        <xdr:cNvSpPr/>
      </xdr:nvSpPr>
      <xdr:spPr>
        <a:xfrm>
          <a:off x="22110700" y="1483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5641</xdr:rowOff>
    </xdr:from>
    <xdr:ext cx="469744" cy="259045"/>
    <xdr:sp macro="" textlink="">
      <xdr:nvSpPr>
        <xdr:cNvPr id="433" name="【消防施設】&#10;一人当たり面積該当値テキスト"/>
        <xdr:cNvSpPr txBox="1"/>
      </xdr:nvSpPr>
      <xdr:spPr>
        <a:xfrm>
          <a:off x="22199600" y="14750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90714</xdr:rowOff>
    </xdr:from>
    <xdr:to>
      <xdr:col>112</xdr:col>
      <xdr:colOff>38100</xdr:colOff>
      <xdr:row>87</xdr:row>
      <xdr:rowOff>20864</xdr:rowOff>
    </xdr:to>
    <xdr:sp macro="" textlink="">
      <xdr:nvSpPr>
        <xdr:cNvPr id="434" name="楕円 433"/>
        <xdr:cNvSpPr/>
      </xdr:nvSpPr>
      <xdr:spPr>
        <a:xfrm>
          <a:off x="21272500" y="1483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141514</xdr:rowOff>
    </xdr:from>
    <xdr:to>
      <xdr:col>116</xdr:col>
      <xdr:colOff>63500</xdr:colOff>
      <xdr:row>86</xdr:row>
      <xdr:rowOff>141514</xdr:rowOff>
    </xdr:to>
    <xdr:cxnSp macro="">
      <xdr:nvCxnSpPr>
        <xdr:cNvPr id="435" name="直線コネクタ 434"/>
        <xdr:cNvCxnSpPr/>
      </xdr:nvCxnSpPr>
      <xdr:spPr>
        <a:xfrm>
          <a:off x="21323300" y="148862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4190</xdr:rowOff>
    </xdr:from>
    <xdr:ext cx="469744" cy="259045"/>
    <xdr:sp macro="" textlink="">
      <xdr:nvSpPr>
        <xdr:cNvPr id="436" name="n_1aveValue【消防施設】&#10;一人当たり面積"/>
        <xdr:cNvSpPr txBox="1"/>
      </xdr:nvSpPr>
      <xdr:spPr>
        <a:xfrm>
          <a:off x="21075727" y="1440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25961</xdr:rowOff>
    </xdr:from>
    <xdr:ext cx="469744" cy="259045"/>
    <xdr:sp macro="" textlink="">
      <xdr:nvSpPr>
        <xdr:cNvPr id="437" name="n_2aveValue【消防施設】&#10;一人当たり面積"/>
        <xdr:cNvSpPr txBox="1"/>
      </xdr:nvSpPr>
      <xdr:spPr>
        <a:xfrm>
          <a:off x="20199427" y="1442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87</xdr:row>
      <xdr:rowOff>11991</xdr:rowOff>
    </xdr:from>
    <xdr:ext cx="469744" cy="259045"/>
    <xdr:sp macro="" textlink="">
      <xdr:nvSpPr>
        <xdr:cNvPr id="438" name="n_1mainValue【消防施設】&#10;一人当たり面積"/>
        <xdr:cNvSpPr txBox="1"/>
      </xdr:nvSpPr>
      <xdr:spPr>
        <a:xfrm>
          <a:off x="21075727" y="1492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39" name="正方形/長方形 4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40" name="正方形/長方形 4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1" name="正方形/長方形 4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2" name="正方形/長方形 4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3" name="正方形/長方形 4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4" name="正方形/長方形 4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5" name="正方形/長方形 4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6" name="正方形/長方形 4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47" name="テキスト ボックス 4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48" name="直線コネクタ 4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449" name="テキスト ボックス 448"/>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50" name="直線コネクタ 44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451" name="テキスト ボックス 45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52" name="直線コネクタ 45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53" name="テキスト ボックス 45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54" name="直線コネクタ 45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55" name="テキスト ボックス 45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56" name="直線コネクタ 45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57" name="テキスト ボックス 45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58" name="直線コネクタ 45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459" name="テキスト ボックス 458"/>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0" name="直線コネクタ 4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61" name="テキスト ボックス 46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6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142875</xdr:rowOff>
    </xdr:to>
    <xdr:cxnSp macro="">
      <xdr:nvCxnSpPr>
        <xdr:cNvPr id="463" name="直線コネクタ 462"/>
        <xdr:cNvCxnSpPr/>
      </xdr:nvCxnSpPr>
      <xdr:spPr>
        <a:xfrm flipV="1">
          <a:off x="16318864" y="17145000"/>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146702</xdr:rowOff>
    </xdr:from>
    <xdr:ext cx="405111" cy="259045"/>
    <xdr:sp macro="" textlink="">
      <xdr:nvSpPr>
        <xdr:cNvPr id="464" name="【庁舎】&#10;有形固定資産減価償却率最小値テキスト"/>
        <xdr:cNvSpPr txBox="1"/>
      </xdr:nvSpPr>
      <xdr:spPr>
        <a:xfrm>
          <a:off x="16357600" y="186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142875</xdr:rowOff>
    </xdr:from>
    <xdr:to>
      <xdr:col>86</xdr:col>
      <xdr:colOff>25400</xdr:colOff>
      <xdr:row>108</xdr:row>
      <xdr:rowOff>142875</xdr:rowOff>
    </xdr:to>
    <xdr:cxnSp macro="">
      <xdr:nvCxnSpPr>
        <xdr:cNvPr id="465" name="直線コネクタ 464"/>
        <xdr:cNvCxnSpPr/>
      </xdr:nvCxnSpPr>
      <xdr:spPr>
        <a:xfrm>
          <a:off x="16230600" y="1865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466" name="【庁舎】&#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467" name="直線コネクタ 466"/>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127652</xdr:rowOff>
    </xdr:from>
    <xdr:ext cx="405111" cy="259045"/>
    <xdr:sp macro="" textlink="">
      <xdr:nvSpPr>
        <xdr:cNvPr id="468" name="【庁舎】&#10;有形固定資産減価償却率平均値テキスト"/>
        <xdr:cNvSpPr txBox="1"/>
      </xdr:nvSpPr>
      <xdr:spPr>
        <a:xfrm>
          <a:off x="16357600" y="1778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149225</xdr:rowOff>
    </xdr:from>
    <xdr:to>
      <xdr:col>85</xdr:col>
      <xdr:colOff>177800</xdr:colOff>
      <xdr:row>104</xdr:row>
      <xdr:rowOff>79375</xdr:rowOff>
    </xdr:to>
    <xdr:sp macro="" textlink="">
      <xdr:nvSpPr>
        <xdr:cNvPr id="469" name="フローチャート: 判断 468"/>
        <xdr:cNvSpPr/>
      </xdr:nvSpPr>
      <xdr:spPr>
        <a:xfrm>
          <a:off x="16268700" y="1780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57786</xdr:rowOff>
    </xdr:from>
    <xdr:to>
      <xdr:col>81</xdr:col>
      <xdr:colOff>101600</xdr:colOff>
      <xdr:row>104</xdr:row>
      <xdr:rowOff>159386</xdr:rowOff>
    </xdr:to>
    <xdr:sp macro="" textlink="">
      <xdr:nvSpPr>
        <xdr:cNvPr id="470" name="フローチャート: 判断 469"/>
        <xdr:cNvSpPr/>
      </xdr:nvSpPr>
      <xdr:spPr>
        <a:xfrm>
          <a:off x="15430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67311</xdr:rowOff>
    </xdr:from>
    <xdr:to>
      <xdr:col>76</xdr:col>
      <xdr:colOff>165100</xdr:colOff>
      <xdr:row>104</xdr:row>
      <xdr:rowOff>168911</xdr:rowOff>
    </xdr:to>
    <xdr:sp macro="" textlink="">
      <xdr:nvSpPr>
        <xdr:cNvPr id="471" name="フローチャート: 判断 470"/>
        <xdr:cNvSpPr/>
      </xdr:nvSpPr>
      <xdr:spPr>
        <a:xfrm>
          <a:off x="14541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72" name="テキスト ボックス 4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73" name="テキスト ボックス 4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74" name="テキスト ボックス 4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75" name="テキスト ボックス 4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76" name="テキスト ボックス 4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6350</xdr:rowOff>
    </xdr:from>
    <xdr:to>
      <xdr:col>85</xdr:col>
      <xdr:colOff>177800</xdr:colOff>
      <xdr:row>101</xdr:row>
      <xdr:rowOff>107950</xdr:rowOff>
    </xdr:to>
    <xdr:sp macro="" textlink="">
      <xdr:nvSpPr>
        <xdr:cNvPr id="477" name="楕円 476"/>
        <xdr:cNvSpPr/>
      </xdr:nvSpPr>
      <xdr:spPr>
        <a:xfrm>
          <a:off x="16268700" y="1732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29227</xdr:rowOff>
    </xdr:from>
    <xdr:ext cx="405111" cy="259045"/>
    <xdr:sp macro="" textlink="">
      <xdr:nvSpPr>
        <xdr:cNvPr id="478" name="【庁舎】&#10;有形固定資産減価償却率該当値テキスト"/>
        <xdr:cNvSpPr txBox="1"/>
      </xdr:nvSpPr>
      <xdr:spPr>
        <a:xfrm>
          <a:off x="16357600" y="1717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44450</xdr:rowOff>
    </xdr:from>
    <xdr:to>
      <xdr:col>81</xdr:col>
      <xdr:colOff>101600</xdr:colOff>
      <xdr:row>101</xdr:row>
      <xdr:rowOff>146050</xdr:rowOff>
    </xdr:to>
    <xdr:sp macro="" textlink="">
      <xdr:nvSpPr>
        <xdr:cNvPr id="479" name="楕円 478"/>
        <xdr:cNvSpPr/>
      </xdr:nvSpPr>
      <xdr:spPr>
        <a:xfrm>
          <a:off x="15430500" y="1736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57150</xdr:rowOff>
    </xdr:from>
    <xdr:to>
      <xdr:col>85</xdr:col>
      <xdr:colOff>127000</xdr:colOff>
      <xdr:row>101</xdr:row>
      <xdr:rowOff>95250</xdr:rowOff>
    </xdr:to>
    <xdr:cxnSp macro="">
      <xdr:nvCxnSpPr>
        <xdr:cNvPr id="480" name="直線コネクタ 479"/>
        <xdr:cNvCxnSpPr/>
      </xdr:nvCxnSpPr>
      <xdr:spPr>
        <a:xfrm flipV="1">
          <a:off x="15481300" y="17373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150513</xdr:rowOff>
    </xdr:from>
    <xdr:ext cx="405111" cy="259045"/>
    <xdr:sp macro="" textlink="">
      <xdr:nvSpPr>
        <xdr:cNvPr id="481" name="n_1aveValue【庁舎】&#10;有形固定資産減価償却率"/>
        <xdr:cNvSpPr txBox="1"/>
      </xdr:nvSpPr>
      <xdr:spPr>
        <a:xfrm>
          <a:off x="1526604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13988</xdr:rowOff>
    </xdr:from>
    <xdr:ext cx="405111" cy="259045"/>
    <xdr:sp macro="" textlink="">
      <xdr:nvSpPr>
        <xdr:cNvPr id="482" name="n_2aveValue【庁舎】&#10;有形固定資産減価償却率"/>
        <xdr:cNvSpPr txBox="1"/>
      </xdr:nvSpPr>
      <xdr:spPr>
        <a:xfrm>
          <a:off x="14389744" y="1767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162577</xdr:rowOff>
    </xdr:from>
    <xdr:ext cx="405111" cy="259045"/>
    <xdr:sp macro="" textlink="">
      <xdr:nvSpPr>
        <xdr:cNvPr id="483" name="n_1mainValue【庁舎】&#10;有形固定資産減価償却率"/>
        <xdr:cNvSpPr txBox="1"/>
      </xdr:nvSpPr>
      <xdr:spPr>
        <a:xfrm>
          <a:off x="15266044" y="1713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84" name="正方形/長方形 48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85" name="正方形/長方形 48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86" name="正方形/長方形 48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87" name="正方形/長方形 48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88" name="正方形/長方形 48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89" name="正方形/長方形 48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90" name="正方形/長方形 48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91" name="正方形/長方形 49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92" name="テキスト ボックス 49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93" name="直線コネクタ 49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494" name="直線コネクタ 49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495" name="テキスト ボックス 49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496" name="直線コネクタ 49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497" name="テキスト ボックス 49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498" name="直線コネクタ 49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499" name="テキスト ボックス 49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00" name="直線コネクタ 49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01" name="テキスト ボックス 50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02" name="直線コネクタ 50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03" name="テキスト ボックス 50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04" name="直線コネクタ 50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05" name="テキスト ボックス 50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06" name="直線コネクタ 50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07" name="テキスト ボックス 50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0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84908</xdr:rowOff>
    </xdr:from>
    <xdr:to>
      <xdr:col>116</xdr:col>
      <xdr:colOff>62864</xdr:colOff>
      <xdr:row>107</xdr:row>
      <xdr:rowOff>166007</xdr:rowOff>
    </xdr:to>
    <xdr:cxnSp macro="">
      <xdr:nvCxnSpPr>
        <xdr:cNvPr id="509" name="直線コネクタ 508"/>
        <xdr:cNvCxnSpPr/>
      </xdr:nvCxnSpPr>
      <xdr:spPr>
        <a:xfrm flipV="1">
          <a:off x="22160864" y="17229908"/>
          <a:ext cx="0" cy="1281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169834</xdr:rowOff>
    </xdr:from>
    <xdr:ext cx="469744" cy="259045"/>
    <xdr:sp macro="" textlink="">
      <xdr:nvSpPr>
        <xdr:cNvPr id="510" name="【庁舎】&#10;一人当たり面積最小値テキスト"/>
        <xdr:cNvSpPr txBox="1"/>
      </xdr:nvSpPr>
      <xdr:spPr>
        <a:xfrm>
          <a:off x="22199600" y="1851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166007</xdr:rowOff>
    </xdr:from>
    <xdr:to>
      <xdr:col>116</xdr:col>
      <xdr:colOff>152400</xdr:colOff>
      <xdr:row>107</xdr:row>
      <xdr:rowOff>166007</xdr:rowOff>
    </xdr:to>
    <xdr:cxnSp macro="">
      <xdr:nvCxnSpPr>
        <xdr:cNvPr id="511" name="直線コネクタ 510"/>
        <xdr:cNvCxnSpPr/>
      </xdr:nvCxnSpPr>
      <xdr:spPr>
        <a:xfrm>
          <a:off x="22072600" y="1851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31585</xdr:rowOff>
    </xdr:from>
    <xdr:ext cx="469744" cy="259045"/>
    <xdr:sp macro="" textlink="">
      <xdr:nvSpPr>
        <xdr:cNvPr id="512" name="【庁舎】&#10;一人当たり面積最大値テキスト"/>
        <xdr:cNvSpPr txBox="1"/>
      </xdr:nvSpPr>
      <xdr:spPr>
        <a:xfrm>
          <a:off x="22199600" y="17005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84908</xdr:rowOff>
    </xdr:from>
    <xdr:to>
      <xdr:col>116</xdr:col>
      <xdr:colOff>152400</xdr:colOff>
      <xdr:row>100</xdr:row>
      <xdr:rowOff>84908</xdr:rowOff>
    </xdr:to>
    <xdr:cxnSp macro="">
      <xdr:nvCxnSpPr>
        <xdr:cNvPr id="513" name="直線コネクタ 512"/>
        <xdr:cNvCxnSpPr/>
      </xdr:nvCxnSpPr>
      <xdr:spPr>
        <a:xfrm>
          <a:off x="22072600" y="17229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130464</xdr:rowOff>
    </xdr:from>
    <xdr:ext cx="469744" cy="259045"/>
    <xdr:sp macro="" textlink="">
      <xdr:nvSpPr>
        <xdr:cNvPr id="514" name="【庁舎】&#10;一人当たり面積平均値テキスト"/>
        <xdr:cNvSpPr txBox="1"/>
      </xdr:nvSpPr>
      <xdr:spPr>
        <a:xfrm>
          <a:off x="22199600" y="179612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107587</xdr:rowOff>
    </xdr:from>
    <xdr:to>
      <xdr:col>116</xdr:col>
      <xdr:colOff>114300</xdr:colOff>
      <xdr:row>106</xdr:row>
      <xdr:rowOff>37737</xdr:rowOff>
    </xdr:to>
    <xdr:sp macro="" textlink="">
      <xdr:nvSpPr>
        <xdr:cNvPr id="515" name="フローチャート: 判断 514"/>
        <xdr:cNvSpPr/>
      </xdr:nvSpPr>
      <xdr:spPr>
        <a:xfrm>
          <a:off x="22110700" y="1810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18324</xdr:rowOff>
    </xdr:from>
    <xdr:to>
      <xdr:col>112</xdr:col>
      <xdr:colOff>38100</xdr:colOff>
      <xdr:row>105</xdr:row>
      <xdr:rowOff>119924</xdr:rowOff>
    </xdr:to>
    <xdr:sp macro="" textlink="">
      <xdr:nvSpPr>
        <xdr:cNvPr id="516" name="フローチャート: 判断 515"/>
        <xdr:cNvSpPr/>
      </xdr:nvSpPr>
      <xdr:spPr>
        <a:xfrm>
          <a:off x="21272500" y="18020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140788</xdr:rowOff>
    </xdr:from>
    <xdr:to>
      <xdr:col>107</xdr:col>
      <xdr:colOff>101600</xdr:colOff>
      <xdr:row>105</xdr:row>
      <xdr:rowOff>70938</xdr:rowOff>
    </xdr:to>
    <xdr:sp macro="" textlink="">
      <xdr:nvSpPr>
        <xdr:cNvPr id="517" name="フローチャート: 判断 516"/>
        <xdr:cNvSpPr/>
      </xdr:nvSpPr>
      <xdr:spPr>
        <a:xfrm>
          <a:off x="20383500" y="1797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18" name="テキスト ボックス 51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19" name="テキスト ボックス 51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20" name="テキスト ボックス 51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21" name="テキスト ボックス 52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22" name="テキスト ボックス 52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41729</xdr:rowOff>
    </xdr:from>
    <xdr:to>
      <xdr:col>116</xdr:col>
      <xdr:colOff>114300</xdr:colOff>
      <xdr:row>106</xdr:row>
      <xdr:rowOff>143329</xdr:rowOff>
    </xdr:to>
    <xdr:sp macro="" textlink="">
      <xdr:nvSpPr>
        <xdr:cNvPr id="523" name="楕円 522"/>
        <xdr:cNvSpPr/>
      </xdr:nvSpPr>
      <xdr:spPr>
        <a:xfrm>
          <a:off x="22110700" y="1821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20156</xdr:rowOff>
    </xdr:from>
    <xdr:ext cx="469744" cy="259045"/>
    <xdr:sp macro="" textlink="">
      <xdr:nvSpPr>
        <xdr:cNvPr id="524" name="【庁舎】&#10;一人当たり面積該当値テキスト"/>
        <xdr:cNvSpPr txBox="1"/>
      </xdr:nvSpPr>
      <xdr:spPr>
        <a:xfrm>
          <a:off x="22199600" y="1819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50437</xdr:rowOff>
    </xdr:from>
    <xdr:to>
      <xdr:col>112</xdr:col>
      <xdr:colOff>38100</xdr:colOff>
      <xdr:row>106</xdr:row>
      <xdr:rowOff>152037</xdr:rowOff>
    </xdr:to>
    <xdr:sp macro="" textlink="">
      <xdr:nvSpPr>
        <xdr:cNvPr id="525" name="楕円 524"/>
        <xdr:cNvSpPr/>
      </xdr:nvSpPr>
      <xdr:spPr>
        <a:xfrm>
          <a:off x="21272500" y="1822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92529</xdr:rowOff>
    </xdr:from>
    <xdr:to>
      <xdr:col>116</xdr:col>
      <xdr:colOff>63500</xdr:colOff>
      <xdr:row>106</xdr:row>
      <xdr:rowOff>101237</xdr:rowOff>
    </xdr:to>
    <xdr:cxnSp macro="">
      <xdr:nvCxnSpPr>
        <xdr:cNvPr id="526" name="直線コネクタ 525"/>
        <xdr:cNvCxnSpPr/>
      </xdr:nvCxnSpPr>
      <xdr:spPr>
        <a:xfrm flipV="1">
          <a:off x="21323300" y="18266229"/>
          <a:ext cx="8382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136451</xdr:rowOff>
    </xdr:from>
    <xdr:ext cx="469744" cy="259045"/>
    <xdr:sp macro="" textlink="">
      <xdr:nvSpPr>
        <xdr:cNvPr id="527" name="n_1aveValue【庁舎】&#10;一人当たり面積"/>
        <xdr:cNvSpPr txBox="1"/>
      </xdr:nvSpPr>
      <xdr:spPr>
        <a:xfrm>
          <a:off x="21075727" y="1779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87465</xdr:rowOff>
    </xdr:from>
    <xdr:ext cx="469744" cy="259045"/>
    <xdr:sp macro="" textlink="">
      <xdr:nvSpPr>
        <xdr:cNvPr id="528" name="n_2aveValue【庁舎】&#10;一人当たり面積"/>
        <xdr:cNvSpPr txBox="1"/>
      </xdr:nvSpPr>
      <xdr:spPr>
        <a:xfrm>
          <a:off x="20199427" y="1774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143164</xdr:rowOff>
    </xdr:from>
    <xdr:ext cx="469744" cy="259045"/>
    <xdr:sp macro="" textlink="">
      <xdr:nvSpPr>
        <xdr:cNvPr id="529" name="n_1mainValue【庁舎】&#10;一人当たり面積"/>
        <xdr:cNvSpPr txBox="1"/>
      </xdr:nvSpPr>
      <xdr:spPr>
        <a:xfrm>
          <a:off x="21075727" y="18316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30" name="正方形/長方形 52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31" name="正方形/長方形 53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32" name="テキスト ボックス 53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では、体育館・プール、福祉施設、庁舎については、北海道平均を上回っている。これは建設から年数が経過し老朽化が進んでいることが要因であるため、個別施設計画（長寿命化計画）等の策定を進め、適切な施設管理を実施していくこととする。また、図書館をはじめ一人当たり面積においても各施設に対する住民ニーズや財政状況を考慮しつつ策定する計画に反映させ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北海道本別町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7,254
7,225
391.91
7,472,811
7,360,881
109,141
4,055,328
6,944,916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25.0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の減少や地方の経済回復の遅れにより地域経済は依然厳しい状況にあることから、全国平均を大きく下回っているが、類似団体内平均及び北海道平均との比較では同水準で推移している。これまでも行財政改革によって人件費を含め経常経費の圧縮に取り組んでいるが、当面町税等自主財源の大幅な伸びは見込めず、依然として財政基盤の改善は難しい状況である。</a:t>
          </a:r>
          <a:endParaRPr lang="ja-JP" altLang="ja-JP" sz="1400">
            <a:effectLst/>
          </a:endParaRPr>
        </a:p>
        <a:p>
          <a:r>
            <a:rPr kumimoji="1" lang="ja-JP" altLang="ja-JP" sz="1100">
              <a:solidFill>
                <a:schemeClr val="dk1"/>
              </a:solidFill>
              <a:effectLst/>
              <a:latin typeface="+mn-lt"/>
              <a:ea typeface="+mn-ea"/>
              <a:cs typeface="+mn-cs"/>
            </a:rPr>
            <a:t>　今後も本別町第５次行財政改革大綱の推進による一層の行財政の効率化に努めるとともに、本別町まち・ひと・しごと創生人口ビジョン・総合戦略の着実な進捗により、税収の増加等歳入の確保を目指す。</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78922</xdr:rowOff>
    </xdr:to>
    <xdr:cxnSp macro="">
      <xdr:nvCxnSpPr>
        <xdr:cNvPr id="65" name="直線コネクタ 64"/>
        <xdr:cNvCxnSpPr/>
      </xdr:nvCxnSpPr>
      <xdr:spPr>
        <a:xfrm flipV="1">
          <a:off x="4953000" y="6123214"/>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6"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7" name="直線コネクタ 66"/>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26307</xdr:rowOff>
    </xdr:from>
    <xdr:to>
      <xdr:col>23</xdr:col>
      <xdr:colOff>133350</xdr:colOff>
      <xdr:row>43</xdr:row>
      <xdr:rowOff>43543</xdr:rowOff>
    </xdr:to>
    <xdr:cxnSp macro="">
      <xdr:nvCxnSpPr>
        <xdr:cNvPr id="70" name="直線コネクタ 69"/>
        <xdr:cNvCxnSpPr/>
      </xdr:nvCxnSpPr>
      <xdr:spPr>
        <a:xfrm flipV="1">
          <a:off x="4114800" y="739865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146249</xdr:rowOff>
    </xdr:from>
    <xdr:ext cx="762000" cy="259045"/>
    <xdr:sp macro="" textlink="">
      <xdr:nvSpPr>
        <xdr:cNvPr id="71" name="財政力平均値テキスト"/>
        <xdr:cNvSpPr txBox="1"/>
      </xdr:nvSpPr>
      <xdr:spPr>
        <a:xfrm>
          <a:off x="5041900" y="7175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2" name="フローチャート: 判断 71"/>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43543</xdr:rowOff>
    </xdr:from>
    <xdr:to>
      <xdr:col>19</xdr:col>
      <xdr:colOff>133350</xdr:colOff>
      <xdr:row>43</xdr:row>
      <xdr:rowOff>43543</xdr:rowOff>
    </xdr:to>
    <xdr:cxnSp macro="">
      <xdr:nvCxnSpPr>
        <xdr:cNvPr id="73" name="直線コネクタ 72"/>
        <xdr:cNvCxnSpPr/>
      </xdr:nvCxnSpPr>
      <xdr:spPr>
        <a:xfrm>
          <a:off x="3225800" y="74158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43543</xdr:rowOff>
    </xdr:from>
    <xdr:to>
      <xdr:col>15</xdr:col>
      <xdr:colOff>82550</xdr:colOff>
      <xdr:row>43</xdr:row>
      <xdr:rowOff>60778</xdr:rowOff>
    </xdr:to>
    <xdr:cxnSp macro="">
      <xdr:nvCxnSpPr>
        <xdr:cNvPr id="76" name="直線コネクタ 75"/>
        <xdr:cNvCxnSpPr/>
      </xdr:nvCxnSpPr>
      <xdr:spPr>
        <a:xfrm flipV="1">
          <a:off x="2336800" y="74158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164193</xdr:rowOff>
    </xdr:from>
    <xdr:to>
      <xdr:col>15</xdr:col>
      <xdr:colOff>133350</xdr:colOff>
      <xdr:row>43</xdr:row>
      <xdr:rowOff>94343</xdr:rowOff>
    </xdr:to>
    <xdr:sp macro="" textlink="">
      <xdr:nvSpPr>
        <xdr:cNvPr id="77" name="フローチャート: 判断 76"/>
        <xdr:cNvSpPr/>
      </xdr:nvSpPr>
      <xdr:spPr>
        <a:xfrm>
          <a:off x="3175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79120</xdr:rowOff>
    </xdr:from>
    <xdr:ext cx="762000" cy="259045"/>
    <xdr:sp macro="" textlink="">
      <xdr:nvSpPr>
        <xdr:cNvPr id="78" name="テキスト ボックス 77"/>
        <xdr:cNvSpPr txBox="1"/>
      </xdr:nvSpPr>
      <xdr:spPr>
        <a:xfrm>
          <a:off x="2844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60778</xdr:rowOff>
    </xdr:from>
    <xdr:to>
      <xdr:col>11</xdr:col>
      <xdr:colOff>31750</xdr:colOff>
      <xdr:row>43</xdr:row>
      <xdr:rowOff>60778</xdr:rowOff>
    </xdr:to>
    <xdr:cxnSp macro="">
      <xdr:nvCxnSpPr>
        <xdr:cNvPr id="79" name="直線コネクタ 78"/>
        <xdr:cNvCxnSpPr/>
      </xdr:nvCxnSpPr>
      <xdr:spPr>
        <a:xfrm>
          <a:off x="1447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27215</xdr:rowOff>
    </xdr:from>
    <xdr:to>
      <xdr:col>11</xdr:col>
      <xdr:colOff>82550</xdr:colOff>
      <xdr:row>43</xdr:row>
      <xdr:rowOff>128815</xdr:rowOff>
    </xdr:to>
    <xdr:sp macro="" textlink="">
      <xdr:nvSpPr>
        <xdr:cNvPr id="80" name="フローチャート: 判断 79"/>
        <xdr:cNvSpPr/>
      </xdr:nvSpPr>
      <xdr:spPr>
        <a:xfrm>
          <a:off x="2286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113592</xdr:rowOff>
    </xdr:from>
    <xdr:ext cx="762000" cy="259045"/>
    <xdr:sp macro="" textlink="">
      <xdr:nvSpPr>
        <xdr:cNvPr id="81" name="テキスト ボックス 80"/>
        <xdr:cNvSpPr txBox="1"/>
      </xdr:nvSpPr>
      <xdr:spPr>
        <a:xfrm>
          <a:off x="1955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82" name="フローチャート: 判断 81"/>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96355</xdr:rowOff>
    </xdr:from>
    <xdr:ext cx="762000" cy="259045"/>
    <xdr:sp macro="" textlink="">
      <xdr:nvSpPr>
        <xdr:cNvPr id="83" name="テキスト ボックス 82"/>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89" name="楕円 88"/>
        <xdr:cNvSpPr/>
      </xdr:nvSpPr>
      <xdr:spPr>
        <a:xfrm>
          <a:off x="49022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119034</xdr:rowOff>
    </xdr:from>
    <xdr:ext cx="762000" cy="259045"/>
    <xdr:sp macro="" textlink="">
      <xdr:nvSpPr>
        <xdr:cNvPr id="90" name="財政力該当値テキスト"/>
        <xdr:cNvSpPr txBox="1"/>
      </xdr:nvSpPr>
      <xdr:spPr>
        <a:xfrm>
          <a:off x="5041900" y="731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164193</xdr:rowOff>
    </xdr:from>
    <xdr:to>
      <xdr:col>19</xdr:col>
      <xdr:colOff>184150</xdr:colOff>
      <xdr:row>43</xdr:row>
      <xdr:rowOff>94343</xdr:rowOff>
    </xdr:to>
    <xdr:sp macro="" textlink="">
      <xdr:nvSpPr>
        <xdr:cNvPr id="91" name="楕円 90"/>
        <xdr:cNvSpPr/>
      </xdr:nvSpPr>
      <xdr:spPr>
        <a:xfrm>
          <a:off x="4064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79120</xdr:rowOff>
    </xdr:from>
    <xdr:ext cx="736600" cy="259045"/>
    <xdr:sp macro="" textlink="">
      <xdr:nvSpPr>
        <xdr:cNvPr id="92" name="テキスト ボックス 91"/>
        <xdr:cNvSpPr txBox="1"/>
      </xdr:nvSpPr>
      <xdr:spPr>
        <a:xfrm>
          <a:off x="3733800" y="7451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164193</xdr:rowOff>
    </xdr:from>
    <xdr:to>
      <xdr:col>15</xdr:col>
      <xdr:colOff>133350</xdr:colOff>
      <xdr:row>43</xdr:row>
      <xdr:rowOff>94343</xdr:rowOff>
    </xdr:to>
    <xdr:sp macro="" textlink="">
      <xdr:nvSpPr>
        <xdr:cNvPr id="93" name="楕円 92"/>
        <xdr:cNvSpPr/>
      </xdr:nvSpPr>
      <xdr:spPr>
        <a:xfrm>
          <a:off x="3175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104520</xdr:rowOff>
    </xdr:from>
    <xdr:ext cx="762000" cy="259045"/>
    <xdr:sp macro="" textlink="">
      <xdr:nvSpPr>
        <xdr:cNvPr id="94" name="テキスト ボックス 93"/>
        <xdr:cNvSpPr txBox="1"/>
      </xdr:nvSpPr>
      <xdr:spPr>
        <a:xfrm>
          <a:off x="2844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9978</xdr:rowOff>
    </xdr:from>
    <xdr:to>
      <xdr:col>11</xdr:col>
      <xdr:colOff>82550</xdr:colOff>
      <xdr:row>43</xdr:row>
      <xdr:rowOff>111578</xdr:rowOff>
    </xdr:to>
    <xdr:sp macro="" textlink="">
      <xdr:nvSpPr>
        <xdr:cNvPr id="95" name="楕円 94"/>
        <xdr:cNvSpPr/>
      </xdr:nvSpPr>
      <xdr:spPr>
        <a:xfrm>
          <a:off x="2286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121755</xdr:rowOff>
    </xdr:from>
    <xdr:ext cx="762000" cy="259045"/>
    <xdr:sp macro="" textlink="">
      <xdr:nvSpPr>
        <xdr:cNvPr id="96" name="テキスト ボックス 95"/>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97" name="楕円 96"/>
        <xdr:cNvSpPr/>
      </xdr:nvSpPr>
      <xdr:spPr>
        <a:xfrm>
          <a:off x="1397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121755</xdr:rowOff>
    </xdr:from>
    <xdr:ext cx="762000" cy="259045"/>
    <xdr:sp macro="" textlink="">
      <xdr:nvSpPr>
        <xdr:cNvPr id="98" name="テキスト ボックス 97"/>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これまで厳しい財政状況を踏まえながら、行財政改革の取り組みによる人件費をはじめとする経常経費の縮減など、財政運営の安定化を図ってきたが、</a:t>
          </a:r>
          <a:endParaRPr lang="ja-JP" altLang="ja-JP">
            <a:effectLst/>
          </a:endParaRPr>
        </a:p>
        <a:p>
          <a:r>
            <a:rPr kumimoji="1" lang="ja-JP" altLang="ja-JP" sz="1100">
              <a:solidFill>
                <a:schemeClr val="dk1"/>
              </a:solidFill>
              <a:effectLst/>
              <a:latin typeface="+mn-lt"/>
              <a:ea typeface="+mn-ea"/>
              <a:cs typeface="+mn-cs"/>
            </a:rPr>
            <a:t>　現段階においては経常収支比率は全国平均及び北海道平均を下回っており、類似団体内平均とほぼ同水準で推移している。</a:t>
          </a:r>
          <a:endParaRPr lang="ja-JP" altLang="ja-JP">
            <a:effectLst/>
          </a:endParaRPr>
        </a:p>
        <a:p>
          <a:pPr eaLnBrk="1" fontAlgn="auto" latinLnBrk="0" hangingPunct="1"/>
          <a:r>
            <a:rPr kumimoji="1" lang="ja-JP" altLang="ja-JP" sz="1100">
              <a:solidFill>
                <a:schemeClr val="dk1"/>
              </a:solidFill>
              <a:effectLst/>
              <a:latin typeface="+mn-lt"/>
              <a:ea typeface="+mn-ea"/>
              <a:cs typeface="+mn-cs"/>
            </a:rPr>
            <a:t>　本町は、地方交付税が歳入総額の</a:t>
          </a:r>
          <a:r>
            <a:rPr kumimoji="1" lang="ja-JP" altLang="en-US" sz="1100">
              <a:solidFill>
                <a:schemeClr val="dk1"/>
              </a:solidFill>
              <a:effectLst/>
              <a:latin typeface="+mn-lt"/>
              <a:ea typeface="+mn-ea"/>
              <a:cs typeface="+mn-cs"/>
            </a:rPr>
            <a:t>３９</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％、町税が１２．</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を占めているが、いずれも今後大きな伸びは期待できず、さらには老朽化した施設の再整備・長寿命化事業等により将来的には義務的経費である公債費の増が見込まれていることから、引き続き事務事業評価の実施などによる経常経費の増加を最小限に抑えるよう努めていく。</a:t>
          </a:r>
          <a:endParaRPr lang="ja-JP" altLang="ja-JP">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117348</xdr:rowOff>
    </xdr:from>
    <xdr:to>
      <xdr:col>23</xdr:col>
      <xdr:colOff>133350</xdr:colOff>
      <xdr:row>66</xdr:row>
      <xdr:rowOff>72898</xdr:rowOff>
    </xdr:to>
    <xdr:cxnSp macro="">
      <xdr:nvCxnSpPr>
        <xdr:cNvPr id="126" name="直線コネクタ 125"/>
        <xdr:cNvCxnSpPr/>
      </xdr:nvCxnSpPr>
      <xdr:spPr>
        <a:xfrm flipV="1">
          <a:off x="4953000" y="10061448"/>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44975</xdr:rowOff>
    </xdr:from>
    <xdr:ext cx="762000" cy="259045"/>
    <xdr:sp macro="" textlink="">
      <xdr:nvSpPr>
        <xdr:cNvPr id="127" name="財政構造の弾力性最小値テキスト"/>
        <xdr:cNvSpPr txBox="1"/>
      </xdr:nvSpPr>
      <xdr:spPr>
        <a:xfrm>
          <a:off x="5041900" y="11360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72898</xdr:rowOff>
    </xdr:from>
    <xdr:to>
      <xdr:col>24</xdr:col>
      <xdr:colOff>12700</xdr:colOff>
      <xdr:row>66</xdr:row>
      <xdr:rowOff>72898</xdr:rowOff>
    </xdr:to>
    <xdr:cxnSp macro="">
      <xdr:nvCxnSpPr>
        <xdr:cNvPr id="128" name="直線コネクタ 127"/>
        <xdr:cNvCxnSpPr/>
      </xdr:nvCxnSpPr>
      <xdr:spPr>
        <a:xfrm>
          <a:off x="4864100" y="11388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32275</xdr:rowOff>
    </xdr:from>
    <xdr:ext cx="762000" cy="259045"/>
    <xdr:sp macro="" textlink="">
      <xdr:nvSpPr>
        <xdr:cNvPr id="129"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117348</xdr:rowOff>
    </xdr:from>
    <xdr:to>
      <xdr:col>24</xdr:col>
      <xdr:colOff>12700</xdr:colOff>
      <xdr:row>58</xdr:row>
      <xdr:rowOff>117348</xdr:rowOff>
    </xdr:to>
    <xdr:cxnSp macro="">
      <xdr:nvCxnSpPr>
        <xdr:cNvPr id="130" name="直線コネクタ 129"/>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25146</xdr:rowOff>
    </xdr:from>
    <xdr:to>
      <xdr:col>23</xdr:col>
      <xdr:colOff>133350</xdr:colOff>
      <xdr:row>62</xdr:row>
      <xdr:rowOff>160274</xdr:rowOff>
    </xdr:to>
    <xdr:cxnSp macro="">
      <xdr:nvCxnSpPr>
        <xdr:cNvPr id="131" name="直線コネクタ 130"/>
        <xdr:cNvCxnSpPr/>
      </xdr:nvCxnSpPr>
      <xdr:spPr>
        <a:xfrm>
          <a:off x="4114800" y="10655046"/>
          <a:ext cx="8382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149115</xdr:rowOff>
    </xdr:from>
    <xdr:ext cx="762000" cy="259045"/>
    <xdr:sp macro="" textlink="">
      <xdr:nvSpPr>
        <xdr:cNvPr id="132" name="財政構造の弾力性平均値テキスト"/>
        <xdr:cNvSpPr txBox="1"/>
      </xdr:nvSpPr>
      <xdr:spPr>
        <a:xfrm>
          <a:off x="5041900" y="10779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5588</xdr:rowOff>
    </xdr:from>
    <xdr:to>
      <xdr:col>23</xdr:col>
      <xdr:colOff>184150</xdr:colOff>
      <xdr:row>63</xdr:row>
      <xdr:rowOff>107188</xdr:rowOff>
    </xdr:to>
    <xdr:sp macro="" textlink="">
      <xdr:nvSpPr>
        <xdr:cNvPr id="133" name="フローチャート: 判断 132"/>
        <xdr:cNvSpPr/>
      </xdr:nvSpPr>
      <xdr:spPr>
        <a:xfrm>
          <a:off x="49022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25146</xdr:rowOff>
    </xdr:from>
    <xdr:to>
      <xdr:col>19</xdr:col>
      <xdr:colOff>133350</xdr:colOff>
      <xdr:row>62</xdr:row>
      <xdr:rowOff>25146</xdr:rowOff>
    </xdr:to>
    <xdr:cxnSp macro="">
      <xdr:nvCxnSpPr>
        <xdr:cNvPr id="134" name="直線コネクタ 133"/>
        <xdr:cNvCxnSpPr/>
      </xdr:nvCxnSpPr>
      <xdr:spPr>
        <a:xfrm>
          <a:off x="3225800" y="106550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5097</xdr:rowOff>
    </xdr:from>
    <xdr:ext cx="736600" cy="259045"/>
    <xdr:sp macro="" textlink="">
      <xdr:nvSpPr>
        <xdr:cNvPr id="136" name="テキスト ボックス 135"/>
        <xdr:cNvSpPr txBox="1"/>
      </xdr:nvSpPr>
      <xdr:spPr>
        <a:xfrm>
          <a:off x="3733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25146</xdr:rowOff>
    </xdr:from>
    <xdr:to>
      <xdr:col>15</xdr:col>
      <xdr:colOff>82550</xdr:colOff>
      <xdr:row>62</xdr:row>
      <xdr:rowOff>68580</xdr:rowOff>
    </xdr:to>
    <xdr:cxnSp macro="">
      <xdr:nvCxnSpPr>
        <xdr:cNvPr id="137" name="直線コネクタ 136"/>
        <xdr:cNvCxnSpPr/>
      </xdr:nvCxnSpPr>
      <xdr:spPr>
        <a:xfrm flipV="1">
          <a:off x="2336800" y="1065504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155448</xdr:rowOff>
    </xdr:from>
    <xdr:to>
      <xdr:col>15</xdr:col>
      <xdr:colOff>133350</xdr:colOff>
      <xdr:row>62</xdr:row>
      <xdr:rowOff>85598</xdr:rowOff>
    </xdr:to>
    <xdr:sp macro="" textlink="">
      <xdr:nvSpPr>
        <xdr:cNvPr id="138" name="フローチャート: 判断 137"/>
        <xdr:cNvSpPr/>
      </xdr:nvSpPr>
      <xdr:spPr>
        <a:xfrm>
          <a:off x="3175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70375</xdr:rowOff>
    </xdr:from>
    <xdr:ext cx="762000" cy="259045"/>
    <xdr:sp macro="" textlink="">
      <xdr:nvSpPr>
        <xdr:cNvPr id="139" name="テキスト ボックス 138"/>
        <xdr:cNvSpPr txBox="1"/>
      </xdr:nvSpPr>
      <xdr:spPr>
        <a:xfrm>
          <a:off x="28448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167640</xdr:rowOff>
    </xdr:from>
    <xdr:to>
      <xdr:col>11</xdr:col>
      <xdr:colOff>31750</xdr:colOff>
      <xdr:row>62</xdr:row>
      <xdr:rowOff>68580</xdr:rowOff>
    </xdr:to>
    <xdr:cxnSp macro="">
      <xdr:nvCxnSpPr>
        <xdr:cNvPr id="140" name="直線コネクタ 139"/>
        <xdr:cNvCxnSpPr/>
      </xdr:nvCxnSpPr>
      <xdr:spPr>
        <a:xfrm>
          <a:off x="1447800" y="1062609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46736</xdr:rowOff>
    </xdr:from>
    <xdr:to>
      <xdr:col>11</xdr:col>
      <xdr:colOff>82550</xdr:colOff>
      <xdr:row>62</xdr:row>
      <xdr:rowOff>148336</xdr:rowOff>
    </xdr:to>
    <xdr:sp macro="" textlink="">
      <xdr:nvSpPr>
        <xdr:cNvPr id="141" name="フローチャート: 判断 140"/>
        <xdr:cNvSpPr/>
      </xdr:nvSpPr>
      <xdr:spPr>
        <a:xfrm>
          <a:off x="2286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133113</xdr:rowOff>
    </xdr:from>
    <xdr:ext cx="762000" cy="259045"/>
    <xdr:sp macro="" textlink="">
      <xdr:nvSpPr>
        <xdr:cNvPr id="142" name="テキスト ボックス 141"/>
        <xdr:cNvSpPr txBox="1"/>
      </xdr:nvSpPr>
      <xdr:spPr>
        <a:xfrm>
          <a:off x="1955800" y="107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92710</xdr:rowOff>
    </xdr:from>
    <xdr:to>
      <xdr:col>7</xdr:col>
      <xdr:colOff>31750</xdr:colOff>
      <xdr:row>62</xdr:row>
      <xdr:rowOff>22860</xdr:rowOff>
    </xdr:to>
    <xdr:sp macro="" textlink="">
      <xdr:nvSpPr>
        <xdr:cNvPr id="143" name="フローチャート: 判断 142"/>
        <xdr:cNvSpPr/>
      </xdr:nvSpPr>
      <xdr:spPr>
        <a:xfrm>
          <a:off x="1397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33037</xdr:rowOff>
    </xdr:from>
    <xdr:ext cx="762000" cy="259045"/>
    <xdr:sp macro="" textlink="">
      <xdr:nvSpPr>
        <xdr:cNvPr id="144" name="テキスト ボックス 143"/>
        <xdr:cNvSpPr txBox="1"/>
      </xdr:nvSpPr>
      <xdr:spPr>
        <a:xfrm>
          <a:off x="1066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109474</xdr:rowOff>
    </xdr:from>
    <xdr:to>
      <xdr:col>23</xdr:col>
      <xdr:colOff>184150</xdr:colOff>
      <xdr:row>63</xdr:row>
      <xdr:rowOff>39624</xdr:rowOff>
    </xdr:to>
    <xdr:sp macro="" textlink="">
      <xdr:nvSpPr>
        <xdr:cNvPr id="150" name="楕円 149"/>
        <xdr:cNvSpPr/>
      </xdr:nvSpPr>
      <xdr:spPr>
        <a:xfrm>
          <a:off x="49022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126001</xdr:rowOff>
    </xdr:from>
    <xdr:ext cx="762000" cy="259045"/>
    <xdr:sp macro="" textlink="">
      <xdr:nvSpPr>
        <xdr:cNvPr id="151" name="財政構造の弾力性該当値テキスト"/>
        <xdr:cNvSpPr txBox="1"/>
      </xdr:nvSpPr>
      <xdr:spPr>
        <a:xfrm>
          <a:off x="5041900" y="1058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145796</xdr:rowOff>
    </xdr:from>
    <xdr:to>
      <xdr:col>19</xdr:col>
      <xdr:colOff>184150</xdr:colOff>
      <xdr:row>62</xdr:row>
      <xdr:rowOff>75946</xdr:rowOff>
    </xdr:to>
    <xdr:sp macro="" textlink="">
      <xdr:nvSpPr>
        <xdr:cNvPr id="152" name="楕円 151"/>
        <xdr:cNvSpPr/>
      </xdr:nvSpPr>
      <xdr:spPr>
        <a:xfrm>
          <a:off x="40640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86123</xdr:rowOff>
    </xdr:from>
    <xdr:ext cx="736600" cy="259045"/>
    <xdr:sp macro="" textlink="">
      <xdr:nvSpPr>
        <xdr:cNvPr id="153" name="テキスト ボックス 152"/>
        <xdr:cNvSpPr txBox="1"/>
      </xdr:nvSpPr>
      <xdr:spPr>
        <a:xfrm>
          <a:off x="3733800" y="10373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145796</xdr:rowOff>
    </xdr:from>
    <xdr:to>
      <xdr:col>15</xdr:col>
      <xdr:colOff>133350</xdr:colOff>
      <xdr:row>62</xdr:row>
      <xdr:rowOff>75946</xdr:rowOff>
    </xdr:to>
    <xdr:sp macro="" textlink="">
      <xdr:nvSpPr>
        <xdr:cNvPr id="154" name="楕円 153"/>
        <xdr:cNvSpPr/>
      </xdr:nvSpPr>
      <xdr:spPr>
        <a:xfrm>
          <a:off x="31750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86123</xdr:rowOff>
    </xdr:from>
    <xdr:ext cx="762000" cy="259045"/>
    <xdr:sp macro="" textlink="">
      <xdr:nvSpPr>
        <xdr:cNvPr id="155" name="テキスト ボックス 154"/>
        <xdr:cNvSpPr txBox="1"/>
      </xdr:nvSpPr>
      <xdr:spPr>
        <a:xfrm>
          <a:off x="2844800" y="10373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17780</xdr:rowOff>
    </xdr:from>
    <xdr:to>
      <xdr:col>11</xdr:col>
      <xdr:colOff>82550</xdr:colOff>
      <xdr:row>62</xdr:row>
      <xdr:rowOff>119380</xdr:rowOff>
    </xdr:to>
    <xdr:sp macro="" textlink="">
      <xdr:nvSpPr>
        <xdr:cNvPr id="156" name="楕円 155"/>
        <xdr:cNvSpPr/>
      </xdr:nvSpPr>
      <xdr:spPr>
        <a:xfrm>
          <a:off x="2286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129557</xdr:rowOff>
    </xdr:from>
    <xdr:ext cx="762000" cy="259045"/>
    <xdr:sp macro="" textlink="">
      <xdr:nvSpPr>
        <xdr:cNvPr id="157" name="テキスト ボックス 156"/>
        <xdr:cNvSpPr txBox="1"/>
      </xdr:nvSpPr>
      <xdr:spPr>
        <a:xfrm>
          <a:off x="1955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116840</xdr:rowOff>
    </xdr:from>
    <xdr:to>
      <xdr:col>7</xdr:col>
      <xdr:colOff>31750</xdr:colOff>
      <xdr:row>62</xdr:row>
      <xdr:rowOff>46990</xdr:rowOff>
    </xdr:to>
    <xdr:sp macro="" textlink="">
      <xdr:nvSpPr>
        <xdr:cNvPr id="158" name="楕円 157"/>
        <xdr:cNvSpPr/>
      </xdr:nvSpPr>
      <xdr:spPr>
        <a:xfrm>
          <a:off x="1397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31767</xdr:rowOff>
    </xdr:from>
    <xdr:ext cx="762000" cy="259045"/>
    <xdr:sp macro="" textlink="">
      <xdr:nvSpPr>
        <xdr:cNvPr id="159" name="テキスト ボックス 158"/>
        <xdr:cNvSpPr txBox="1"/>
      </xdr:nvSpPr>
      <xdr:spPr>
        <a:xfrm>
          <a:off x="1066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[284,237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類似団体内平均値と比較すると</a:t>
          </a:r>
          <a:r>
            <a:rPr kumimoji="1" lang="ja-JP" altLang="en-US" sz="1100">
              <a:solidFill>
                <a:schemeClr val="dk1"/>
              </a:solidFill>
              <a:effectLst/>
              <a:latin typeface="+mn-lt"/>
              <a:ea typeface="+mn-ea"/>
              <a:cs typeface="+mn-cs"/>
            </a:rPr>
            <a:t>４，０３３</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％上回って</a:t>
          </a:r>
          <a:r>
            <a:rPr kumimoji="1" lang="ja-JP" altLang="en-US" sz="1100">
              <a:solidFill>
                <a:schemeClr val="dk1"/>
              </a:solidFill>
              <a:effectLst/>
              <a:latin typeface="+mn-lt"/>
              <a:ea typeface="+mn-ea"/>
              <a:cs typeface="+mn-cs"/>
            </a:rPr>
            <a:t>いる状況であり、ほぼ同水準となっている。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本町は</a:t>
          </a:r>
          <a:r>
            <a:rPr kumimoji="1" lang="ja-JP" altLang="ja-JP" sz="1100">
              <a:solidFill>
                <a:schemeClr val="dk1"/>
              </a:solidFill>
              <a:effectLst/>
              <a:latin typeface="+mn-lt"/>
              <a:ea typeface="+mn-ea"/>
              <a:cs typeface="+mn-cs"/>
            </a:rPr>
            <a:t>保育所、老人ホーム等の保健・福祉・医療に関する行政サービスを直営</a:t>
          </a:r>
          <a:r>
            <a:rPr kumimoji="1" lang="ja-JP" altLang="en-US" sz="1100">
              <a:solidFill>
                <a:schemeClr val="dk1"/>
              </a:solidFill>
              <a:effectLst/>
              <a:latin typeface="+mn-lt"/>
              <a:ea typeface="+mn-ea"/>
              <a:cs typeface="+mn-cs"/>
            </a:rPr>
            <a:t>で提供していることから、類似団体内平均を上回る要因となっている。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現在児童福祉サービスや高齢者福祉サービスについて民間活力の導入など構造改革を進めているところであるが、引き続き退職者不補充による職員数の削減や給与水準の適正化を進め、義務的経費の抑制に努め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159347</xdr:rowOff>
    </xdr:from>
    <xdr:to>
      <xdr:col>23</xdr:col>
      <xdr:colOff>133350</xdr:colOff>
      <xdr:row>89</xdr:row>
      <xdr:rowOff>54377</xdr:rowOff>
    </xdr:to>
    <xdr:cxnSp macro="">
      <xdr:nvCxnSpPr>
        <xdr:cNvPr id="191" name="直線コネクタ 190"/>
        <xdr:cNvCxnSpPr/>
      </xdr:nvCxnSpPr>
      <xdr:spPr>
        <a:xfrm flipV="1">
          <a:off x="4953000" y="13875347"/>
          <a:ext cx="0" cy="1438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26454</xdr:rowOff>
    </xdr:from>
    <xdr:ext cx="762000" cy="259045"/>
    <xdr:sp macro="" textlink="">
      <xdr:nvSpPr>
        <xdr:cNvPr id="192" name="人件費・物件費等の状況最小値テキスト"/>
        <xdr:cNvSpPr txBox="1"/>
      </xdr:nvSpPr>
      <xdr:spPr>
        <a:xfrm>
          <a:off x="5041900" y="15285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54377</xdr:rowOff>
    </xdr:from>
    <xdr:to>
      <xdr:col>24</xdr:col>
      <xdr:colOff>12700</xdr:colOff>
      <xdr:row>89</xdr:row>
      <xdr:rowOff>54377</xdr:rowOff>
    </xdr:to>
    <xdr:cxnSp macro="">
      <xdr:nvCxnSpPr>
        <xdr:cNvPr id="193" name="直線コネクタ 192"/>
        <xdr:cNvCxnSpPr/>
      </xdr:nvCxnSpPr>
      <xdr:spPr>
        <a:xfrm>
          <a:off x="4864100" y="1531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74274</xdr:rowOff>
    </xdr:from>
    <xdr:ext cx="762000" cy="259045"/>
    <xdr:sp macro="" textlink="">
      <xdr:nvSpPr>
        <xdr:cNvPr id="194" name="人件費・物件費等の状況最大値テキスト"/>
        <xdr:cNvSpPr txBox="1"/>
      </xdr:nvSpPr>
      <xdr:spPr>
        <a:xfrm>
          <a:off x="5041900" y="13618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159347</xdr:rowOff>
    </xdr:from>
    <xdr:to>
      <xdr:col>24</xdr:col>
      <xdr:colOff>12700</xdr:colOff>
      <xdr:row>80</xdr:row>
      <xdr:rowOff>159347</xdr:rowOff>
    </xdr:to>
    <xdr:cxnSp macro="">
      <xdr:nvCxnSpPr>
        <xdr:cNvPr id="195" name="直線コネクタ 194"/>
        <xdr:cNvCxnSpPr/>
      </xdr:nvCxnSpPr>
      <xdr:spPr>
        <a:xfrm>
          <a:off x="4864100" y="1387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147955</xdr:rowOff>
    </xdr:from>
    <xdr:to>
      <xdr:col>23</xdr:col>
      <xdr:colOff>133350</xdr:colOff>
      <xdr:row>84</xdr:row>
      <xdr:rowOff>52470</xdr:rowOff>
    </xdr:to>
    <xdr:cxnSp macro="">
      <xdr:nvCxnSpPr>
        <xdr:cNvPr id="196" name="直線コネクタ 195"/>
        <xdr:cNvCxnSpPr/>
      </xdr:nvCxnSpPr>
      <xdr:spPr>
        <a:xfrm flipV="1">
          <a:off x="4114800" y="14378305"/>
          <a:ext cx="838200" cy="75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99781</xdr:rowOff>
    </xdr:from>
    <xdr:ext cx="762000" cy="259045"/>
    <xdr:sp macro="" textlink="">
      <xdr:nvSpPr>
        <xdr:cNvPr id="197" name="人件費・物件費等の状況平均値テキスト"/>
        <xdr:cNvSpPr txBox="1"/>
      </xdr:nvSpPr>
      <xdr:spPr>
        <a:xfrm>
          <a:off x="5041900" y="141586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83254</xdr:rowOff>
    </xdr:from>
    <xdr:to>
      <xdr:col>23</xdr:col>
      <xdr:colOff>184150</xdr:colOff>
      <xdr:row>84</xdr:row>
      <xdr:rowOff>13404</xdr:rowOff>
    </xdr:to>
    <xdr:sp macro="" textlink="">
      <xdr:nvSpPr>
        <xdr:cNvPr id="198" name="フローチャート: 判断 197"/>
        <xdr:cNvSpPr/>
      </xdr:nvSpPr>
      <xdr:spPr>
        <a:xfrm>
          <a:off x="49022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156074</xdr:rowOff>
    </xdr:from>
    <xdr:to>
      <xdr:col>19</xdr:col>
      <xdr:colOff>133350</xdr:colOff>
      <xdr:row>84</xdr:row>
      <xdr:rowOff>52470</xdr:rowOff>
    </xdr:to>
    <xdr:cxnSp macro="">
      <xdr:nvCxnSpPr>
        <xdr:cNvPr id="199" name="直線コネクタ 198"/>
        <xdr:cNvCxnSpPr/>
      </xdr:nvCxnSpPr>
      <xdr:spPr>
        <a:xfrm>
          <a:off x="3225800" y="14386424"/>
          <a:ext cx="889000" cy="67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46307</xdr:rowOff>
    </xdr:from>
    <xdr:to>
      <xdr:col>19</xdr:col>
      <xdr:colOff>184150</xdr:colOff>
      <xdr:row>83</xdr:row>
      <xdr:rowOff>147907</xdr:rowOff>
    </xdr:to>
    <xdr:sp macro="" textlink="">
      <xdr:nvSpPr>
        <xdr:cNvPr id="200" name="フローチャート: 判断 199"/>
        <xdr:cNvSpPr/>
      </xdr:nvSpPr>
      <xdr:spPr>
        <a:xfrm>
          <a:off x="4064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158084</xdr:rowOff>
    </xdr:from>
    <xdr:ext cx="736600" cy="259045"/>
    <xdr:sp macro="" textlink="">
      <xdr:nvSpPr>
        <xdr:cNvPr id="201" name="テキスト ボックス 200"/>
        <xdr:cNvSpPr txBox="1"/>
      </xdr:nvSpPr>
      <xdr:spPr>
        <a:xfrm>
          <a:off x="3733800" y="1404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156074</xdr:rowOff>
    </xdr:from>
    <xdr:to>
      <xdr:col>15</xdr:col>
      <xdr:colOff>82550</xdr:colOff>
      <xdr:row>83</xdr:row>
      <xdr:rowOff>161889</xdr:rowOff>
    </xdr:to>
    <xdr:cxnSp macro="">
      <xdr:nvCxnSpPr>
        <xdr:cNvPr id="202" name="直線コネクタ 201"/>
        <xdr:cNvCxnSpPr/>
      </xdr:nvCxnSpPr>
      <xdr:spPr>
        <a:xfrm flipV="1">
          <a:off x="2336800" y="14386424"/>
          <a:ext cx="889000" cy="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14500</xdr:rowOff>
    </xdr:from>
    <xdr:to>
      <xdr:col>15</xdr:col>
      <xdr:colOff>133350</xdr:colOff>
      <xdr:row>83</xdr:row>
      <xdr:rowOff>116100</xdr:rowOff>
    </xdr:to>
    <xdr:sp macro="" textlink="">
      <xdr:nvSpPr>
        <xdr:cNvPr id="203" name="フローチャート: 判断 202"/>
        <xdr:cNvSpPr/>
      </xdr:nvSpPr>
      <xdr:spPr>
        <a:xfrm>
          <a:off x="3175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126277</xdr:rowOff>
    </xdr:from>
    <xdr:ext cx="762000" cy="259045"/>
    <xdr:sp macro="" textlink="">
      <xdr:nvSpPr>
        <xdr:cNvPr id="204" name="テキスト ボックス 203"/>
        <xdr:cNvSpPr txBox="1"/>
      </xdr:nvSpPr>
      <xdr:spPr>
        <a:xfrm>
          <a:off x="2844800" y="1401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117252</xdr:rowOff>
    </xdr:from>
    <xdr:to>
      <xdr:col>11</xdr:col>
      <xdr:colOff>31750</xdr:colOff>
      <xdr:row>83</xdr:row>
      <xdr:rowOff>161889</xdr:rowOff>
    </xdr:to>
    <xdr:cxnSp macro="">
      <xdr:nvCxnSpPr>
        <xdr:cNvPr id="205" name="直線コネクタ 204"/>
        <xdr:cNvCxnSpPr/>
      </xdr:nvCxnSpPr>
      <xdr:spPr>
        <a:xfrm>
          <a:off x="1447800" y="14347602"/>
          <a:ext cx="889000" cy="4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28282</xdr:rowOff>
    </xdr:from>
    <xdr:to>
      <xdr:col>11</xdr:col>
      <xdr:colOff>82550</xdr:colOff>
      <xdr:row>83</xdr:row>
      <xdr:rowOff>129882</xdr:rowOff>
    </xdr:to>
    <xdr:sp macro="" textlink="">
      <xdr:nvSpPr>
        <xdr:cNvPr id="206" name="フローチャート: 判断 205"/>
        <xdr:cNvSpPr/>
      </xdr:nvSpPr>
      <xdr:spPr>
        <a:xfrm>
          <a:off x="2286000" y="1425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140059</xdr:rowOff>
    </xdr:from>
    <xdr:ext cx="762000" cy="259045"/>
    <xdr:sp macro="" textlink="">
      <xdr:nvSpPr>
        <xdr:cNvPr id="207" name="テキスト ボックス 206"/>
        <xdr:cNvSpPr txBox="1"/>
      </xdr:nvSpPr>
      <xdr:spPr>
        <a:xfrm>
          <a:off x="1955800" y="1402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143495</xdr:rowOff>
    </xdr:from>
    <xdr:to>
      <xdr:col>7</xdr:col>
      <xdr:colOff>31750</xdr:colOff>
      <xdr:row>83</xdr:row>
      <xdr:rowOff>73645</xdr:rowOff>
    </xdr:to>
    <xdr:sp macro="" textlink="">
      <xdr:nvSpPr>
        <xdr:cNvPr id="208" name="フローチャート: 判断 207"/>
        <xdr:cNvSpPr/>
      </xdr:nvSpPr>
      <xdr:spPr>
        <a:xfrm>
          <a:off x="1397000" y="1420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83822</xdr:rowOff>
    </xdr:from>
    <xdr:ext cx="762000" cy="259045"/>
    <xdr:sp macro="" textlink="">
      <xdr:nvSpPr>
        <xdr:cNvPr id="209" name="テキスト ボックス 208"/>
        <xdr:cNvSpPr txBox="1"/>
      </xdr:nvSpPr>
      <xdr:spPr>
        <a:xfrm>
          <a:off x="1066800" y="13971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97155</xdr:rowOff>
    </xdr:from>
    <xdr:to>
      <xdr:col>23</xdr:col>
      <xdr:colOff>184150</xdr:colOff>
      <xdr:row>84</xdr:row>
      <xdr:rowOff>27305</xdr:rowOff>
    </xdr:to>
    <xdr:sp macro="" textlink="">
      <xdr:nvSpPr>
        <xdr:cNvPr id="215" name="楕円 214"/>
        <xdr:cNvSpPr/>
      </xdr:nvSpPr>
      <xdr:spPr>
        <a:xfrm>
          <a:off x="4902200" y="1432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69232</xdr:rowOff>
    </xdr:from>
    <xdr:ext cx="762000" cy="259045"/>
    <xdr:sp macro="" textlink="">
      <xdr:nvSpPr>
        <xdr:cNvPr id="216" name="人件費・物件費等の状況該当値テキスト"/>
        <xdr:cNvSpPr txBox="1"/>
      </xdr:nvSpPr>
      <xdr:spPr>
        <a:xfrm>
          <a:off x="5041900" y="14299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1670</xdr:rowOff>
    </xdr:from>
    <xdr:to>
      <xdr:col>19</xdr:col>
      <xdr:colOff>184150</xdr:colOff>
      <xdr:row>84</xdr:row>
      <xdr:rowOff>103270</xdr:rowOff>
    </xdr:to>
    <xdr:sp macro="" textlink="">
      <xdr:nvSpPr>
        <xdr:cNvPr id="217" name="楕円 216"/>
        <xdr:cNvSpPr/>
      </xdr:nvSpPr>
      <xdr:spPr>
        <a:xfrm>
          <a:off x="4064000" y="1440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88047</xdr:rowOff>
    </xdr:from>
    <xdr:ext cx="736600" cy="259045"/>
    <xdr:sp macro="" textlink="">
      <xdr:nvSpPr>
        <xdr:cNvPr id="218" name="テキスト ボックス 217"/>
        <xdr:cNvSpPr txBox="1"/>
      </xdr:nvSpPr>
      <xdr:spPr>
        <a:xfrm>
          <a:off x="3733800" y="14489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105274</xdr:rowOff>
    </xdr:from>
    <xdr:to>
      <xdr:col>15</xdr:col>
      <xdr:colOff>133350</xdr:colOff>
      <xdr:row>84</xdr:row>
      <xdr:rowOff>35424</xdr:rowOff>
    </xdr:to>
    <xdr:sp macro="" textlink="">
      <xdr:nvSpPr>
        <xdr:cNvPr id="219" name="楕円 218"/>
        <xdr:cNvSpPr/>
      </xdr:nvSpPr>
      <xdr:spPr>
        <a:xfrm>
          <a:off x="3175000" y="1433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20201</xdr:rowOff>
    </xdr:from>
    <xdr:ext cx="762000" cy="259045"/>
    <xdr:sp macro="" textlink="">
      <xdr:nvSpPr>
        <xdr:cNvPr id="220" name="テキスト ボックス 219"/>
        <xdr:cNvSpPr txBox="1"/>
      </xdr:nvSpPr>
      <xdr:spPr>
        <a:xfrm>
          <a:off x="2844800" y="14422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111089</xdr:rowOff>
    </xdr:from>
    <xdr:to>
      <xdr:col>11</xdr:col>
      <xdr:colOff>82550</xdr:colOff>
      <xdr:row>84</xdr:row>
      <xdr:rowOff>41239</xdr:rowOff>
    </xdr:to>
    <xdr:sp macro="" textlink="">
      <xdr:nvSpPr>
        <xdr:cNvPr id="221" name="楕円 220"/>
        <xdr:cNvSpPr/>
      </xdr:nvSpPr>
      <xdr:spPr>
        <a:xfrm>
          <a:off x="2286000" y="1434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26016</xdr:rowOff>
    </xdr:from>
    <xdr:ext cx="762000" cy="259045"/>
    <xdr:sp macro="" textlink="">
      <xdr:nvSpPr>
        <xdr:cNvPr id="222" name="テキスト ボックス 221"/>
        <xdr:cNvSpPr txBox="1"/>
      </xdr:nvSpPr>
      <xdr:spPr>
        <a:xfrm>
          <a:off x="1955800" y="14427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66452</xdr:rowOff>
    </xdr:from>
    <xdr:to>
      <xdr:col>7</xdr:col>
      <xdr:colOff>31750</xdr:colOff>
      <xdr:row>83</xdr:row>
      <xdr:rowOff>168052</xdr:rowOff>
    </xdr:to>
    <xdr:sp macro="" textlink="">
      <xdr:nvSpPr>
        <xdr:cNvPr id="223" name="楕円 222"/>
        <xdr:cNvSpPr/>
      </xdr:nvSpPr>
      <xdr:spPr>
        <a:xfrm>
          <a:off x="1397000" y="1429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152829</xdr:rowOff>
    </xdr:from>
    <xdr:ext cx="762000" cy="259045"/>
    <xdr:sp macro="" textlink="">
      <xdr:nvSpPr>
        <xdr:cNvPr id="224" name="テキスト ボックス 223"/>
        <xdr:cNvSpPr txBox="1"/>
      </xdr:nvSpPr>
      <xdr:spPr>
        <a:xfrm>
          <a:off x="1066800" y="14383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これまで、行財政改革の推進による諸手当の削減をはじめ、給与水準の適正化を図っており、類似団体平均を０．</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ポイント下回った。</a:t>
          </a:r>
          <a:endParaRPr lang="ja-JP" altLang="ja-JP" sz="1400">
            <a:effectLst/>
          </a:endParaRPr>
        </a:p>
        <a:p>
          <a:r>
            <a:rPr kumimoji="1" lang="ja-JP" altLang="ja-JP" sz="1100">
              <a:solidFill>
                <a:schemeClr val="dk1"/>
              </a:solidFill>
              <a:effectLst/>
              <a:latin typeface="+mn-lt"/>
              <a:ea typeface="+mn-ea"/>
              <a:cs typeface="+mn-cs"/>
            </a:rPr>
            <a:t>　前年度比較においては、類似団体平均は</a:t>
          </a:r>
          <a:r>
            <a:rPr kumimoji="1" lang="ja-JP" altLang="en-US" sz="1100">
              <a:solidFill>
                <a:schemeClr val="dk1"/>
              </a:solidFill>
              <a:effectLst/>
              <a:latin typeface="+mn-lt"/>
              <a:ea typeface="+mn-ea"/>
              <a:cs typeface="+mn-cs"/>
            </a:rPr>
            <a:t>０．１減少しているのに対し</a:t>
          </a:r>
          <a:r>
            <a:rPr kumimoji="1" lang="ja-JP" altLang="ja-JP" sz="1100">
              <a:solidFill>
                <a:schemeClr val="dk1"/>
              </a:solidFill>
              <a:effectLst/>
              <a:latin typeface="+mn-lt"/>
              <a:ea typeface="+mn-ea"/>
              <a:cs typeface="+mn-cs"/>
            </a:rPr>
            <a:t>、本町</a:t>
          </a:r>
          <a:r>
            <a:rPr kumimoji="1" lang="ja-JP" altLang="en-US" sz="1100">
              <a:solidFill>
                <a:schemeClr val="dk1"/>
              </a:solidFill>
              <a:effectLst/>
              <a:latin typeface="+mn-lt"/>
              <a:ea typeface="+mn-ea"/>
              <a:cs typeface="+mn-cs"/>
            </a:rPr>
            <a:t>は増減無し</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　今後も国や北海道、類似団体の給与水準などを参考に、財政状況を考慮しながら適切な給与制度のあり方を検討する。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84666</xdr:rowOff>
    </xdr:from>
    <xdr:to>
      <xdr:col>81</xdr:col>
      <xdr:colOff>44450</xdr:colOff>
      <xdr:row>89</xdr:row>
      <xdr:rowOff>29634</xdr:rowOff>
    </xdr:to>
    <xdr:cxnSp macro="">
      <xdr:nvCxnSpPr>
        <xdr:cNvPr id="253" name="直線コネクタ 252"/>
        <xdr:cNvCxnSpPr/>
      </xdr:nvCxnSpPr>
      <xdr:spPr>
        <a:xfrm flipV="1">
          <a:off x="17018000" y="13800666"/>
          <a:ext cx="0" cy="14880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4"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5" name="直線コネクタ 254"/>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171043</xdr:rowOff>
    </xdr:from>
    <xdr:ext cx="762000" cy="259045"/>
    <xdr:sp macro="" textlink="">
      <xdr:nvSpPr>
        <xdr:cNvPr id="256"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84666</xdr:rowOff>
    </xdr:from>
    <xdr:to>
      <xdr:col>81</xdr:col>
      <xdr:colOff>133350</xdr:colOff>
      <xdr:row>80</xdr:row>
      <xdr:rowOff>84666</xdr:rowOff>
    </xdr:to>
    <xdr:cxnSp macro="">
      <xdr:nvCxnSpPr>
        <xdr:cNvPr id="257" name="直線コネクタ 256"/>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80011</xdr:rowOff>
    </xdr:from>
    <xdr:to>
      <xdr:col>81</xdr:col>
      <xdr:colOff>44450</xdr:colOff>
      <xdr:row>85</xdr:row>
      <xdr:rowOff>80011</xdr:rowOff>
    </xdr:to>
    <xdr:cxnSp macro="">
      <xdr:nvCxnSpPr>
        <xdr:cNvPr id="258" name="直線コネクタ 257"/>
        <xdr:cNvCxnSpPr/>
      </xdr:nvCxnSpPr>
      <xdr:spPr>
        <a:xfrm>
          <a:off x="16179800" y="146532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59" name="給与水準   （国との比較）平均値テキスト"/>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60" name="フローチャート: 判断 259"/>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80011</xdr:rowOff>
    </xdr:from>
    <xdr:to>
      <xdr:col>77</xdr:col>
      <xdr:colOff>44450</xdr:colOff>
      <xdr:row>86</xdr:row>
      <xdr:rowOff>5080</xdr:rowOff>
    </xdr:to>
    <xdr:cxnSp macro="">
      <xdr:nvCxnSpPr>
        <xdr:cNvPr id="261" name="直線コネクタ 260"/>
        <xdr:cNvCxnSpPr/>
      </xdr:nvCxnSpPr>
      <xdr:spPr>
        <a:xfrm flipV="1">
          <a:off x="15290800" y="14653261"/>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69427</xdr:rowOff>
    </xdr:from>
    <xdr:to>
      <xdr:col>77</xdr:col>
      <xdr:colOff>95250</xdr:colOff>
      <xdr:row>85</xdr:row>
      <xdr:rowOff>171027</xdr:rowOff>
    </xdr:to>
    <xdr:sp macro="" textlink="">
      <xdr:nvSpPr>
        <xdr:cNvPr id="262" name="フローチャート: 判断 261"/>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155804</xdr:rowOff>
    </xdr:from>
    <xdr:ext cx="736600" cy="259045"/>
    <xdr:sp macro="" textlink="">
      <xdr:nvSpPr>
        <xdr:cNvPr id="263" name="テキスト ボックス 262"/>
        <xdr:cNvSpPr txBox="1"/>
      </xdr:nvSpPr>
      <xdr:spPr>
        <a:xfrm>
          <a:off x="15798800" y="1472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5080</xdr:rowOff>
    </xdr:from>
    <xdr:to>
      <xdr:col>72</xdr:col>
      <xdr:colOff>203200</xdr:colOff>
      <xdr:row>86</xdr:row>
      <xdr:rowOff>29211</xdr:rowOff>
    </xdr:to>
    <xdr:cxnSp macro="">
      <xdr:nvCxnSpPr>
        <xdr:cNvPr id="264" name="直線コネクタ 263"/>
        <xdr:cNvCxnSpPr/>
      </xdr:nvCxnSpPr>
      <xdr:spPr>
        <a:xfrm flipV="1">
          <a:off x="14401800" y="14749780"/>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5" name="フローチャート: 判断 264"/>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9754</xdr:rowOff>
    </xdr:from>
    <xdr:ext cx="762000" cy="259045"/>
    <xdr:sp macro="" textlink="">
      <xdr:nvSpPr>
        <xdr:cNvPr id="266" name="テキスト ボックス 265"/>
        <xdr:cNvSpPr txBox="1"/>
      </xdr:nvSpPr>
      <xdr:spPr>
        <a:xfrm>
          <a:off x="14909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29211</xdr:rowOff>
    </xdr:from>
    <xdr:to>
      <xdr:col>68</xdr:col>
      <xdr:colOff>152400</xdr:colOff>
      <xdr:row>86</xdr:row>
      <xdr:rowOff>45296</xdr:rowOff>
    </xdr:to>
    <xdr:cxnSp macro="">
      <xdr:nvCxnSpPr>
        <xdr:cNvPr id="267" name="直線コネクタ 266"/>
        <xdr:cNvCxnSpPr/>
      </xdr:nvCxnSpPr>
      <xdr:spPr>
        <a:xfrm flipV="1">
          <a:off x="13512800" y="14773911"/>
          <a:ext cx="889000" cy="1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45296</xdr:rowOff>
    </xdr:from>
    <xdr:to>
      <xdr:col>68</xdr:col>
      <xdr:colOff>203200</xdr:colOff>
      <xdr:row>85</xdr:row>
      <xdr:rowOff>146896</xdr:rowOff>
    </xdr:to>
    <xdr:sp macro="" textlink="">
      <xdr:nvSpPr>
        <xdr:cNvPr id="268" name="フローチャート: 判断 267"/>
        <xdr:cNvSpPr/>
      </xdr:nvSpPr>
      <xdr:spPr>
        <a:xfrm>
          <a:off x="14351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157073</xdr:rowOff>
    </xdr:from>
    <xdr:ext cx="762000" cy="259045"/>
    <xdr:sp macro="" textlink="">
      <xdr:nvSpPr>
        <xdr:cNvPr id="269" name="テキスト ボックス 268"/>
        <xdr:cNvSpPr txBox="1"/>
      </xdr:nvSpPr>
      <xdr:spPr>
        <a:xfrm>
          <a:off x="14020800" y="1438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37254</xdr:rowOff>
    </xdr:from>
    <xdr:to>
      <xdr:col>64</xdr:col>
      <xdr:colOff>152400</xdr:colOff>
      <xdr:row>85</xdr:row>
      <xdr:rowOff>138854</xdr:rowOff>
    </xdr:to>
    <xdr:sp macro="" textlink="">
      <xdr:nvSpPr>
        <xdr:cNvPr id="270" name="フローチャート: 判断 269"/>
        <xdr:cNvSpPr/>
      </xdr:nvSpPr>
      <xdr:spPr>
        <a:xfrm>
          <a:off x="13462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149031</xdr:rowOff>
    </xdr:from>
    <xdr:ext cx="762000" cy="259045"/>
    <xdr:sp macro="" textlink="">
      <xdr:nvSpPr>
        <xdr:cNvPr id="271" name="テキスト ボックス 270"/>
        <xdr:cNvSpPr txBox="1"/>
      </xdr:nvSpPr>
      <xdr:spPr>
        <a:xfrm>
          <a:off x="13131800" y="1437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29211</xdr:rowOff>
    </xdr:from>
    <xdr:to>
      <xdr:col>81</xdr:col>
      <xdr:colOff>95250</xdr:colOff>
      <xdr:row>85</xdr:row>
      <xdr:rowOff>130811</xdr:rowOff>
    </xdr:to>
    <xdr:sp macro="" textlink="">
      <xdr:nvSpPr>
        <xdr:cNvPr id="277" name="楕円 276"/>
        <xdr:cNvSpPr/>
      </xdr:nvSpPr>
      <xdr:spPr>
        <a:xfrm>
          <a:off x="169672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45738</xdr:rowOff>
    </xdr:from>
    <xdr:ext cx="762000" cy="259045"/>
    <xdr:sp macro="" textlink="">
      <xdr:nvSpPr>
        <xdr:cNvPr id="278" name="給与水準   （国との比較）該当値テキスト"/>
        <xdr:cNvSpPr txBox="1"/>
      </xdr:nvSpPr>
      <xdr:spPr>
        <a:xfrm>
          <a:off x="17106900" y="1444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29211</xdr:rowOff>
    </xdr:from>
    <xdr:to>
      <xdr:col>77</xdr:col>
      <xdr:colOff>95250</xdr:colOff>
      <xdr:row>85</xdr:row>
      <xdr:rowOff>130811</xdr:rowOff>
    </xdr:to>
    <xdr:sp macro="" textlink="">
      <xdr:nvSpPr>
        <xdr:cNvPr id="279" name="楕円 278"/>
        <xdr:cNvSpPr/>
      </xdr:nvSpPr>
      <xdr:spPr>
        <a:xfrm>
          <a:off x="16129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140988</xdr:rowOff>
    </xdr:from>
    <xdr:ext cx="736600" cy="259045"/>
    <xdr:sp macro="" textlink="">
      <xdr:nvSpPr>
        <xdr:cNvPr id="280" name="テキスト ボックス 279"/>
        <xdr:cNvSpPr txBox="1"/>
      </xdr:nvSpPr>
      <xdr:spPr>
        <a:xfrm>
          <a:off x="15798800" y="14371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125730</xdr:rowOff>
    </xdr:from>
    <xdr:to>
      <xdr:col>73</xdr:col>
      <xdr:colOff>44450</xdr:colOff>
      <xdr:row>86</xdr:row>
      <xdr:rowOff>55880</xdr:rowOff>
    </xdr:to>
    <xdr:sp macro="" textlink="">
      <xdr:nvSpPr>
        <xdr:cNvPr id="281" name="楕円 280"/>
        <xdr:cNvSpPr/>
      </xdr:nvSpPr>
      <xdr:spPr>
        <a:xfrm>
          <a:off x="15240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40657</xdr:rowOff>
    </xdr:from>
    <xdr:ext cx="762000" cy="259045"/>
    <xdr:sp macro="" textlink="">
      <xdr:nvSpPr>
        <xdr:cNvPr id="282" name="テキスト ボックス 281"/>
        <xdr:cNvSpPr txBox="1"/>
      </xdr:nvSpPr>
      <xdr:spPr>
        <a:xfrm>
          <a:off x="14909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149861</xdr:rowOff>
    </xdr:from>
    <xdr:to>
      <xdr:col>68</xdr:col>
      <xdr:colOff>203200</xdr:colOff>
      <xdr:row>86</xdr:row>
      <xdr:rowOff>80011</xdr:rowOff>
    </xdr:to>
    <xdr:sp macro="" textlink="">
      <xdr:nvSpPr>
        <xdr:cNvPr id="283" name="楕円 282"/>
        <xdr:cNvSpPr/>
      </xdr:nvSpPr>
      <xdr:spPr>
        <a:xfrm>
          <a:off x="14351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64788</xdr:rowOff>
    </xdr:from>
    <xdr:ext cx="762000" cy="259045"/>
    <xdr:sp macro="" textlink="">
      <xdr:nvSpPr>
        <xdr:cNvPr id="284" name="テキスト ボックス 283"/>
        <xdr:cNvSpPr txBox="1"/>
      </xdr:nvSpPr>
      <xdr:spPr>
        <a:xfrm>
          <a:off x="14020800" y="1480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165946</xdr:rowOff>
    </xdr:from>
    <xdr:to>
      <xdr:col>64</xdr:col>
      <xdr:colOff>152400</xdr:colOff>
      <xdr:row>86</xdr:row>
      <xdr:rowOff>96096</xdr:rowOff>
    </xdr:to>
    <xdr:sp macro="" textlink="">
      <xdr:nvSpPr>
        <xdr:cNvPr id="285" name="楕円 284"/>
        <xdr:cNvSpPr/>
      </xdr:nvSpPr>
      <xdr:spPr>
        <a:xfrm>
          <a:off x="13462000" y="1473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80873</xdr:rowOff>
    </xdr:from>
    <xdr:ext cx="762000" cy="259045"/>
    <xdr:sp macro="" textlink="">
      <xdr:nvSpPr>
        <xdr:cNvPr id="286" name="テキスト ボックス 285"/>
        <xdr:cNvSpPr txBox="1"/>
      </xdr:nvSpPr>
      <xdr:spPr>
        <a:xfrm>
          <a:off x="13131800" y="1482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保健・福祉・医療分野において町が担う役割が大きいことから、類似団体平均を３人余り上回る職員を配置しなければならない状況となっている。</a:t>
          </a:r>
          <a:endParaRPr lang="ja-JP" altLang="ja-JP" sz="1400">
            <a:effectLst/>
          </a:endParaRPr>
        </a:p>
        <a:p>
          <a:r>
            <a:rPr kumimoji="1" lang="ja-JP" altLang="ja-JP" sz="1100">
              <a:solidFill>
                <a:schemeClr val="dk1"/>
              </a:solidFill>
              <a:effectLst/>
              <a:latin typeface="+mn-lt"/>
              <a:ea typeface="+mn-ea"/>
              <a:cs typeface="+mn-cs"/>
            </a:rPr>
            <a:t>　これまでも平成１１年度からの行財政改革によって退職者不補充などに取り組んでいるが、職員構成の均衡に配慮しつつ新規採用の抑制に努め、今後もスタッフ制により効率的な事務執行と適切な定員管理を図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3" name="直線コネクタ 302"/>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4" name="テキスト ボックス 303"/>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7" name="直線コネクタ 306"/>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8" name="テキスト ボックス 307"/>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123381</xdr:rowOff>
    </xdr:from>
    <xdr:to>
      <xdr:col>81</xdr:col>
      <xdr:colOff>44450</xdr:colOff>
      <xdr:row>66</xdr:row>
      <xdr:rowOff>11367</xdr:rowOff>
    </xdr:to>
    <xdr:cxnSp macro="">
      <xdr:nvCxnSpPr>
        <xdr:cNvPr id="312" name="直線コネクタ 311"/>
        <xdr:cNvCxnSpPr/>
      </xdr:nvCxnSpPr>
      <xdr:spPr>
        <a:xfrm flipV="1">
          <a:off x="17018000" y="10067481"/>
          <a:ext cx="0" cy="1259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154894</xdr:rowOff>
    </xdr:from>
    <xdr:ext cx="762000" cy="259045"/>
    <xdr:sp macro="" textlink="">
      <xdr:nvSpPr>
        <xdr:cNvPr id="313" name="定員管理の状況最小値テキスト"/>
        <xdr:cNvSpPr txBox="1"/>
      </xdr:nvSpPr>
      <xdr:spPr>
        <a:xfrm>
          <a:off x="17106900" y="11299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11367</xdr:rowOff>
    </xdr:from>
    <xdr:to>
      <xdr:col>81</xdr:col>
      <xdr:colOff>133350</xdr:colOff>
      <xdr:row>66</xdr:row>
      <xdr:rowOff>11367</xdr:rowOff>
    </xdr:to>
    <xdr:cxnSp macro="">
      <xdr:nvCxnSpPr>
        <xdr:cNvPr id="314" name="直線コネクタ 313"/>
        <xdr:cNvCxnSpPr/>
      </xdr:nvCxnSpPr>
      <xdr:spPr>
        <a:xfrm>
          <a:off x="16929100" y="11327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38308</xdr:rowOff>
    </xdr:from>
    <xdr:ext cx="762000" cy="259045"/>
    <xdr:sp macro="" textlink="">
      <xdr:nvSpPr>
        <xdr:cNvPr id="315" name="定員管理の状況最大値テキスト"/>
        <xdr:cNvSpPr txBox="1"/>
      </xdr:nvSpPr>
      <xdr:spPr>
        <a:xfrm>
          <a:off x="17106900" y="9810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123381</xdr:rowOff>
    </xdr:from>
    <xdr:to>
      <xdr:col>81</xdr:col>
      <xdr:colOff>133350</xdr:colOff>
      <xdr:row>58</xdr:row>
      <xdr:rowOff>123381</xdr:rowOff>
    </xdr:to>
    <xdr:cxnSp macro="">
      <xdr:nvCxnSpPr>
        <xdr:cNvPr id="316" name="直線コネクタ 315"/>
        <xdr:cNvCxnSpPr/>
      </xdr:nvCxnSpPr>
      <xdr:spPr>
        <a:xfrm>
          <a:off x="16929100" y="10067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66167</xdr:rowOff>
    </xdr:from>
    <xdr:to>
      <xdr:col>81</xdr:col>
      <xdr:colOff>44450</xdr:colOff>
      <xdr:row>62</xdr:row>
      <xdr:rowOff>89694</xdr:rowOff>
    </xdr:to>
    <xdr:cxnSp macro="">
      <xdr:nvCxnSpPr>
        <xdr:cNvPr id="317" name="直線コネクタ 316"/>
        <xdr:cNvCxnSpPr/>
      </xdr:nvCxnSpPr>
      <xdr:spPr>
        <a:xfrm>
          <a:off x="16179800" y="10696067"/>
          <a:ext cx="838200" cy="2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34434</xdr:rowOff>
    </xdr:from>
    <xdr:ext cx="762000" cy="259045"/>
    <xdr:sp macro="" textlink="">
      <xdr:nvSpPr>
        <xdr:cNvPr id="318" name="定員管理の状況平均値テキスト"/>
        <xdr:cNvSpPr txBox="1"/>
      </xdr:nvSpPr>
      <xdr:spPr>
        <a:xfrm>
          <a:off x="17106900" y="10321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17907</xdr:rowOff>
    </xdr:from>
    <xdr:to>
      <xdr:col>81</xdr:col>
      <xdr:colOff>95250</xdr:colOff>
      <xdr:row>61</xdr:row>
      <xdr:rowOff>119507</xdr:rowOff>
    </xdr:to>
    <xdr:sp macro="" textlink="">
      <xdr:nvSpPr>
        <xdr:cNvPr id="319" name="フローチャート: 判断 318"/>
        <xdr:cNvSpPr/>
      </xdr:nvSpPr>
      <xdr:spPr>
        <a:xfrm>
          <a:off x="16967200" y="1047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66167</xdr:rowOff>
    </xdr:from>
    <xdr:to>
      <xdr:col>77</xdr:col>
      <xdr:colOff>44450</xdr:colOff>
      <xdr:row>62</xdr:row>
      <xdr:rowOff>132524</xdr:rowOff>
    </xdr:to>
    <xdr:cxnSp macro="">
      <xdr:nvCxnSpPr>
        <xdr:cNvPr id="320" name="直線コネクタ 319"/>
        <xdr:cNvCxnSpPr/>
      </xdr:nvCxnSpPr>
      <xdr:spPr>
        <a:xfrm flipV="1">
          <a:off x="15290800" y="10696067"/>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5238</xdr:rowOff>
    </xdr:from>
    <xdr:to>
      <xdr:col>77</xdr:col>
      <xdr:colOff>95250</xdr:colOff>
      <xdr:row>61</xdr:row>
      <xdr:rowOff>106838</xdr:rowOff>
    </xdr:to>
    <xdr:sp macro="" textlink="">
      <xdr:nvSpPr>
        <xdr:cNvPr id="321" name="フローチャート: 判断 320"/>
        <xdr:cNvSpPr/>
      </xdr:nvSpPr>
      <xdr:spPr>
        <a:xfrm>
          <a:off x="16129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117015</xdr:rowOff>
    </xdr:from>
    <xdr:ext cx="736600" cy="259045"/>
    <xdr:sp macro="" textlink="">
      <xdr:nvSpPr>
        <xdr:cNvPr id="322" name="テキスト ボックス 321"/>
        <xdr:cNvSpPr txBox="1"/>
      </xdr:nvSpPr>
      <xdr:spPr>
        <a:xfrm>
          <a:off x="15798800" y="10232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132524</xdr:rowOff>
    </xdr:from>
    <xdr:to>
      <xdr:col>72</xdr:col>
      <xdr:colOff>203200</xdr:colOff>
      <xdr:row>62</xdr:row>
      <xdr:rowOff>159671</xdr:rowOff>
    </xdr:to>
    <xdr:cxnSp macro="">
      <xdr:nvCxnSpPr>
        <xdr:cNvPr id="323" name="直線コネクタ 322"/>
        <xdr:cNvCxnSpPr/>
      </xdr:nvCxnSpPr>
      <xdr:spPr>
        <a:xfrm flipV="1">
          <a:off x="14401800" y="10762424"/>
          <a:ext cx="889000" cy="2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162211</xdr:rowOff>
    </xdr:from>
    <xdr:to>
      <xdr:col>73</xdr:col>
      <xdr:colOff>44450</xdr:colOff>
      <xdr:row>61</xdr:row>
      <xdr:rowOff>92361</xdr:rowOff>
    </xdr:to>
    <xdr:sp macro="" textlink="">
      <xdr:nvSpPr>
        <xdr:cNvPr id="324" name="フローチャート: 判断 323"/>
        <xdr:cNvSpPr/>
      </xdr:nvSpPr>
      <xdr:spPr>
        <a:xfrm>
          <a:off x="15240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102538</xdr:rowOff>
    </xdr:from>
    <xdr:ext cx="762000" cy="259045"/>
    <xdr:sp macro="" textlink="">
      <xdr:nvSpPr>
        <xdr:cNvPr id="325" name="テキスト ボックス 324"/>
        <xdr:cNvSpPr txBox="1"/>
      </xdr:nvSpPr>
      <xdr:spPr>
        <a:xfrm>
          <a:off x="14909800" y="10218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109601</xdr:rowOff>
    </xdr:from>
    <xdr:to>
      <xdr:col>68</xdr:col>
      <xdr:colOff>152400</xdr:colOff>
      <xdr:row>62</xdr:row>
      <xdr:rowOff>159671</xdr:rowOff>
    </xdr:to>
    <xdr:cxnSp macro="">
      <xdr:nvCxnSpPr>
        <xdr:cNvPr id="326" name="直線コネクタ 325"/>
        <xdr:cNvCxnSpPr/>
      </xdr:nvCxnSpPr>
      <xdr:spPr>
        <a:xfrm>
          <a:off x="13512800" y="10739501"/>
          <a:ext cx="889000" cy="5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15494</xdr:rowOff>
    </xdr:from>
    <xdr:to>
      <xdr:col>68</xdr:col>
      <xdr:colOff>203200</xdr:colOff>
      <xdr:row>61</xdr:row>
      <xdr:rowOff>117094</xdr:rowOff>
    </xdr:to>
    <xdr:sp macro="" textlink="">
      <xdr:nvSpPr>
        <xdr:cNvPr id="327" name="フローチャート: 判断 326"/>
        <xdr:cNvSpPr/>
      </xdr:nvSpPr>
      <xdr:spPr>
        <a:xfrm>
          <a:off x="14351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127271</xdr:rowOff>
    </xdr:from>
    <xdr:ext cx="762000" cy="259045"/>
    <xdr:sp macro="" textlink="">
      <xdr:nvSpPr>
        <xdr:cNvPr id="328" name="テキスト ボックス 327"/>
        <xdr:cNvSpPr txBox="1"/>
      </xdr:nvSpPr>
      <xdr:spPr>
        <a:xfrm>
          <a:off x="14020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158591</xdr:rowOff>
    </xdr:from>
    <xdr:to>
      <xdr:col>64</xdr:col>
      <xdr:colOff>152400</xdr:colOff>
      <xdr:row>61</xdr:row>
      <xdr:rowOff>88741</xdr:rowOff>
    </xdr:to>
    <xdr:sp macro="" textlink="">
      <xdr:nvSpPr>
        <xdr:cNvPr id="329" name="フローチャート: 判断 328"/>
        <xdr:cNvSpPr/>
      </xdr:nvSpPr>
      <xdr:spPr>
        <a:xfrm>
          <a:off x="13462000" y="1044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98918</xdr:rowOff>
    </xdr:from>
    <xdr:ext cx="762000" cy="259045"/>
    <xdr:sp macro="" textlink="">
      <xdr:nvSpPr>
        <xdr:cNvPr id="330" name="テキスト ボックス 329"/>
        <xdr:cNvSpPr txBox="1"/>
      </xdr:nvSpPr>
      <xdr:spPr>
        <a:xfrm>
          <a:off x="13131800" y="1021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38894</xdr:rowOff>
    </xdr:from>
    <xdr:to>
      <xdr:col>81</xdr:col>
      <xdr:colOff>95250</xdr:colOff>
      <xdr:row>62</xdr:row>
      <xdr:rowOff>140494</xdr:rowOff>
    </xdr:to>
    <xdr:sp macro="" textlink="">
      <xdr:nvSpPr>
        <xdr:cNvPr id="336" name="楕円 335"/>
        <xdr:cNvSpPr/>
      </xdr:nvSpPr>
      <xdr:spPr>
        <a:xfrm>
          <a:off x="16967200" y="1066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10971</xdr:rowOff>
    </xdr:from>
    <xdr:ext cx="762000" cy="259045"/>
    <xdr:sp macro="" textlink="">
      <xdr:nvSpPr>
        <xdr:cNvPr id="337" name="定員管理の状況該当値テキスト"/>
        <xdr:cNvSpPr txBox="1"/>
      </xdr:nvSpPr>
      <xdr:spPr>
        <a:xfrm>
          <a:off x="17106900" y="10640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15367</xdr:rowOff>
    </xdr:from>
    <xdr:to>
      <xdr:col>77</xdr:col>
      <xdr:colOff>95250</xdr:colOff>
      <xdr:row>62</xdr:row>
      <xdr:rowOff>116967</xdr:rowOff>
    </xdr:to>
    <xdr:sp macro="" textlink="">
      <xdr:nvSpPr>
        <xdr:cNvPr id="338" name="楕円 337"/>
        <xdr:cNvSpPr/>
      </xdr:nvSpPr>
      <xdr:spPr>
        <a:xfrm>
          <a:off x="16129000" y="1064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101744</xdr:rowOff>
    </xdr:from>
    <xdr:ext cx="736600" cy="259045"/>
    <xdr:sp macro="" textlink="">
      <xdr:nvSpPr>
        <xdr:cNvPr id="339" name="テキスト ボックス 338"/>
        <xdr:cNvSpPr txBox="1"/>
      </xdr:nvSpPr>
      <xdr:spPr>
        <a:xfrm>
          <a:off x="15798800" y="10731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81724</xdr:rowOff>
    </xdr:from>
    <xdr:to>
      <xdr:col>73</xdr:col>
      <xdr:colOff>44450</xdr:colOff>
      <xdr:row>63</xdr:row>
      <xdr:rowOff>11874</xdr:rowOff>
    </xdr:to>
    <xdr:sp macro="" textlink="">
      <xdr:nvSpPr>
        <xdr:cNvPr id="340" name="楕円 339"/>
        <xdr:cNvSpPr/>
      </xdr:nvSpPr>
      <xdr:spPr>
        <a:xfrm>
          <a:off x="15240000" y="1071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168101</xdr:rowOff>
    </xdr:from>
    <xdr:ext cx="762000" cy="259045"/>
    <xdr:sp macro="" textlink="">
      <xdr:nvSpPr>
        <xdr:cNvPr id="341" name="テキスト ボックス 340"/>
        <xdr:cNvSpPr txBox="1"/>
      </xdr:nvSpPr>
      <xdr:spPr>
        <a:xfrm>
          <a:off x="14909800" y="10798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108871</xdr:rowOff>
    </xdr:from>
    <xdr:to>
      <xdr:col>68</xdr:col>
      <xdr:colOff>203200</xdr:colOff>
      <xdr:row>63</xdr:row>
      <xdr:rowOff>39021</xdr:rowOff>
    </xdr:to>
    <xdr:sp macro="" textlink="">
      <xdr:nvSpPr>
        <xdr:cNvPr id="342" name="楕円 341"/>
        <xdr:cNvSpPr/>
      </xdr:nvSpPr>
      <xdr:spPr>
        <a:xfrm>
          <a:off x="14351000" y="1073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23798</xdr:rowOff>
    </xdr:from>
    <xdr:ext cx="762000" cy="259045"/>
    <xdr:sp macro="" textlink="">
      <xdr:nvSpPr>
        <xdr:cNvPr id="343" name="テキスト ボックス 342"/>
        <xdr:cNvSpPr txBox="1"/>
      </xdr:nvSpPr>
      <xdr:spPr>
        <a:xfrm>
          <a:off x="14020800" y="10825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58801</xdr:rowOff>
    </xdr:from>
    <xdr:to>
      <xdr:col>64</xdr:col>
      <xdr:colOff>152400</xdr:colOff>
      <xdr:row>62</xdr:row>
      <xdr:rowOff>160401</xdr:rowOff>
    </xdr:to>
    <xdr:sp macro="" textlink="">
      <xdr:nvSpPr>
        <xdr:cNvPr id="344" name="楕円 343"/>
        <xdr:cNvSpPr/>
      </xdr:nvSpPr>
      <xdr:spPr>
        <a:xfrm>
          <a:off x="13462000" y="1068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145178</xdr:rowOff>
    </xdr:from>
    <xdr:ext cx="762000" cy="259045"/>
    <xdr:sp macro="" textlink="">
      <xdr:nvSpPr>
        <xdr:cNvPr id="345" name="テキスト ボックス 344"/>
        <xdr:cNvSpPr txBox="1"/>
      </xdr:nvSpPr>
      <xdr:spPr>
        <a:xfrm>
          <a:off x="13131800" y="10775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本町の実質公債費比率は、類似団体平均と比較すると０．２ポイント上回っているが、前年度と比較すると</a:t>
          </a:r>
          <a:r>
            <a:rPr kumimoji="1" lang="ja-JP" altLang="en-US" sz="1100">
              <a:solidFill>
                <a:schemeClr val="dk1"/>
              </a:solidFill>
              <a:effectLst/>
              <a:latin typeface="+mn-lt"/>
              <a:ea typeface="+mn-ea"/>
              <a:cs typeface="+mn-cs"/>
            </a:rPr>
            <a:t>同水準で推移している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公債費は、これまで計画的な事業実施により地方債借入を抑制しており、平成１９年度以降減少してきたが、今後は大型事業実施に伴う町債の発行により増加に転じる見込みとなっている。</a:t>
          </a:r>
          <a:endParaRPr lang="ja-JP" altLang="ja-JP" sz="1400">
            <a:effectLst/>
          </a:endParaRPr>
        </a:p>
        <a:p>
          <a:r>
            <a:rPr kumimoji="1" lang="ja-JP" altLang="ja-JP" sz="1100">
              <a:solidFill>
                <a:schemeClr val="dk1"/>
              </a:solidFill>
              <a:effectLst/>
              <a:latin typeface="+mn-lt"/>
              <a:ea typeface="+mn-ea"/>
              <a:cs typeface="+mn-cs"/>
            </a:rPr>
            <a:t>　町債はハード事業実施における貴重な財源となっており、地域経済に与える影響と納税者と受益者の負担の公平性に配慮しながら、借入の際には利率や地方財政措置など最良の選択をしつつ、借入額に応じて償還年数や据置期間の設定を工夫するなど、償還額の平準化と利子額の抑制を図りながらその適正な発行に努めるものとす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105664</xdr:rowOff>
    </xdr:from>
    <xdr:to>
      <xdr:col>81</xdr:col>
      <xdr:colOff>44450</xdr:colOff>
      <xdr:row>45</xdr:row>
      <xdr:rowOff>80518</xdr:rowOff>
    </xdr:to>
    <xdr:cxnSp macro="">
      <xdr:nvCxnSpPr>
        <xdr:cNvPr id="371" name="直線コネクタ 370"/>
        <xdr:cNvCxnSpPr/>
      </xdr:nvCxnSpPr>
      <xdr:spPr>
        <a:xfrm flipV="1">
          <a:off x="17018000" y="6449314"/>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52595</xdr:rowOff>
    </xdr:from>
    <xdr:ext cx="762000" cy="259045"/>
    <xdr:sp macro="" textlink="">
      <xdr:nvSpPr>
        <xdr:cNvPr id="372" name="公債費負担の状況最小値テキスト"/>
        <xdr:cNvSpPr txBox="1"/>
      </xdr:nvSpPr>
      <xdr:spPr>
        <a:xfrm>
          <a:off x="17106900" y="776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80518</xdr:rowOff>
    </xdr:from>
    <xdr:to>
      <xdr:col>81</xdr:col>
      <xdr:colOff>133350</xdr:colOff>
      <xdr:row>45</xdr:row>
      <xdr:rowOff>80518</xdr:rowOff>
    </xdr:to>
    <xdr:cxnSp macro="">
      <xdr:nvCxnSpPr>
        <xdr:cNvPr id="373" name="直線コネクタ 372"/>
        <xdr:cNvCxnSpPr/>
      </xdr:nvCxnSpPr>
      <xdr:spPr>
        <a:xfrm>
          <a:off x="16929100" y="779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20591</xdr:rowOff>
    </xdr:from>
    <xdr:ext cx="762000" cy="259045"/>
    <xdr:sp macro="" textlink="">
      <xdr:nvSpPr>
        <xdr:cNvPr id="374" name="公債費負担の状況最大値テキスト"/>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105664</xdr:rowOff>
    </xdr:from>
    <xdr:to>
      <xdr:col>81</xdr:col>
      <xdr:colOff>133350</xdr:colOff>
      <xdr:row>37</xdr:row>
      <xdr:rowOff>105664</xdr:rowOff>
    </xdr:to>
    <xdr:cxnSp macro="">
      <xdr:nvCxnSpPr>
        <xdr:cNvPr id="375" name="直線コネクタ 374"/>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134112</xdr:rowOff>
    </xdr:from>
    <xdr:to>
      <xdr:col>81</xdr:col>
      <xdr:colOff>44450</xdr:colOff>
      <xdr:row>41</xdr:row>
      <xdr:rowOff>134112</xdr:rowOff>
    </xdr:to>
    <xdr:cxnSp macro="">
      <xdr:nvCxnSpPr>
        <xdr:cNvPr id="376" name="直線コネクタ 375"/>
        <xdr:cNvCxnSpPr/>
      </xdr:nvCxnSpPr>
      <xdr:spPr>
        <a:xfrm>
          <a:off x="16179800" y="716356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90187</xdr:rowOff>
    </xdr:from>
    <xdr:ext cx="762000" cy="259045"/>
    <xdr:sp macro="" textlink="">
      <xdr:nvSpPr>
        <xdr:cNvPr id="377" name="公債費負担の状況平均値テキスト"/>
        <xdr:cNvSpPr txBox="1"/>
      </xdr:nvSpPr>
      <xdr:spPr>
        <a:xfrm>
          <a:off x="17106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134112</xdr:rowOff>
    </xdr:from>
    <xdr:to>
      <xdr:col>77</xdr:col>
      <xdr:colOff>44450</xdr:colOff>
      <xdr:row>42</xdr:row>
      <xdr:rowOff>1270</xdr:rowOff>
    </xdr:to>
    <xdr:cxnSp macro="">
      <xdr:nvCxnSpPr>
        <xdr:cNvPr id="379" name="直線コネクタ 378"/>
        <xdr:cNvCxnSpPr/>
      </xdr:nvCxnSpPr>
      <xdr:spPr>
        <a:xfrm flipV="1">
          <a:off x="15290800" y="716356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73660</xdr:rowOff>
    </xdr:from>
    <xdr:to>
      <xdr:col>77</xdr:col>
      <xdr:colOff>95250</xdr:colOff>
      <xdr:row>42</xdr:row>
      <xdr:rowOff>3810</xdr:rowOff>
    </xdr:to>
    <xdr:sp macro="" textlink="">
      <xdr:nvSpPr>
        <xdr:cNvPr id="380" name="フローチャート: 判断 379"/>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13987</xdr:rowOff>
    </xdr:from>
    <xdr:ext cx="736600" cy="259045"/>
    <xdr:sp macro="" textlink="">
      <xdr:nvSpPr>
        <xdr:cNvPr id="381" name="テキスト ボックス 380"/>
        <xdr:cNvSpPr txBox="1"/>
      </xdr:nvSpPr>
      <xdr:spPr>
        <a:xfrm>
          <a:off x="15798800" y="687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1270</xdr:rowOff>
    </xdr:from>
    <xdr:to>
      <xdr:col>72</xdr:col>
      <xdr:colOff>203200</xdr:colOff>
      <xdr:row>42</xdr:row>
      <xdr:rowOff>35052</xdr:rowOff>
    </xdr:to>
    <xdr:cxnSp macro="">
      <xdr:nvCxnSpPr>
        <xdr:cNvPr id="382" name="直線コネクタ 381"/>
        <xdr:cNvCxnSpPr/>
      </xdr:nvCxnSpPr>
      <xdr:spPr>
        <a:xfrm flipV="1">
          <a:off x="14401800" y="720217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78486</xdr:rowOff>
    </xdr:from>
    <xdr:to>
      <xdr:col>73</xdr:col>
      <xdr:colOff>44450</xdr:colOff>
      <xdr:row>42</xdr:row>
      <xdr:rowOff>8636</xdr:rowOff>
    </xdr:to>
    <xdr:sp macro="" textlink="">
      <xdr:nvSpPr>
        <xdr:cNvPr id="383" name="フローチャート: 判断 382"/>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18813</xdr:rowOff>
    </xdr:from>
    <xdr:ext cx="762000" cy="259045"/>
    <xdr:sp macro="" textlink="">
      <xdr:nvSpPr>
        <xdr:cNvPr id="384" name="テキスト ボックス 383"/>
        <xdr:cNvSpPr txBox="1"/>
      </xdr:nvSpPr>
      <xdr:spPr>
        <a:xfrm>
          <a:off x="14909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35052</xdr:rowOff>
    </xdr:from>
    <xdr:to>
      <xdr:col>68</xdr:col>
      <xdr:colOff>152400</xdr:colOff>
      <xdr:row>42</xdr:row>
      <xdr:rowOff>54356</xdr:rowOff>
    </xdr:to>
    <xdr:cxnSp macro="">
      <xdr:nvCxnSpPr>
        <xdr:cNvPr id="385" name="直線コネクタ 384"/>
        <xdr:cNvCxnSpPr/>
      </xdr:nvCxnSpPr>
      <xdr:spPr>
        <a:xfrm flipV="1">
          <a:off x="13512800" y="723595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102616</xdr:rowOff>
    </xdr:from>
    <xdr:to>
      <xdr:col>68</xdr:col>
      <xdr:colOff>203200</xdr:colOff>
      <xdr:row>42</xdr:row>
      <xdr:rowOff>32766</xdr:rowOff>
    </xdr:to>
    <xdr:sp macro="" textlink="">
      <xdr:nvSpPr>
        <xdr:cNvPr id="386" name="フローチャート: 判断 385"/>
        <xdr:cNvSpPr/>
      </xdr:nvSpPr>
      <xdr:spPr>
        <a:xfrm>
          <a:off x="14351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42943</xdr:rowOff>
    </xdr:from>
    <xdr:ext cx="762000" cy="259045"/>
    <xdr:sp macro="" textlink="">
      <xdr:nvSpPr>
        <xdr:cNvPr id="387" name="テキスト ボックス 386"/>
        <xdr:cNvSpPr txBox="1"/>
      </xdr:nvSpPr>
      <xdr:spPr>
        <a:xfrm>
          <a:off x="14020800" y="690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136398</xdr:rowOff>
    </xdr:from>
    <xdr:to>
      <xdr:col>64</xdr:col>
      <xdr:colOff>152400</xdr:colOff>
      <xdr:row>42</xdr:row>
      <xdr:rowOff>66548</xdr:rowOff>
    </xdr:to>
    <xdr:sp macro="" textlink="">
      <xdr:nvSpPr>
        <xdr:cNvPr id="388" name="フローチャート: 判断 387"/>
        <xdr:cNvSpPr/>
      </xdr:nvSpPr>
      <xdr:spPr>
        <a:xfrm>
          <a:off x="13462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76725</xdr:rowOff>
    </xdr:from>
    <xdr:ext cx="762000" cy="259045"/>
    <xdr:sp macro="" textlink="">
      <xdr:nvSpPr>
        <xdr:cNvPr id="389" name="テキスト ボックス 388"/>
        <xdr:cNvSpPr txBox="1"/>
      </xdr:nvSpPr>
      <xdr:spPr>
        <a:xfrm>
          <a:off x="13131800" y="693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83312</xdr:rowOff>
    </xdr:from>
    <xdr:to>
      <xdr:col>81</xdr:col>
      <xdr:colOff>95250</xdr:colOff>
      <xdr:row>42</xdr:row>
      <xdr:rowOff>13462</xdr:rowOff>
    </xdr:to>
    <xdr:sp macro="" textlink="">
      <xdr:nvSpPr>
        <xdr:cNvPr id="395" name="楕円 394"/>
        <xdr:cNvSpPr/>
      </xdr:nvSpPr>
      <xdr:spPr>
        <a:xfrm>
          <a:off x="16967200" y="711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55389</xdr:rowOff>
    </xdr:from>
    <xdr:ext cx="762000" cy="259045"/>
    <xdr:sp macro="" textlink="">
      <xdr:nvSpPr>
        <xdr:cNvPr id="396" name="公債費負担の状況該当値テキスト"/>
        <xdr:cNvSpPr txBox="1"/>
      </xdr:nvSpPr>
      <xdr:spPr>
        <a:xfrm>
          <a:off x="17106900" y="708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83312</xdr:rowOff>
    </xdr:from>
    <xdr:to>
      <xdr:col>77</xdr:col>
      <xdr:colOff>95250</xdr:colOff>
      <xdr:row>42</xdr:row>
      <xdr:rowOff>13462</xdr:rowOff>
    </xdr:to>
    <xdr:sp macro="" textlink="">
      <xdr:nvSpPr>
        <xdr:cNvPr id="397" name="楕円 396"/>
        <xdr:cNvSpPr/>
      </xdr:nvSpPr>
      <xdr:spPr>
        <a:xfrm>
          <a:off x="16129000" y="711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169689</xdr:rowOff>
    </xdr:from>
    <xdr:ext cx="736600" cy="259045"/>
    <xdr:sp macro="" textlink="">
      <xdr:nvSpPr>
        <xdr:cNvPr id="398" name="テキスト ボックス 397"/>
        <xdr:cNvSpPr txBox="1"/>
      </xdr:nvSpPr>
      <xdr:spPr>
        <a:xfrm>
          <a:off x="15798800" y="719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121920</xdr:rowOff>
    </xdr:from>
    <xdr:to>
      <xdr:col>73</xdr:col>
      <xdr:colOff>44450</xdr:colOff>
      <xdr:row>42</xdr:row>
      <xdr:rowOff>52070</xdr:rowOff>
    </xdr:to>
    <xdr:sp macro="" textlink="">
      <xdr:nvSpPr>
        <xdr:cNvPr id="399" name="楕円 398"/>
        <xdr:cNvSpPr/>
      </xdr:nvSpPr>
      <xdr:spPr>
        <a:xfrm>
          <a:off x="15240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36847</xdr:rowOff>
    </xdr:from>
    <xdr:ext cx="762000" cy="259045"/>
    <xdr:sp macro="" textlink="">
      <xdr:nvSpPr>
        <xdr:cNvPr id="400" name="テキスト ボックス 399"/>
        <xdr:cNvSpPr txBox="1"/>
      </xdr:nvSpPr>
      <xdr:spPr>
        <a:xfrm>
          <a:off x="14909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155702</xdr:rowOff>
    </xdr:from>
    <xdr:to>
      <xdr:col>68</xdr:col>
      <xdr:colOff>203200</xdr:colOff>
      <xdr:row>42</xdr:row>
      <xdr:rowOff>85852</xdr:rowOff>
    </xdr:to>
    <xdr:sp macro="" textlink="">
      <xdr:nvSpPr>
        <xdr:cNvPr id="401" name="楕円 400"/>
        <xdr:cNvSpPr/>
      </xdr:nvSpPr>
      <xdr:spPr>
        <a:xfrm>
          <a:off x="143510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70629</xdr:rowOff>
    </xdr:from>
    <xdr:ext cx="762000" cy="259045"/>
    <xdr:sp macro="" textlink="">
      <xdr:nvSpPr>
        <xdr:cNvPr id="402" name="テキスト ボックス 401"/>
        <xdr:cNvSpPr txBox="1"/>
      </xdr:nvSpPr>
      <xdr:spPr>
        <a:xfrm>
          <a:off x="14020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3556</xdr:rowOff>
    </xdr:from>
    <xdr:to>
      <xdr:col>64</xdr:col>
      <xdr:colOff>152400</xdr:colOff>
      <xdr:row>42</xdr:row>
      <xdr:rowOff>105156</xdr:rowOff>
    </xdr:to>
    <xdr:sp macro="" textlink="">
      <xdr:nvSpPr>
        <xdr:cNvPr id="403" name="楕円 402"/>
        <xdr:cNvSpPr/>
      </xdr:nvSpPr>
      <xdr:spPr>
        <a:xfrm>
          <a:off x="134620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89933</xdr:rowOff>
    </xdr:from>
    <xdr:ext cx="762000" cy="259045"/>
    <xdr:sp macro="" textlink="">
      <xdr:nvSpPr>
        <xdr:cNvPr id="404" name="テキスト ボックス 403"/>
        <xdr:cNvSpPr txBox="1"/>
      </xdr:nvSpPr>
      <xdr:spPr>
        <a:xfrm>
          <a:off x="13131800" y="729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類似団体平均値と比較すると</a:t>
          </a:r>
          <a:r>
            <a:rPr kumimoji="1" lang="ja-JP" altLang="en-US" sz="1100">
              <a:solidFill>
                <a:schemeClr val="dk1"/>
              </a:solidFill>
              <a:effectLst/>
              <a:latin typeface="+mn-lt"/>
              <a:ea typeface="+mn-ea"/>
              <a:cs typeface="+mn-cs"/>
            </a:rPr>
            <a:t>２５</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ポイント上回っており、、前年度との比較でも</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ポイント増加している。</a:t>
          </a:r>
          <a:endParaRPr lang="ja-JP" altLang="ja-JP" sz="1400">
            <a:effectLst/>
          </a:endParaRPr>
        </a:p>
        <a:p>
          <a:r>
            <a:rPr kumimoji="1" lang="ja-JP" altLang="ja-JP" sz="1100">
              <a:solidFill>
                <a:schemeClr val="dk1"/>
              </a:solidFill>
              <a:effectLst/>
              <a:latin typeface="+mn-lt"/>
              <a:ea typeface="+mn-ea"/>
              <a:cs typeface="+mn-cs"/>
            </a:rPr>
            <a:t>　要因としては、認定こども園の設置事業者に対する建設費補助等、債務負担行為に基づく支出額が大幅に増えたことが挙げられ、今後も近年の大型事業実施に伴う町債の発行により増加傾向が続く見込みとなっている。</a:t>
          </a:r>
          <a:endParaRPr lang="ja-JP" altLang="ja-JP" sz="1400">
            <a:effectLst/>
          </a:endParaRPr>
        </a:p>
        <a:p>
          <a:r>
            <a:rPr kumimoji="1" lang="ja-JP" altLang="ja-JP" sz="1100">
              <a:solidFill>
                <a:schemeClr val="dk1"/>
              </a:solidFill>
              <a:effectLst/>
              <a:latin typeface="+mn-lt"/>
              <a:ea typeface="+mn-ea"/>
              <a:cs typeface="+mn-cs"/>
            </a:rPr>
            <a:t>　可能な限り後世への負担を軽減するよう、新規事業の実施等について総点検を行い、財政の健全化に努めていく。</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115739</xdr:rowOff>
    </xdr:to>
    <xdr:cxnSp macro="">
      <xdr:nvCxnSpPr>
        <xdr:cNvPr id="433" name="直線コネクタ 432"/>
        <xdr:cNvCxnSpPr/>
      </xdr:nvCxnSpPr>
      <xdr:spPr>
        <a:xfrm flipV="1">
          <a:off x="17018000" y="2370667"/>
          <a:ext cx="0" cy="1516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87816</xdr:rowOff>
    </xdr:from>
    <xdr:ext cx="762000" cy="259045"/>
    <xdr:sp macro="" textlink="">
      <xdr:nvSpPr>
        <xdr:cNvPr id="434" name="将来負担の状況最小値テキスト"/>
        <xdr:cNvSpPr txBox="1"/>
      </xdr:nvSpPr>
      <xdr:spPr>
        <a:xfrm>
          <a:off x="17106900" y="3859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115739</xdr:rowOff>
    </xdr:from>
    <xdr:to>
      <xdr:col>81</xdr:col>
      <xdr:colOff>133350</xdr:colOff>
      <xdr:row>22</xdr:row>
      <xdr:rowOff>115739</xdr:rowOff>
    </xdr:to>
    <xdr:cxnSp macro="">
      <xdr:nvCxnSpPr>
        <xdr:cNvPr id="435" name="直線コネクタ 434"/>
        <xdr:cNvCxnSpPr/>
      </xdr:nvCxnSpPr>
      <xdr:spPr>
        <a:xfrm>
          <a:off x="16929100" y="3887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132038</xdr:rowOff>
    </xdr:from>
    <xdr:to>
      <xdr:col>81</xdr:col>
      <xdr:colOff>44450</xdr:colOff>
      <xdr:row>15</xdr:row>
      <xdr:rowOff>0</xdr:rowOff>
    </xdr:to>
    <xdr:cxnSp macro="">
      <xdr:nvCxnSpPr>
        <xdr:cNvPr id="438" name="直線コネクタ 437"/>
        <xdr:cNvCxnSpPr/>
      </xdr:nvCxnSpPr>
      <xdr:spPr>
        <a:xfrm>
          <a:off x="16179800" y="2532338"/>
          <a:ext cx="838200" cy="3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39"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0" name="フローチャート: 判断 439"/>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132038</xdr:rowOff>
    </xdr:from>
    <xdr:to>
      <xdr:col>77</xdr:col>
      <xdr:colOff>44450</xdr:colOff>
      <xdr:row>14</xdr:row>
      <xdr:rowOff>136059</xdr:rowOff>
    </xdr:to>
    <xdr:cxnSp macro="">
      <xdr:nvCxnSpPr>
        <xdr:cNvPr id="441" name="直線コネクタ 440"/>
        <xdr:cNvCxnSpPr/>
      </xdr:nvCxnSpPr>
      <xdr:spPr>
        <a:xfrm flipV="1">
          <a:off x="15290800" y="2532338"/>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2" name="フローチャート: 判断 441"/>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3" name="テキスト ボックス 442"/>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89408</xdr:rowOff>
    </xdr:from>
    <xdr:to>
      <xdr:col>72</xdr:col>
      <xdr:colOff>203200</xdr:colOff>
      <xdr:row>14</xdr:row>
      <xdr:rowOff>136059</xdr:rowOff>
    </xdr:to>
    <xdr:cxnSp macro="">
      <xdr:nvCxnSpPr>
        <xdr:cNvPr id="444" name="直線コネクタ 443"/>
        <xdr:cNvCxnSpPr/>
      </xdr:nvCxnSpPr>
      <xdr:spPr>
        <a:xfrm>
          <a:off x="14401800" y="2489708"/>
          <a:ext cx="889000" cy="46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89408</xdr:rowOff>
    </xdr:from>
    <xdr:to>
      <xdr:col>68</xdr:col>
      <xdr:colOff>152400</xdr:colOff>
      <xdr:row>14</xdr:row>
      <xdr:rowOff>148124</xdr:rowOff>
    </xdr:to>
    <xdr:cxnSp macro="">
      <xdr:nvCxnSpPr>
        <xdr:cNvPr id="447" name="直線コネクタ 446"/>
        <xdr:cNvCxnSpPr/>
      </xdr:nvCxnSpPr>
      <xdr:spPr>
        <a:xfrm flipV="1">
          <a:off x="13512800" y="2489708"/>
          <a:ext cx="889000" cy="58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48" name="フローチャート: 判断 447"/>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9" name="テキスト ボックス 448"/>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0" name="フローチャート: 判断 449"/>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1" name="テキスト ボックス 450"/>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120650</xdr:rowOff>
    </xdr:from>
    <xdr:to>
      <xdr:col>81</xdr:col>
      <xdr:colOff>95250</xdr:colOff>
      <xdr:row>15</xdr:row>
      <xdr:rowOff>50800</xdr:rowOff>
    </xdr:to>
    <xdr:sp macro="" textlink="">
      <xdr:nvSpPr>
        <xdr:cNvPr id="457" name="楕円 456"/>
        <xdr:cNvSpPr/>
      </xdr:nvSpPr>
      <xdr:spPr>
        <a:xfrm>
          <a:off x="16967200" y="252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92727</xdr:rowOff>
    </xdr:from>
    <xdr:ext cx="762000" cy="259045"/>
    <xdr:sp macro="" textlink="">
      <xdr:nvSpPr>
        <xdr:cNvPr id="458" name="将来負担の状況該当値テキスト"/>
        <xdr:cNvSpPr txBox="1"/>
      </xdr:nvSpPr>
      <xdr:spPr>
        <a:xfrm>
          <a:off x="17106900" y="249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81238</xdr:rowOff>
    </xdr:from>
    <xdr:to>
      <xdr:col>77</xdr:col>
      <xdr:colOff>95250</xdr:colOff>
      <xdr:row>15</xdr:row>
      <xdr:rowOff>11388</xdr:rowOff>
    </xdr:to>
    <xdr:sp macro="" textlink="">
      <xdr:nvSpPr>
        <xdr:cNvPr id="459" name="楕円 458"/>
        <xdr:cNvSpPr/>
      </xdr:nvSpPr>
      <xdr:spPr>
        <a:xfrm>
          <a:off x="16129000" y="248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167615</xdr:rowOff>
    </xdr:from>
    <xdr:ext cx="736600" cy="259045"/>
    <xdr:sp macro="" textlink="">
      <xdr:nvSpPr>
        <xdr:cNvPr id="460" name="テキスト ボックス 459"/>
        <xdr:cNvSpPr txBox="1"/>
      </xdr:nvSpPr>
      <xdr:spPr>
        <a:xfrm>
          <a:off x="15798800" y="2567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85259</xdr:rowOff>
    </xdr:from>
    <xdr:to>
      <xdr:col>73</xdr:col>
      <xdr:colOff>44450</xdr:colOff>
      <xdr:row>15</xdr:row>
      <xdr:rowOff>15409</xdr:rowOff>
    </xdr:to>
    <xdr:sp macro="" textlink="">
      <xdr:nvSpPr>
        <xdr:cNvPr id="461" name="楕円 460"/>
        <xdr:cNvSpPr/>
      </xdr:nvSpPr>
      <xdr:spPr>
        <a:xfrm>
          <a:off x="15240000" y="248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186</xdr:rowOff>
    </xdr:from>
    <xdr:ext cx="762000" cy="259045"/>
    <xdr:sp macro="" textlink="">
      <xdr:nvSpPr>
        <xdr:cNvPr id="462" name="テキスト ボックス 461"/>
        <xdr:cNvSpPr txBox="1"/>
      </xdr:nvSpPr>
      <xdr:spPr>
        <a:xfrm>
          <a:off x="14909800" y="2571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38608</xdr:rowOff>
    </xdr:from>
    <xdr:to>
      <xdr:col>68</xdr:col>
      <xdr:colOff>203200</xdr:colOff>
      <xdr:row>14</xdr:row>
      <xdr:rowOff>140208</xdr:rowOff>
    </xdr:to>
    <xdr:sp macro="" textlink="">
      <xdr:nvSpPr>
        <xdr:cNvPr id="463" name="楕円 462"/>
        <xdr:cNvSpPr/>
      </xdr:nvSpPr>
      <xdr:spPr>
        <a:xfrm>
          <a:off x="14351000" y="243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124985</xdr:rowOff>
    </xdr:from>
    <xdr:ext cx="762000" cy="259045"/>
    <xdr:sp macro="" textlink="">
      <xdr:nvSpPr>
        <xdr:cNvPr id="464" name="テキスト ボックス 463"/>
        <xdr:cNvSpPr txBox="1"/>
      </xdr:nvSpPr>
      <xdr:spPr>
        <a:xfrm>
          <a:off x="14020800" y="2525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97324</xdr:rowOff>
    </xdr:from>
    <xdr:to>
      <xdr:col>64</xdr:col>
      <xdr:colOff>152400</xdr:colOff>
      <xdr:row>15</xdr:row>
      <xdr:rowOff>27474</xdr:rowOff>
    </xdr:to>
    <xdr:sp macro="" textlink="">
      <xdr:nvSpPr>
        <xdr:cNvPr id="465" name="楕円 464"/>
        <xdr:cNvSpPr/>
      </xdr:nvSpPr>
      <xdr:spPr>
        <a:xfrm>
          <a:off x="13462000" y="249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12251</xdr:rowOff>
    </xdr:from>
    <xdr:ext cx="762000" cy="259045"/>
    <xdr:sp macro="" textlink="">
      <xdr:nvSpPr>
        <xdr:cNvPr id="466" name="テキスト ボックス 465"/>
        <xdr:cNvSpPr txBox="1"/>
      </xdr:nvSpPr>
      <xdr:spPr>
        <a:xfrm>
          <a:off x="13131800" y="258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北海道本別町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7,254
7,225
391.91
7,472,811
7,360,881
109,141
4,055,328
6,944,916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25.0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人件費の経常収支比率は、類似団体と比較し</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ポイント増となっている。</a:t>
          </a:r>
          <a:endParaRPr lang="ja-JP" altLang="ja-JP" sz="1400">
            <a:effectLst/>
          </a:endParaRPr>
        </a:p>
        <a:p>
          <a:r>
            <a:rPr kumimoji="1" lang="ja-JP" altLang="ja-JP" sz="1100">
              <a:solidFill>
                <a:schemeClr val="dk1"/>
              </a:solidFill>
              <a:effectLst/>
              <a:latin typeface="+mn-lt"/>
              <a:ea typeface="+mn-ea"/>
              <a:cs typeface="+mn-cs"/>
            </a:rPr>
            <a:t>　これは類似団体と比較し、直営で医療・福祉サービスを提供するなど職員数が多いことが要因である。</a:t>
          </a:r>
          <a:endParaRPr lang="ja-JP" altLang="ja-JP" sz="1400">
            <a:effectLst/>
          </a:endParaRPr>
        </a:p>
        <a:p>
          <a:r>
            <a:rPr kumimoji="1" lang="ja-JP" altLang="ja-JP" sz="1100">
              <a:solidFill>
                <a:schemeClr val="dk1"/>
              </a:solidFill>
              <a:effectLst/>
              <a:latin typeface="+mn-lt"/>
              <a:ea typeface="+mn-ea"/>
              <a:cs typeface="+mn-cs"/>
            </a:rPr>
            <a:t>　平成１１年度からの行財政改革による退職者の不補充等による職員数の削減をはじめ、適正な定員管理に取り組んでいる。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5842</xdr:rowOff>
    </xdr:from>
    <xdr:to>
      <xdr:col>24</xdr:col>
      <xdr:colOff>25400</xdr:colOff>
      <xdr:row>41</xdr:row>
      <xdr:rowOff>19558</xdr:rowOff>
    </xdr:to>
    <xdr:cxnSp macro="">
      <xdr:nvCxnSpPr>
        <xdr:cNvPr id="59" name="直線コネクタ 58"/>
        <xdr:cNvCxnSpPr/>
      </xdr:nvCxnSpPr>
      <xdr:spPr>
        <a:xfrm flipV="1">
          <a:off x="4826000" y="600659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163085</xdr:rowOff>
    </xdr:from>
    <xdr:ext cx="762000" cy="259045"/>
    <xdr:sp macro="" textlink="">
      <xdr:nvSpPr>
        <xdr:cNvPr id="60" name="人件費最小値テキスト"/>
        <xdr:cNvSpPr txBox="1"/>
      </xdr:nvSpPr>
      <xdr:spPr>
        <a:xfrm>
          <a:off x="4914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19558</xdr:rowOff>
    </xdr:from>
    <xdr:to>
      <xdr:col>24</xdr:col>
      <xdr:colOff>114300</xdr:colOff>
      <xdr:row>41</xdr:row>
      <xdr:rowOff>19558</xdr:rowOff>
    </xdr:to>
    <xdr:cxnSp macro="">
      <xdr:nvCxnSpPr>
        <xdr:cNvPr id="61" name="直線コネクタ 60"/>
        <xdr:cNvCxnSpPr/>
      </xdr:nvCxnSpPr>
      <xdr:spPr>
        <a:xfrm>
          <a:off x="4737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92219</xdr:rowOff>
    </xdr:from>
    <xdr:ext cx="762000" cy="259045"/>
    <xdr:sp macro="" textlink="">
      <xdr:nvSpPr>
        <xdr:cNvPr id="62" name="人件費最大値テキスト"/>
        <xdr:cNvSpPr txBox="1"/>
      </xdr:nvSpPr>
      <xdr:spPr>
        <a:xfrm>
          <a:off x="4914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5842</xdr:rowOff>
    </xdr:from>
    <xdr:to>
      <xdr:col>24</xdr:col>
      <xdr:colOff>114300</xdr:colOff>
      <xdr:row>35</xdr:row>
      <xdr:rowOff>5842</xdr:rowOff>
    </xdr:to>
    <xdr:cxnSp macro="">
      <xdr:nvCxnSpPr>
        <xdr:cNvPr id="63" name="直線コネクタ 62"/>
        <xdr:cNvCxnSpPr/>
      </xdr:nvCxnSpPr>
      <xdr:spPr>
        <a:xfrm>
          <a:off x="4737100" y="600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133858</xdr:rowOff>
    </xdr:from>
    <xdr:to>
      <xdr:col>24</xdr:col>
      <xdr:colOff>25400</xdr:colOff>
      <xdr:row>37</xdr:row>
      <xdr:rowOff>161290</xdr:rowOff>
    </xdr:to>
    <xdr:cxnSp macro="">
      <xdr:nvCxnSpPr>
        <xdr:cNvPr id="64" name="直線コネクタ 63"/>
        <xdr:cNvCxnSpPr/>
      </xdr:nvCxnSpPr>
      <xdr:spPr>
        <a:xfrm flipV="1">
          <a:off x="3987800" y="647750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106443</xdr:rowOff>
    </xdr:from>
    <xdr:ext cx="762000" cy="259045"/>
    <xdr:sp macro="" textlink="">
      <xdr:nvSpPr>
        <xdr:cNvPr id="65" name="人件費平均値テキスト"/>
        <xdr:cNvSpPr txBox="1"/>
      </xdr:nvSpPr>
      <xdr:spPr>
        <a:xfrm>
          <a:off x="4914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161290</xdr:rowOff>
    </xdr:from>
    <xdr:to>
      <xdr:col>19</xdr:col>
      <xdr:colOff>187325</xdr:colOff>
      <xdr:row>38</xdr:row>
      <xdr:rowOff>21844</xdr:rowOff>
    </xdr:to>
    <xdr:cxnSp macro="">
      <xdr:nvCxnSpPr>
        <xdr:cNvPr id="67" name="直線コネクタ 66"/>
        <xdr:cNvCxnSpPr/>
      </xdr:nvCxnSpPr>
      <xdr:spPr>
        <a:xfrm flipV="1">
          <a:off x="3098800" y="650494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94488</xdr:rowOff>
    </xdr:from>
    <xdr:to>
      <xdr:col>20</xdr:col>
      <xdr:colOff>38100</xdr:colOff>
      <xdr:row>37</xdr:row>
      <xdr:rowOff>24638</xdr:rowOff>
    </xdr:to>
    <xdr:sp macro="" textlink="">
      <xdr:nvSpPr>
        <xdr:cNvPr id="68" name="フローチャート: 判断 67"/>
        <xdr:cNvSpPr/>
      </xdr:nvSpPr>
      <xdr:spPr>
        <a:xfrm>
          <a:off x="3937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34815</xdr:rowOff>
    </xdr:from>
    <xdr:ext cx="736600" cy="259045"/>
    <xdr:sp macro="" textlink="">
      <xdr:nvSpPr>
        <xdr:cNvPr id="69" name="テキスト ボックス 68"/>
        <xdr:cNvSpPr txBox="1"/>
      </xdr:nvSpPr>
      <xdr:spPr>
        <a:xfrm>
          <a:off x="3606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21844</xdr:rowOff>
    </xdr:from>
    <xdr:to>
      <xdr:col>15</xdr:col>
      <xdr:colOff>98425</xdr:colOff>
      <xdr:row>38</xdr:row>
      <xdr:rowOff>85852</xdr:rowOff>
    </xdr:to>
    <xdr:cxnSp macro="">
      <xdr:nvCxnSpPr>
        <xdr:cNvPr id="70" name="直線コネクタ 69"/>
        <xdr:cNvCxnSpPr/>
      </xdr:nvCxnSpPr>
      <xdr:spPr>
        <a:xfrm flipV="1">
          <a:off x="2209800" y="653694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80772</xdr:rowOff>
    </xdr:from>
    <xdr:to>
      <xdr:col>15</xdr:col>
      <xdr:colOff>149225</xdr:colOff>
      <xdr:row>37</xdr:row>
      <xdr:rowOff>10922</xdr:rowOff>
    </xdr:to>
    <xdr:sp macro="" textlink="">
      <xdr:nvSpPr>
        <xdr:cNvPr id="71" name="フローチャート: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21099</xdr:rowOff>
    </xdr:from>
    <xdr:ext cx="762000" cy="259045"/>
    <xdr:sp macro="" textlink="">
      <xdr:nvSpPr>
        <xdr:cNvPr id="72" name="テキスト ボックス 71"/>
        <xdr:cNvSpPr txBox="1"/>
      </xdr:nvSpPr>
      <xdr:spPr>
        <a:xfrm>
          <a:off x="2717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8128</xdr:rowOff>
    </xdr:from>
    <xdr:to>
      <xdr:col>11</xdr:col>
      <xdr:colOff>9525</xdr:colOff>
      <xdr:row>38</xdr:row>
      <xdr:rowOff>85852</xdr:rowOff>
    </xdr:to>
    <xdr:cxnSp macro="">
      <xdr:nvCxnSpPr>
        <xdr:cNvPr id="73" name="直線コネクタ 72"/>
        <xdr:cNvCxnSpPr/>
      </xdr:nvCxnSpPr>
      <xdr:spPr>
        <a:xfrm>
          <a:off x="1320800" y="652322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30243</xdr:rowOff>
    </xdr:from>
    <xdr:ext cx="762000" cy="259045"/>
    <xdr:sp macro="" textlink="">
      <xdr:nvSpPr>
        <xdr:cNvPr id="77" name="テキスト ボックス 76"/>
        <xdr:cNvSpPr txBox="1"/>
      </xdr:nvSpPr>
      <xdr:spPr>
        <a:xfrm>
          <a:off x="939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83058</xdr:rowOff>
    </xdr:from>
    <xdr:to>
      <xdr:col>24</xdr:col>
      <xdr:colOff>76200</xdr:colOff>
      <xdr:row>38</xdr:row>
      <xdr:rowOff>13208</xdr:rowOff>
    </xdr:to>
    <xdr:sp macro="" textlink="">
      <xdr:nvSpPr>
        <xdr:cNvPr id="83" name="楕円 82"/>
        <xdr:cNvSpPr/>
      </xdr:nvSpPr>
      <xdr:spPr>
        <a:xfrm>
          <a:off x="47752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55135</xdr:rowOff>
    </xdr:from>
    <xdr:ext cx="762000" cy="259045"/>
    <xdr:sp macro="" textlink="">
      <xdr:nvSpPr>
        <xdr:cNvPr id="84" name="人件費該当値テキスト"/>
        <xdr:cNvSpPr txBox="1"/>
      </xdr:nvSpPr>
      <xdr:spPr>
        <a:xfrm>
          <a:off x="49149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110490</xdr:rowOff>
    </xdr:from>
    <xdr:to>
      <xdr:col>20</xdr:col>
      <xdr:colOff>38100</xdr:colOff>
      <xdr:row>38</xdr:row>
      <xdr:rowOff>40640</xdr:rowOff>
    </xdr:to>
    <xdr:sp macro="" textlink="">
      <xdr:nvSpPr>
        <xdr:cNvPr id="85" name="楕円 84"/>
        <xdr:cNvSpPr/>
      </xdr:nvSpPr>
      <xdr:spPr>
        <a:xfrm>
          <a:off x="3937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25417</xdr:rowOff>
    </xdr:from>
    <xdr:ext cx="736600" cy="259045"/>
    <xdr:sp macro="" textlink="">
      <xdr:nvSpPr>
        <xdr:cNvPr id="86" name="テキスト ボックス 85"/>
        <xdr:cNvSpPr txBox="1"/>
      </xdr:nvSpPr>
      <xdr:spPr>
        <a:xfrm>
          <a:off x="3606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142494</xdr:rowOff>
    </xdr:from>
    <xdr:to>
      <xdr:col>15</xdr:col>
      <xdr:colOff>149225</xdr:colOff>
      <xdr:row>38</xdr:row>
      <xdr:rowOff>72644</xdr:rowOff>
    </xdr:to>
    <xdr:sp macro="" textlink="">
      <xdr:nvSpPr>
        <xdr:cNvPr id="87" name="楕円 86"/>
        <xdr:cNvSpPr/>
      </xdr:nvSpPr>
      <xdr:spPr>
        <a:xfrm>
          <a:off x="3048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57421</xdr:rowOff>
    </xdr:from>
    <xdr:ext cx="762000" cy="259045"/>
    <xdr:sp macro="" textlink="">
      <xdr:nvSpPr>
        <xdr:cNvPr id="88" name="テキスト ボックス 87"/>
        <xdr:cNvSpPr txBox="1"/>
      </xdr:nvSpPr>
      <xdr:spPr>
        <a:xfrm>
          <a:off x="2717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35052</xdr:rowOff>
    </xdr:from>
    <xdr:to>
      <xdr:col>11</xdr:col>
      <xdr:colOff>60325</xdr:colOff>
      <xdr:row>38</xdr:row>
      <xdr:rowOff>136652</xdr:rowOff>
    </xdr:to>
    <xdr:sp macro="" textlink="">
      <xdr:nvSpPr>
        <xdr:cNvPr id="89" name="楕円 88"/>
        <xdr:cNvSpPr/>
      </xdr:nvSpPr>
      <xdr:spPr>
        <a:xfrm>
          <a:off x="21590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121429</xdr:rowOff>
    </xdr:from>
    <xdr:ext cx="762000" cy="259045"/>
    <xdr:sp macro="" textlink="">
      <xdr:nvSpPr>
        <xdr:cNvPr id="90" name="テキスト ボックス 89"/>
        <xdr:cNvSpPr txBox="1"/>
      </xdr:nvSpPr>
      <xdr:spPr>
        <a:xfrm>
          <a:off x="1828800" y="66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128778</xdr:rowOff>
    </xdr:from>
    <xdr:to>
      <xdr:col>6</xdr:col>
      <xdr:colOff>171450</xdr:colOff>
      <xdr:row>38</xdr:row>
      <xdr:rowOff>58928</xdr:rowOff>
    </xdr:to>
    <xdr:sp macro="" textlink="">
      <xdr:nvSpPr>
        <xdr:cNvPr id="91" name="楕円 90"/>
        <xdr:cNvSpPr/>
      </xdr:nvSpPr>
      <xdr:spPr>
        <a:xfrm>
          <a:off x="1270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43705</xdr:rowOff>
    </xdr:from>
    <xdr:ext cx="762000" cy="259045"/>
    <xdr:sp macro="" textlink="">
      <xdr:nvSpPr>
        <xdr:cNvPr id="92" name="テキスト ボックス 91"/>
        <xdr:cNvSpPr txBox="1"/>
      </xdr:nvSpPr>
      <xdr:spPr>
        <a:xfrm>
          <a:off x="939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これまで、行財政改革による経常経費の削減に取り組んでおり、平成２</a:t>
          </a:r>
          <a:r>
            <a:rPr lang="ja-JP" altLang="en-US" sz="1100" b="0" i="0" baseline="0">
              <a:solidFill>
                <a:schemeClr val="dk1"/>
              </a:solidFill>
              <a:effectLst/>
              <a:latin typeface="+mn-lt"/>
              <a:ea typeface="+mn-ea"/>
              <a:cs typeface="+mn-cs"/>
            </a:rPr>
            <a:t>９</a:t>
          </a:r>
          <a:r>
            <a:rPr lang="ja-JP" altLang="ja-JP" sz="1100" b="0" i="0" baseline="0">
              <a:solidFill>
                <a:schemeClr val="dk1"/>
              </a:solidFill>
              <a:effectLst/>
              <a:latin typeface="+mn-lt"/>
              <a:ea typeface="+mn-ea"/>
              <a:cs typeface="+mn-cs"/>
            </a:rPr>
            <a:t>年度の物件費に係る経常収支比率は類似団体平均と比較して</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ポイント下回る結果となった</a:t>
          </a:r>
          <a:r>
            <a:rPr lang="ja-JP" altLang="en-US" sz="1100" b="0" i="0" baseline="0">
              <a:solidFill>
                <a:schemeClr val="dk1"/>
              </a:solidFill>
              <a:effectLst/>
              <a:latin typeface="+mn-lt"/>
              <a:ea typeface="+mn-ea"/>
              <a:cs typeface="+mn-cs"/>
            </a:rPr>
            <a:t>が、前年度と比較して０．６ポイントの増となった。</a:t>
          </a:r>
          <a:endParaRPr lang="ja-JP" altLang="ja-JP">
            <a:effectLst/>
          </a:endParaRPr>
        </a:p>
        <a:p>
          <a:r>
            <a:rPr lang="ja-JP" altLang="ja-JP" sz="1100" b="0" i="0" baseline="0">
              <a:solidFill>
                <a:schemeClr val="dk1"/>
              </a:solidFill>
              <a:effectLst/>
              <a:latin typeface="+mn-lt"/>
              <a:ea typeface="+mn-ea"/>
              <a:cs typeface="+mn-cs"/>
            </a:rPr>
            <a:t>　今後は、公共施設やインフラの老朽化に伴う修繕費の増が見込まれるが、これまでと同様事業費の抑制に取り組んでいく。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154432</xdr:rowOff>
    </xdr:from>
    <xdr:to>
      <xdr:col>82</xdr:col>
      <xdr:colOff>107950</xdr:colOff>
      <xdr:row>19</xdr:row>
      <xdr:rowOff>147574</xdr:rowOff>
    </xdr:to>
    <xdr:cxnSp macro="">
      <xdr:nvCxnSpPr>
        <xdr:cNvPr id="118" name="直線コネクタ 117"/>
        <xdr:cNvCxnSpPr/>
      </xdr:nvCxnSpPr>
      <xdr:spPr>
        <a:xfrm flipV="1">
          <a:off x="16510000" y="22118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119651</xdr:rowOff>
    </xdr:from>
    <xdr:ext cx="762000" cy="259045"/>
    <xdr:sp macro="" textlink="">
      <xdr:nvSpPr>
        <xdr:cNvPr id="119" name="物件費最小値テキスト"/>
        <xdr:cNvSpPr txBox="1"/>
      </xdr:nvSpPr>
      <xdr:spPr>
        <a:xfrm>
          <a:off x="16598900" y="3377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147574</xdr:rowOff>
    </xdr:from>
    <xdr:to>
      <xdr:col>82</xdr:col>
      <xdr:colOff>196850</xdr:colOff>
      <xdr:row>19</xdr:row>
      <xdr:rowOff>147574</xdr:rowOff>
    </xdr:to>
    <xdr:cxnSp macro="">
      <xdr:nvCxnSpPr>
        <xdr:cNvPr id="120" name="直線コネクタ 119"/>
        <xdr:cNvCxnSpPr/>
      </xdr:nvCxnSpPr>
      <xdr:spPr>
        <a:xfrm>
          <a:off x="16421100" y="340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69359</xdr:rowOff>
    </xdr:from>
    <xdr:ext cx="762000" cy="259045"/>
    <xdr:sp macro="" textlink="">
      <xdr:nvSpPr>
        <xdr:cNvPr id="121" name="物件費最大値テキスト"/>
        <xdr:cNvSpPr txBox="1"/>
      </xdr:nvSpPr>
      <xdr:spPr>
        <a:xfrm>
          <a:off x="16598900" y="195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154432</xdr:rowOff>
    </xdr:from>
    <xdr:to>
      <xdr:col>82</xdr:col>
      <xdr:colOff>196850</xdr:colOff>
      <xdr:row>12</xdr:row>
      <xdr:rowOff>154432</xdr:rowOff>
    </xdr:to>
    <xdr:cxnSp macro="">
      <xdr:nvCxnSpPr>
        <xdr:cNvPr id="122" name="直線コネクタ 121"/>
        <xdr:cNvCxnSpPr/>
      </xdr:nvCxnSpPr>
      <xdr:spPr>
        <a:xfrm>
          <a:off x="16421100" y="221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30988</xdr:rowOff>
    </xdr:from>
    <xdr:to>
      <xdr:col>82</xdr:col>
      <xdr:colOff>107950</xdr:colOff>
      <xdr:row>14</xdr:row>
      <xdr:rowOff>58420</xdr:rowOff>
    </xdr:to>
    <xdr:cxnSp macro="">
      <xdr:nvCxnSpPr>
        <xdr:cNvPr id="123" name="直線コネクタ 122"/>
        <xdr:cNvCxnSpPr/>
      </xdr:nvCxnSpPr>
      <xdr:spPr>
        <a:xfrm>
          <a:off x="15671800" y="243128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16273</xdr:rowOff>
    </xdr:from>
    <xdr:ext cx="762000" cy="259045"/>
    <xdr:sp macro="" textlink="">
      <xdr:nvSpPr>
        <xdr:cNvPr id="124" name="物件費平均値テキスト"/>
        <xdr:cNvSpPr txBox="1"/>
      </xdr:nvSpPr>
      <xdr:spPr>
        <a:xfrm>
          <a:off x="16598900" y="2416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44196</xdr:rowOff>
    </xdr:from>
    <xdr:to>
      <xdr:col>82</xdr:col>
      <xdr:colOff>158750</xdr:colOff>
      <xdr:row>14</xdr:row>
      <xdr:rowOff>145796</xdr:rowOff>
    </xdr:to>
    <xdr:sp macro="" textlink="">
      <xdr:nvSpPr>
        <xdr:cNvPr id="125" name="フローチャート: 判断 124"/>
        <xdr:cNvSpPr/>
      </xdr:nvSpPr>
      <xdr:spPr>
        <a:xfrm>
          <a:off x="16459200" y="244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129286</xdr:rowOff>
    </xdr:from>
    <xdr:to>
      <xdr:col>78</xdr:col>
      <xdr:colOff>69850</xdr:colOff>
      <xdr:row>14</xdr:row>
      <xdr:rowOff>30988</xdr:rowOff>
    </xdr:to>
    <xdr:cxnSp macro="">
      <xdr:nvCxnSpPr>
        <xdr:cNvPr id="126" name="直線コネクタ 125"/>
        <xdr:cNvCxnSpPr/>
      </xdr:nvCxnSpPr>
      <xdr:spPr>
        <a:xfrm>
          <a:off x="14782800" y="235813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12192</xdr:rowOff>
    </xdr:from>
    <xdr:to>
      <xdr:col>78</xdr:col>
      <xdr:colOff>120650</xdr:colOff>
      <xdr:row>14</xdr:row>
      <xdr:rowOff>113792</xdr:rowOff>
    </xdr:to>
    <xdr:sp macro="" textlink="">
      <xdr:nvSpPr>
        <xdr:cNvPr id="127" name="フローチャート: 判断 126"/>
        <xdr:cNvSpPr/>
      </xdr:nvSpPr>
      <xdr:spPr>
        <a:xfrm>
          <a:off x="15621000" y="241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98569</xdr:rowOff>
    </xdr:from>
    <xdr:ext cx="736600" cy="259045"/>
    <xdr:sp macro="" textlink="">
      <xdr:nvSpPr>
        <xdr:cNvPr id="128" name="テキスト ボックス 127"/>
        <xdr:cNvSpPr txBox="1"/>
      </xdr:nvSpPr>
      <xdr:spPr>
        <a:xfrm>
          <a:off x="15290800" y="2498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129286</xdr:rowOff>
    </xdr:from>
    <xdr:to>
      <xdr:col>73</xdr:col>
      <xdr:colOff>180975</xdr:colOff>
      <xdr:row>13</xdr:row>
      <xdr:rowOff>152146</xdr:rowOff>
    </xdr:to>
    <xdr:cxnSp macro="">
      <xdr:nvCxnSpPr>
        <xdr:cNvPr id="129" name="直線コネクタ 128"/>
        <xdr:cNvCxnSpPr/>
      </xdr:nvCxnSpPr>
      <xdr:spPr>
        <a:xfrm flipV="1">
          <a:off x="13893800" y="23581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13</xdr:row>
      <xdr:rowOff>147066</xdr:rowOff>
    </xdr:from>
    <xdr:to>
      <xdr:col>74</xdr:col>
      <xdr:colOff>31750</xdr:colOff>
      <xdr:row>14</xdr:row>
      <xdr:rowOff>77216</xdr:rowOff>
    </xdr:to>
    <xdr:sp macro="" textlink="">
      <xdr:nvSpPr>
        <xdr:cNvPr id="130" name="フローチャート: 判断 129"/>
        <xdr:cNvSpPr/>
      </xdr:nvSpPr>
      <xdr:spPr>
        <a:xfrm>
          <a:off x="14732000" y="237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61993</xdr:rowOff>
    </xdr:from>
    <xdr:ext cx="762000" cy="259045"/>
    <xdr:sp macro="" textlink="">
      <xdr:nvSpPr>
        <xdr:cNvPr id="131" name="テキスト ボックス 130"/>
        <xdr:cNvSpPr txBox="1"/>
      </xdr:nvSpPr>
      <xdr:spPr>
        <a:xfrm>
          <a:off x="14401800" y="2462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138430</xdr:rowOff>
    </xdr:from>
    <xdr:to>
      <xdr:col>69</xdr:col>
      <xdr:colOff>92075</xdr:colOff>
      <xdr:row>13</xdr:row>
      <xdr:rowOff>152146</xdr:rowOff>
    </xdr:to>
    <xdr:cxnSp macro="">
      <xdr:nvCxnSpPr>
        <xdr:cNvPr id="132" name="直線コネクタ 131"/>
        <xdr:cNvCxnSpPr/>
      </xdr:nvCxnSpPr>
      <xdr:spPr>
        <a:xfrm>
          <a:off x="13004800" y="23672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142494</xdr:rowOff>
    </xdr:from>
    <xdr:to>
      <xdr:col>69</xdr:col>
      <xdr:colOff>142875</xdr:colOff>
      <xdr:row>14</xdr:row>
      <xdr:rowOff>72644</xdr:rowOff>
    </xdr:to>
    <xdr:sp macro="" textlink="">
      <xdr:nvSpPr>
        <xdr:cNvPr id="133" name="フローチャート: 判断 132"/>
        <xdr:cNvSpPr/>
      </xdr:nvSpPr>
      <xdr:spPr>
        <a:xfrm>
          <a:off x="13843000" y="237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57421</xdr:rowOff>
    </xdr:from>
    <xdr:ext cx="762000" cy="259045"/>
    <xdr:sp macro="" textlink="">
      <xdr:nvSpPr>
        <xdr:cNvPr id="134" name="テキスト ボックス 133"/>
        <xdr:cNvSpPr txBox="1"/>
      </xdr:nvSpPr>
      <xdr:spPr>
        <a:xfrm>
          <a:off x="13512800" y="2457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110490</xdr:rowOff>
    </xdr:from>
    <xdr:to>
      <xdr:col>65</xdr:col>
      <xdr:colOff>53975</xdr:colOff>
      <xdr:row>14</xdr:row>
      <xdr:rowOff>40640</xdr:rowOff>
    </xdr:to>
    <xdr:sp macro="" textlink="">
      <xdr:nvSpPr>
        <xdr:cNvPr id="135" name="フローチャート: 判断 134"/>
        <xdr:cNvSpPr/>
      </xdr:nvSpPr>
      <xdr:spPr>
        <a:xfrm>
          <a:off x="12954000" y="23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25417</xdr:rowOff>
    </xdr:from>
    <xdr:ext cx="762000" cy="259045"/>
    <xdr:sp macro="" textlink="">
      <xdr:nvSpPr>
        <xdr:cNvPr id="136" name="テキスト ボックス 135"/>
        <xdr:cNvSpPr txBox="1"/>
      </xdr:nvSpPr>
      <xdr:spPr>
        <a:xfrm>
          <a:off x="12623800" y="242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7620</xdr:rowOff>
    </xdr:from>
    <xdr:to>
      <xdr:col>82</xdr:col>
      <xdr:colOff>158750</xdr:colOff>
      <xdr:row>14</xdr:row>
      <xdr:rowOff>109220</xdr:rowOff>
    </xdr:to>
    <xdr:sp macro="" textlink="">
      <xdr:nvSpPr>
        <xdr:cNvPr id="142" name="楕円 141"/>
        <xdr:cNvSpPr/>
      </xdr:nvSpPr>
      <xdr:spPr>
        <a:xfrm>
          <a:off x="16459200" y="240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24147</xdr:rowOff>
    </xdr:from>
    <xdr:ext cx="762000" cy="259045"/>
    <xdr:sp macro="" textlink="">
      <xdr:nvSpPr>
        <xdr:cNvPr id="143" name="物件費該当値テキスト"/>
        <xdr:cNvSpPr txBox="1"/>
      </xdr:nvSpPr>
      <xdr:spPr>
        <a:xfrm>
          <a:off x="16598900" y="225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151638</xdr:rowOff>
    </xdr:from>
    <xdr:to>
      <xdr:col>78</xdr:col>
      <xdr:colOff>120650</xdr:colOff>
      <xdr:row>14</xdr:row>
      <xdr:rowOff>81788</xdr:rowOff>
    </xdr:to>
    <xdr:sp macro="" textlink="">
      <xdr:nvSpPr>
        <xdr:cNvPr id="144" name="楕円 143"/>
        <xdr:cNvSpPr/>
      </xdr:nvSpPr>
      <xdr:spPr>
        <a:xfrm>
          <a:off x="15621000" y="238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91965</xdr:rowOff>
    </xdr:from>
    <xdr:ext cx="736600" cy="259045"/>
    <xdr:sp macro="" textlink="">
      <xdr:nvSpPr>
        <xdr:cNvPr id="145" name="テキスト ボックス 144"/>
        <xdr:cNvSpPr txBox="1"/>
      </xdr:nvSpPr>
      <xdr:spPr>
        <a:xfrm>
          <a:off x="15290800" y="2149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78486</xdr:rowOff>
    </xdr:from>
    <xdr:to>
      <xdr:col>74</xdr:col>
      <xdr:colOff>31750</xdr:colOff>
      <xdr:row>14</xdr:row>
      <xdr:rowOff>8636</xdr:rowOff>
    </xdr:to>
    <xdr:sp macro="" textlink="">
      <xdr:nvSpPr>
        <xdr:cNvPr id="146" name="楕円 145"/>
        <xdr:cNvSpPr/>
      </xdr:nvSpPr>
      <xdr:spPr>
        <a:xfrm>
          <a:off x="14732000" y="230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18813</xdr:rowOff>
    </xdr:from>
    <xdr:ext cx="762000" cy="259045"/>
    <xdr:sp macro="" textlink="">
      <xdr:nvSpPr>
        <xdr:cNvPr id="147" name="テキスト ボックス 146"/>
        <xdr:cNvSpPr txBox="1"/>
      </xdr:nvSpPr>
      <xdr:spPr>
        <a:xfrm>
          <a:off x="14401800" y="2076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101346</xdr:rowOff>
    </xdr:from>
    <xdr:to>
      <xdr:col>69</xdr:col>
      <xdr:colOff>142875</xdr:colOff>
      <xdr:row>14</xdr:row>
      <xdr:rowOff>31496</xdr:rowOff>
    </xdr:to>
    <xdr:sp macro="" textlink="">
      <xdr:nvSpPr>
        <xdr:cNvPr id="148" name="楕円 147"/>
        <xdr:cNvSpPr/>
      </xdr:nvSpPr>
      <xdr:spPr>
        <a:xfrm>
          <a:off x="13843000" y="233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41673</xdr:rowOff>
    </xdr:from>
    <xdr:ext cx="762000" cy="259045"/>
    <xdr:sp macro="" textlink="">
      <xdr:nvSpPr>
        <xdr:cNvPr id="149" name="テキスト ボックス 148"/>
        <xdr:cNvSpPr txBox="1"/>
      </xdr:nvSpPr>
      <xdr:spPr>
        <a:xfrm>
          <a:off x="13512800" y="2099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87630</xdr:rowOff>
    </xdr:from>
    <xdr:to>
      <xdr:col>65</xdr:col>
      <xdr:colOff>53975</xdr:colOff>
      <xdr:row>14</xdr:row>
      <xdr:rowOff>17780</xdr:rowOff>
    </xdr:to>
    <xdr:sp macro="" textlink="">
      <xdr:nvSpPr>
        <xdr:cNvPr id="150" name="楕円 149"/>
        <xdr:cNvSpPr/>
      </xdr:nvSpPr>
      <xdr:spPr>
        <a:xfrm>
          <a:off x="12954000" y="231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27957</xdr:rowOff>
    </xdr:from>
    <xdr:ext cx="762000" cy="259045"/>
    <xdr:sp macro="" textlink="">
      <xdr:nvSpPr>
        <xdr:cNvPr id="151" name="テキスト ボックス 150"/>
        <xdr:cNvSpPr txBox="1"/>
      </xdr:nvSpPr>
      <xdr:spPr>
        <a:xfrm>
          <a:off x="12623800" y="20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これまで、行財政改革により単独事業の見直しを進めてきたことにより、扶助費に係る経常収支比率が類似団体平均を０．</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ポイント下回っている。ただし、</a:t>
          </a:r>
          <a:r>
            <a:rPr kumimoji="1" lang="ja-JP" altLang="en-US" sz="1100">
              <a:solidFill>
                <a:schemeClr val="dk1"/>
              </a:solidFill>
              <a:effectLst/>
              <a:latin typeface="+mn-lt"/>
              <a:ea typeface="+mn-ea"/>
              <a:cs typeface="+mn-cs"/>
            </a:rPr>
            <a:t>子ども子育て支援法に基づく施設型給付の増、</a:t>
          </a:r>
          <a:r>
            <a:rPr kumimoji="1" lang="ja-JP" altLang="ja-JP" sz="1100">
              <a:solidFill>
                <a:schemeClr val="dk1"/>
              </a:solidFill>
              <a:effectLst/>
              <a:latin typeface="+mn-lt"/>
              <a:ea typeface="+mn-ea"/>
              <a:cs typeface="+mn-cs"/>
            </a:rPr>
            <a:t>高齢化の進行、障害者</a:t>
          </a:r>
          <a:r>
            <a:rPr kumimoji="1" lang="ja-JP" altLang="en-US" sz="1100">
              <a:solidFill>
                <a:schemeClr val="dk1"/>
              </a:solidFill>
              <a:effectLst/>
              <a:latin typeface="+mn-lt"/>
              <a:ea typeface="+mn-ea"/>
              <a:cs typeface="+mn-cs"/>
            </a:rPr>
            <a:t>施策</a:t>
          </a:r>
          <a:r>
            <a:rPr kumimoji="1" lang="ja-JP" altLang="ja-JP" sz="1100">
              <a:solidFill>
                <a:schemeClr val="dk1"/>
              </a:solidFill>
              <a:effectLst/>
              <a:latin typeface="+mn-lt"/>
              <a:ea typeface="+mn-ea"/>
              <a:cs typeface="+mn-cs"/>
            </a:rPr>
            <a:t>の充実に伴い、前年度と比較すると０．</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ポイント増加しており、</a:t>
          </a:r>
          <a:r>
            <a:rPr kumimoji="1" lang="ja-JP" altLang="en-US" sz="1100">
              <a:solidFill>
                <a:schemeClr val="dk1"/>
              </a:solidFill>
              <a:effectLst/>
              <a:latin typeface="+mn-lt"/>
              <a:ea typeface="+mn-ea"/>
              <a:cs typeface="+mn-cs"/>
            </a:rPr>
            <a:t>今後も増加の見込みであるため、各種手当、サービスが過剰サービスとならないよう、随時点検、見直しを進める。</a:t>
          </a:r>
          <a:endParaRPr kumimoji="1" lang="en-US" altLang="ja-JP" sz="1100">
            <a:solidFill>
              <a:schemeClr val="dk1"/>
            </a:solidFill>
            <a:effectLst/>
            <a:latin typeface="+mn-lt"/>
            <a:ea typeface="+mn-ea"/>
            <a:cs typeface="+mn-cs"/>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62</xdr:row>
      <xdr:rowOff>12700</xdr:rowOff>
    </xdr:to>
    <xdr:cxnSp macro="">
      <xdr:nvCxnSpPr>
        <xdr:cNvPr id="179" name="直線コネクタ 178"/>
        <xdr:cNvCxnSpPr/>
      </xdr:nvCxnSpPr>
      <xdr:spPr>
        <a:xfrm flipV="1">
          <a:off x="4826000" y="90043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0"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1" name="直線コネクタ 180"/>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2"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3" name="直線コネクタ 182"/>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xdr:rowOff>
    </xdr:from>
    <xdr:to>
      <xdr:col>24</xdr:col>
      <xdr:colOff>25400</xdr:colOff>
      <xdr:row>54</xdr:row>
      <xdr:rowOff>107950</xdr:rowOff>
    </xdr:to>
    <xdr:cxnSp macro="">
      <xdr:nvCxnSpPr>
        <xdr:cNvPr id="184" name="直線コネクタ 183"/>
        <xdr:cNvCxnSpPr/>
      </xdr:nvCxnSpPr>
      <xdr:spPr>
        <a:xfrm>
          <a:off x="3987800" y="92710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162577</xdr:rowOff>
    </xdr:from>
    <xdr:ext cx="762000" cy="259045"/>
    <xdr:sp macro="" textlink="">
      <xdr:nvSpPr>
        <xdr:cNvPr id="185"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86" name="フローチャート: 判断 185"/>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165100</xdr:rowOff>
    </xdr:from>
    <xdr:to>
      <xdr:col>19</xdr:col>
      <xdr:colOff>187325</xdr:colOff>
      <xdr:row>54</xdr:row>
      <xdr:rowOff>12700</xdr:rowOff>
    </xdr:to>
    <xdr:cxnSp macro="">
      <xdr:nvCxnSpPr>
        <xdr:cNvPr id="187" name="直線コネクタ 186"/>
        <xdr:cNvCxnSpPr/>
      </xdr:nvCxnSpPr>
      <xdr:spPr>
        <a:xfrm>
          <a:off x="3098800" y="9251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152400</xdr:rowOff>
    </xdr:from>
    <xdr:to>
      <xdr:col>20</xdr:col>
      <xdr:colOff>38100</xdr:colOff>
      <xdr:row>55</xdr:row>
      <xdr:rowOff>82550</xdr:rowOff>
    </xdr:to>
    <xdr:sp macro="" textlink="">
      <xdr:nvSpPr>
        <xdr:cNvPr id="188" name="フローチャート: 判断 187"/>
        <xdr:cNvSpPr/>
      </xdr:nvSpPr>
      <xdr:spPr>
        <a:xfrm>
          <a:off x="3937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67327</xdr:rowOff>
    </xdr:from>
    <xdr:ext cx="736600" cy="259045"/>
    <xdr:sp macro="" textlink="">
      <xdr:nvSpPr>
        <xdr:cNvPr id="189" name="テキスト ボックス 188"/>
        <xdr:cNvSpPr txBox="1"/>
      </xdr:nvSpPr>
      <xdr:spPr>
        <a:xfrm>
          <a:off x="3606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146050</xdr:rowOff>
    </xdr:from>
    <xdr:to>
      <xdr:col>15</xdr:col>
      <xdr:colOff>98425</xdr:colOff>
      <xdr:row>53</xdr:row>
      <xdr:rowOff>165100</xdr:rowOff>
    </xdr:to>
    <xdr:cxnSp macro="">
      <xdr:nvCxnSpPr>
        <xdr:cNvPr id="190" name="直線コネクタ 189"/>
        <xdr:cNvCxnSpPr/>
      </xdr:nvCxnSpPr>
      <xdr:spPr>
        <a:xfrm>
          <a:off x="2209800" y="92329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95250</xdr:rowOff>
    </xdr:from>
    <xdr:to>
      <xdr:col>15</xdr:col>
      <xdr:colOff>149225</xdr:colOff>
      <xdr:row>55</xdr:row>
      <xdr:rowOff>25400</xdr:rowOff>
    </xdr:to>
    <xdr:sp macro="" textlink="">
      <xdr:nvSpPr>
        <xdr:cNvPr id="191" name="フローチャート: 判断 190"/>
        <xdr:cNvSpPr/>
      </xdr:nvSpPr>
      <xdr:spPr>
        <a:xfrm>
          <a:off x="3048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10177</xdr:rowOff>
    </xdr:from>
    <xdr:ext cx="762000" cy="259045"/>
    <xdr:sp macro="" textlink="">
      <xdr:nvSpPr>
        <xdr:cNvPr id="192" name="テキスト ボックス 191"/>
        <xdr:cNvSpPr txBox="1"/>
      </xdr:nvSpPr>
      <xdr:spPr>
        <a:xfrm>
          <a:off x="2717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107950</xdr:rowOff>
    </xdr:from>
    <xdr:to>
      <xdr:col>11</xdr:col>
      <xdr:colOff>9525</xdr:colOff>
      <xdr:row>53</xdr:row>
      <xdr:rowOff>146050</xdr:rowOff>
    </xdr:to>
    <xdr:cxnSp macro="">
      <xdr:nvCxnSpPr>
        <xdr:cNvPr id="193" name="直線コネクタ 192"/>
        <xdr:cNvCxnSpPr/>
      </xdr:nvCxnSpPr>
      <xdr:spPr>
        <a:xfrm>
          <a:off x="1320800" y="9194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57150</xdr:rowOff>
    </xdr:from>
    <xdr:to>
      <xdr:col>11</xdr:col>
      <xdr:colOff>60325</xdr:colOff>
      <xdr:row>54</xdr:row>
      <xdr:rowOff>158750</xdr:rowOff>
    </xdr:to>
    <xdr:sp macro="" textlink="">
      <xdr:nvSpPr>
        <xdr:cNvPr id="194" name="フローチャート: 判断 193"/>
        <xdr:cNvSpPr/>
      </xdr:nvSpPr>
      <xdr:spPr>
        <a:xfrm>
          <a:off x="2159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143527</xdr:rowOff>
    </xdr:from>
    <xdr:ext cx="762000" cy="259045"/>
    <xdr:sp macro="" textlink="">
      <xdr:nvSpPr>
        <xdr:cNvPr id="195" name="テキスト ボックス 194"/>
        <xdr:cNvSpPr txBox="1"/>
      </xdr:nvSpPr>
      <xdr:spPr>
        <a:xfrm>
          <a:off x="1828800" y="940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196" name="フローチャート: 判断 195"/>
        <xdr:cNvSpPr/>
      </xdr:nvSpPr>
      <xdr:spPr>
        <a:xfrm>
          <a:off x="1270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124477</xdr:rowOff>
    </xdr:from>
    <xdr:ext cx="762000" cy="259045"/>
    <xdr:sp macro="" textlink="">
      <xdr:nvSpPr>
        <xdr:cNvPr id="197" name="テキスト ボックス 196"/>
        <xdr:cNvSpPr txBox="1"/>
      </xdr:nvSpPr>
      <xdr:spPr>
        <a:xfrm>
          <a:off x="939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57150</xdr:rowOff>
    </xdr:from>
    <xdr:to>
      <xdr:col>24</xdr:col>
      <xdr:colOff>76200</xdr:colOff>
      <xdr:row>54</xdr:row>
      <xdr:rowOff>158750</xdr:rowOff>
    </xdr:to>
    <xdr:sp macro="" textlink="">
      <xdr:nvSpPr>
        <xdr:cNvPr id="203" name="楕円 202"/>
        <xdr:cNvSpPr/>
      </xdr:nvSpPr>
      <xdr:spPr>
        <a:xfrm>
          <a:off x="47752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73677</xdr:rowOff>
    </xdr:from>
    <xdr:ext cx="762000" cy="259045"/>
    <xdr:sp macro="" textlink="">
      <xdr:nvSpPr>
        <xdr:cNvPr id="204" name="扶助費該当値テキスト"/>
        <xdr:cNvSpPr txBox="1"/>
      </xdr:nvSpPr>
      <xdr:spPr>
        <a:xfrm>
          <a:off x="49149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133350</xdr:rowOff>
    </xdr:from>
    <xdr:to>
      <xdr:col>20</xdr:col>
      <xdr:colOff>38100</xdr:colOff>
      <xdr:row>54</xdr:row>
      <xdr:rowOff>63500</xdr:rowOff>
    </xdr:to>
    <xdr:sp macro="" textlink="">
      <xdr:nvSpPr>
        <xdr:cNvPr id="205" name="楕円 204"/>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73677</xdr:rowOff>
    </xdr:from>
    <xdr:ext cx="736600" cy="259045"/>
    <xdr:sp macro="" textlink="">
      <xdr:nvSpPr>
        <xdr:cNvPr id="206" name="テキスト ボックス 205"/>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114300</xdr:rowOff>
    </xdr:from>
    <xdr:to>
      <xdr:col>15</xdr:col>
      <xdr:colOff>149225</xdr:colOff>
      <xdr:row>54</xdr:row>
      <xdr:rowOff>44450</xdr:rowOff>
    </xdr:to>
    <xdr:sp macro="" textlink="">
      <xdr:nvSpPr>
        <xdr:cNvPr id="207" name="楕円 206"/>
        <xdr:cNvSpPr/>
      </xdr:nvSpPr>
      <xdr:spPr>
        <a:xfrm>
          <a:off x="3048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54627</xdr:rowOff>
    </xdr:from>
    <xdr:ext cx="762000" cy="259045"/>
    <xdr:sp macro="" textlink="">
      <xdr:nvSpPr>
        <xdr:cNvPr id="208" name="テキスト ボックス 207"/>
        <xdr:cNvSpPr txBox="1"/>
      </xdr:nvSpPr>
      <xdr:spPr>
        <a:xfrm>
          <a:off x="2717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95250</xdr:rowOff>
    </xdr:from>
    <xdr:to>
      <xdr:col>11</xdr:col>
      <xdr:colOff>60325</xdr:colOff>
      <xdr:row>54</xdr:row>
      <xdr:rowOff>25400</xdr:rowOff>
    </xdr:to>
    <xdr:sp macro="" textlink="">
      <xdr:nvSpPr>
        <xdr:cNvPr id="209" name="楕円 208"/>
        <xdr:cNvSpPr/>
      </xdr:nvSpPr>
      <xdr:spPr>
        <a:xfrm>
          <a:off x="2159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35577</xdr:rowOff>
    </xdr:from>
    <xdr:ext cx="762000" cy="259045"/>
    <xdr:sp macro="" textlink="">
      <xdr:nvSpPr>
        <xdr:cNvPr id="210" name="テキスト ボックス 209"/>
        <xdr:cNvSpPr txBox="1"/>
      </xdr:nvSpPr>
      <xdr:spPr>
        <a:xfrm>
          <a:off x="1828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57150</xdr:rowOff>
    </xdr:from>
    <xdr:to>
      <xdr:col>6</xdr:col>
      <xdr:colOff>171450</xdr:colOff>
      <xdr:row>53</xdr:row>
      <xdr:rowOff>158750</xdr:rowOff>
    </xdr:to>
    <xdr:sp macro="" textlink="">
      <xdr:nvSpPr>
        <xdr:cNvPr id="211" name="楕円 210"/>
        <xdr:cNvSpPr/>
      </xdr:nvSpPr>
      <xdr:spPr>
        <a:xfrm>
          <a:off x="1270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168927</xdr:rowOff>
    </xdr:from>
    <xdr:ext cx="762000" cy="259045"/>
    <xdr:sp macro="" textlink="">
      <xdr:nvSpPr>
        <xdr:cNvPr id="212" name="テキスト ボックス 211"/>
        <xdr:cNvSpPr txBox="1"/>
      </xdr:nvSpPr>
      <xdr:spPr>
        <a:xfrm>
          <a:off x="939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その他の経費に係る経常収支比率は、平成２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年度の１１．</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％に対して平成２</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ポイント上昇し、１</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その大きな要因のひとつは、</a:t>
          </a:r>
          <a:r>
            <a:rPr kumimoji="1" lang="ja-JP" altLang="en-US" sz="1100">
              <a:solidFill>
                <a:schemeClr val="dk1"/>
              </a:solidFill>
              <a:effectLst/>
              <a:latin typeface="+mn-lt"/>
              <a:ea typeface="+mn-ea"/>
              <a:cs typeface="+mn-cs"/>
            </a:rPr>
            <a:t>各公営企業等に対する繰出金の増によるものである。</a:t>
          </a:r>
          <a:endParaRPr lang="ja-JP" altLang="ja-JP" sz="1400">
            <a:effectLst/>
          </a:endParaRPr>
        </a:p>
        <a:p>
          <a:r>
            <a:rPr kumimoji="1" lang="ja-JP" altLang="ja-JP" sz="1100">
              <a:solidFill>
                <a:schemeClr val="dk1"/>
              </a:solidFill>
              <a:effectLst/>
              <a:latin typeface="+mn-lt"/>
              <a:ea typeface="+mn-ea"/>
              <a:cs typeface="+mn-cs"/>
            </a:rPr>
            <a:t>　今後も引き続き行財政改革の推進に努め、経常経費の削減に取り組んでいく。</a:t>
          </a:r>
          <a:endParaRPr kumimoji="1" lang="en-US" altLang="ja-JP" sz="1100">
            <a:solidFill>
              <a:schemeClr val="dk1"/>
            </a:solidFill>
            <a:effectLst/>
            <a:latin typeface="+mn-lt"/>
            <a:ea typeface="+mn-ea"/>
            <a:cs typeface="+mn-cs"/>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78994</xdr:rowOff>
    </xdr:from>
    <xdr:to>
      <xdr:col>82</xdr:col>
      <xdr:colOff>107950</xdr:colOff>
      <xdr:row>59</xdr:row>
      <xdr:rowOff>88138</xdr:rowOff>
    </xdr:to>
    <xdr:cxnSp macro="">
      <xdr:nvCxnSpPr>
        <xdr:cNvPr id="237" name="直線コネクタ 236"/>
        <xdr:cNvCxnSpPr/>
      </xdr:nvCxnSpPr>
      <xdr:spPr>
        <a:xfrm flipV="1">
          <a:off x="16510000" y="916584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60215</xdr:rowOff>
    </xdr:from>
    <xdr:ext cx="762000" cy="259045"/>
    <xdr:sp macro="" textlink="">
      <xdr:nvSpPr>
        <xdr:cNvPr id="238" name="その他最小値テキスト"/>
        <xdr:cNvSpPr txBox="1"/>
      </xdr:nvSpPr>
      <xdr:spPr>
        <a:xfrm>
          <a:off x="16598900" y="101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88138</xdr:rowOff>
    </xdr:from>
    <xdr:to>
      <xdr:col>82</xdr:col>
      <xdr:colOff>196850</xdr:colOff>
      <xdr:row>59</xdr:row>
      <xdr:rowOff>88138</xdr:rowOff>
    </xdr:to>
    <xdr:cxnSp macro="">
      <xdr:nvCxnSpPr>
        <xdr:cNvPr id="239" name="直線コネクタ 238"/>
        <xdr:cNvCxnSpPr/>
      </xdr:nvCxnSpPr>
      <xdr:spPr>
        <a:xfrm>
          <a:off x="16421100" y="10203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165371</xdr:rowOff>
    </xdr:from>
    <xdr:ext cx="762000" cy="259045"/>
    <xdr:sp macro="" textlink="">
      <xdr:nvSpPr>
        <xdr:cNvPr id="240" name="その他最大値テキスト"/>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78994</xdr:rowOff>
    </xdr:from>
    <xdr:to>
      <xdr:col>82</xdr:col>
      <xdr:colOff>196850</xdr:colOff>
      <xdr:row>53</xdr:row>
      <xdr:rowOff>78994</xdr:rowOff>
    </xdr:to>
    <xdr:cxnSp macro="">
      <xdr:nvCxnSpPr>
        <xdr:cNvPr id="241" name="直線コネクタ 240"/>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81280</xdr:rowOff>
    </xdr:from>
    <xdr:to>
      <xdr:col>82</xdr:col>
      <xdr:colOff>107950</xdr:colOff>
      <xdr:row>56</xdr:row>
      <xdr:rowOff>131572</xdr:rowOff>
    </xdr:to>
    <xdr:cxnSp macro="">
      <xdr:nvCxnSpPr>
        <xdr:cNvPr id="242" name="直線コネクタ 241"/>
        <xdr:cNvCxnSpPr/>
      </xdr:nvCxnSpPr>
      <xdr:spPr>
        <a:xfrm>
          <a:off x="15671800" y="968248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79011</xdr:rowOff>
    </xdr:from>
    <xdr:ext cx="762000" cy="259045"/>
    <xdr:sp macro="" textlink="">
      <xdr:nvSpPr>
        <xdr:cNvPr id="243" name="その他平均値テキスト"/>
        <xdr:cNvSpPr txBox="1"/>
      </xdr:nvSpPr>
      <xdr:spPr>
        <a:xfrm>
          <a:off x="16598900" y="9508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62484</xdr:rowOff>
    </xdr:from>
    <xdr:to>
      <xdr:col>82</xdr:col>
      <xdr:colOff>158750</xdr:colOff>
      <xdr:row>56</xdr:row>
      <xdr:rowOff>164084</xdr:rowOff>
    </xdr:to>
    <xdr:sp macro="" textlink="">
      <xdr:nvSpPr>
        <xdr:cNvPr id="244" name="フローチャート: 判断 243"/>
        <xdr:cNvSpPr/>
      </xdr:nvSpPr>
      <xdr:spPr>
        <a:xfrm>
          <a:off x="16459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58420</xdr:rowOff>
    </xdr:from>
    <xdr:to>
      <xdr:col>78</xdr:col>
      <xdr:colOff>69850</xdr:colOff>
      <xdr:row>56</xdr:row>
      <xdr:rowOff>81280</xdr:rowOff>
    </xdr:to>
    <xdr:cxnSp macro="">
      <xdr:nvCxnSpPr>
        <xdr:cNvPr id="245" name="直線コネクタ 244"/>
        <xdr:cNvCxnSpPr/>
      </xdr:nvCxnSpPr>
      <xdr:spPr>
        <a:xfrm>
          <a:off x="14782800" y="9659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44196</xdr:rowOff>
    </xdr:from>
    <xdr:to>
      <xdr:col>78</xdr:col>
      <xdr:colOff>120650</xdr:colOff>
      <xdr:row>56</xdr:row>
      <xdr:rowOff>145796</xdr:rowOff>
    </xdr:to>
    <xdr:sp macro="" textlink="">
      <xdr:nvSpPr>
        <xdr:cNvPr id="246" name="フローチャート: 判断 245"/>
        <xdr:cNvSpPr/>
      </xdr:nvSpPr>
      <xdr:spPr>
        <a:xfrm>
          <a:off x="15621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130573</xdr:rowOff>
    </xdr:from>
    <xdr:ext cx="736600" cy="259045"/>
    <xdr:sp macro="" textlink="">
      <xdr:nvSpPr>
        <xdr:cNvPr id="247" name="テキスト ボックス 246"/>
        <xdr:cNvSpPr txBox="1"/>
      </xdr:nvSpPr>
      <xdr:spPr>
        <a:xfrm>
          <a:off x="15290800" y="9731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58420</xdr:rowOff>
    </xdr:from>
    <xdr:to>
      <xdr:col>73</xdr:col>
      <xdr:colOff>180975</xdr:colOff>
      <xdr:row>56</xdr:row>
      <xdr:rowOff>62992</xdr:rowOff>
    </xdr:to>
    <xdr:cxnSp macro="">
      <xdr:nvCxnSpPr>
        <xdr:cNvPr id="248" name="直線コネクタ 247"/>
        <xdr:cNvCxnSpPr/>
      </xdr:nvCxnSpPr>
      <xdr:spPr>
        <a:xfrm flipV="1">
          <a:off x="13893800" y="96596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49" name="フローチャート: 判断 248"/>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130573</xdr:rowOff>
    </xdr:from>
    <xdr:ext cx="762000" cy="259045"/>
    <xdr:sp macro="" textlink="">
      <xdr:nvSpPr>
        <xdr:cNvPr id="250" name="テキスト ボックス 249"/>
        <xdr:cNvSpPr txBox="1"/>
      </xdr:nvSpPr>
      <xdr:spPr>
        <a:xfrm>
          <a:off x="144018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58420</xdr:rowOff>
    </xdr:from>
    <xdr:to>
      <xdr:col>69</xdr:col>
      <xdr:colOff>92075</xdr:colOff>
      <xdr:row>56</xdr:row>
      <xdr:rowOff>62992</xdr:rowOff>
    </xdr:to>
    <xdr:cxnSp macro="">
      <xdr:nvCxnSpPr>
        <xdr:cNvPr id="251" name="直線コネクタ 250"/>
        <xdr:cNvCxnSpPr/>
      </xdr:nvCxnSpPr>
      <xdr:spPr>
        <a:xfrm>
          <a:off x="13004800" y="96596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67056</xdr:rowOff>
    </xdr:from>
    <xdr:to>
      <xdr:col>69</xdr:col>
      <xdr:colOff>142875</xdr:colOff>
      <xdr:row>56</xdr:row>
      <xdr:rowOff>168656</xdr:rowOff>
    </xdr:to>
    <xdr:sp macro="" textlink="">
      <xdr:nvSpPr>
        <xdr:cNvPr id="252" name="フローチャート: 判断 251"/>
        <xdr:cNvSpPr/>
      </xdr:nvSpPr>
      <xdr:spPr>
        <a:xfrm>
          <a:off x="13843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153433</xdr:rowOff>
    </xdr:from>
    <xdr:ext cx="762000" cy="259045"/>
    <xdr:sp macro="" textlink="">
      <xdr:nvSpPr>
        <xdr:cNvPr id="253" name="テキスト ボックス 252"/>
        <xdr:cNvSpPr txBox="1"/>
      </xdr:nvSpPr>
      <xdr:spPr>
        <a:xfrm>
          <a:off x="13512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48768</xdr:rowOff>
    </xdr:from>
    <xdr:to>
      <xdr:col>65</xdr:col>
      <xdr:colOff>53975</xdr:colOff>
      <xdr:row>56</xdr:row>
      <xdr:rowOff>150368</xdr:rowOff>
    </xdr:to>
    <xdr:sp macro="" textlink="">
      <xdr:nvSpPr>
        <xdr:cNvPr id="254" name="フローチャート: 判断 253"/>
        <xdr:cNvSpPr/>
      </xdr:nvSpPr>
      <xdr:spPr>
        <a:xfrm>
          <a:off x="12954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135145</xdr:rowOff>
    </xdr:from>
    <xdr:ext cx="762000" cy="259045"/>
    <xdr:sp macro="" textlink="">
      <xdr:nvSpPr>
        <xdr:cNvPr id="255" name="テキスト ボックス 254"/>
        <xdr:cNvSpPr txBox="1"/>
      </xdr:nvSpPr>
      <xdr:spPr>
        <a:xfrm>
          <a:off x="12623800" y="973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80772</xdr:rowOff>
    </xdr:from>
    <xdr:to>
      <xdr:col>82</xdr:col>
      <xdr:colOff>158750</xdr:colOff>
      <xdr:row>57</xdr:row>
      <xdr:rowOff>10922</xdr:rowOff>
    </xdr:to>
    <xdr:sp macro="" textlink="">
      <xdr:nvSpPr>
        <xdr:cNvPr id="261" name="楕円 260"/>
        <xdr:cNvSpPr/>
      </xdr:nvSpPr>
      <xdr:spPr>
        <a:xfrm>
          <a:off x="16459200" y="968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52849</xdr:rowOff>
    </xdr:from>
    <xdr:ext cx="762000" cy="259045"/>
    <xdr:sp macro="" textlink="">
      <xdr:nvSpPr>
        <xdr:cNvPr id="262" name="その他該当値テキスト"/>
        <xdr:cNvSpPr txBox="1"/>
      </xdr:nvSpPr>
      <xdr:spPr>
        <a:xfrm>
          <a:off x="16598900" y="965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30480</xdr:rowOff>
    </xdr:from>
    <xdr:to>
      <xdr:col>78</xdr:col>
      <xdr:colOff>120650</xdr:colOff>
      <xdr:row>56</xdr:row>
      <xdr:rowOff>132080</xdr:rowOff>
    </xdr:to>
    <xdr:sp macro="" textlink="">
      <xdr:nvSpPr>
        <xdr:cNvPr id="263" name="楕円 262"/>
        <xdr:cNvSpPr/>
      </xdr:nvSpPr>
      <xdr:spPr>
        <a:xfrm>
          <a:off x="15621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64" name="テキスト ボックス 263"/>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7620</xdr:rowOff>
    </xdr:from>
    <xdr:to>
      <xdr:col>74</xdr:col>
      <xdr:colOff>31750</xdr:colOff>
      <xdr:row>56</xdr:row>
      <xdr:rowOff>109220</xdr:rowOff>
    </xdr:to>
    <xdr:sp macro="" textlink="">
      <xdr:nvSpPr>
        <xdr:cNvPr id="265" name="楕円 264"/>
        <xdr:cNvSpPr/>
      </xdr:nvSpPr>
      <xdr:spPr>
        <a:xfrm>
          <a:off x="14732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66" name="テキスト ボックス 265"/>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12192</xdr:rowOff>
    </xdr:from>
    <xdr:to>
      <xdr:col>69</xdr:col>
      <xdr:colOff>142875</xdr:colOff>
      <xdr:row>56</xdr:row>
      <xdr:rowOff>113792</xdr:rowOff>
    </xdr:to>
    <xdr:sp macro="" textlink="">
      <xdr:nvSpPr>
        <xdr:cNvPr id="267" name="楕円 266"/>
        <xdr:cNvSpPr/>
      </xdr:nvSpPr>
      <xdr:spPr>
        <a:xfrm>
          <a:off x="13843000" y="961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123969</xdr:rowOff>
    </xdr:from>
    <xdr:ext cx="762000" cy="259045"/>
    <xdr:sp macro="" textlink="">
      <xdr:nvSpPr>
        <xdr:cNvPr id="268" name="テキスト ボックス 267"/>
        <xdr:cNvSpPr txBox="1"/>
      </xdr:nvSpPr>
      <xdr:spPr>
        <a:xfrm>
          <a:off x="13512800" y="9382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69" name="楕円 268"/>
        <xdr:cNvSpPr/>
      </xdr:nvSpPr>
      <xdr:spPr>
        <a:xfrm>
          <a:off x="12954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119397</xdr:rowOff>
    </xdr:from>
    <xdr:ext cx="762000" cy="259045"/>
    <xdr:sp macro="" textlink="">
      <xdr:nvSpPr>
        <xdr:cNvPr id="270" name="テキスト ボックス 269"/>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年度は類似団体平均と比較して１．</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ポイント上回っていたが、平成２</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年度はその差が、</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ポイントに縮ま</a:t>
          </a:r>
          <a:r>
            <a:rPr kumimoji="1" lang="ja-JP" altLang="en-US" sz="1100">
              <a:solidFill>
                <a:schemeClr val="dk1"/>
              </a:solidFill>
              <a:effectLst/>
              <a:latin typeface="+mn-lt"/>
              <a:ea typeface="+mn-ea"/>
              <a:cs typeface="+mn-cs"/>
            </a:rPr>
            <a:t>り、前年度と比較して０．７ポイントの減となった。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これまで町民を交えた審査機関を設置し、補助金等の成果を検証しながらその適正な整理合理化に取り組んできて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　今後も引き続き経常経費の削減を進める。</a:t>
          </a:r>
          <a:endParaRPr lang="ja-JP" altLang="ja-JP" sz="1400">
            <a:effectLst/>
          </a:endParaRPr>
        </a:p>
        <a:p>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39</xdr:row>
      <xdr:rowOff>97282</xdr:rowOff>
    </xdr:to>
    <xdr:cxnSp macro="">
      <xdr:nvCxnSpPr>
        <xdr:cNvPr id="295" name="直線コネクタ 294"/>
        <xdr:cNvCxnSpPr/>
      </xdr:nvCxnSpPr>
      <xdr:spPr>
        <a:xfrm flipV="1">
          <a:off x="16510000" y="585114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69359</xdr:rowOff>
    </xdr:from>
    <xdr:ext cx="762000" cy="259045"/>
    <xdr:sp macro="" textlink="">
      <xdr:nvSpPr>
        <xdr:cNvPr id="296" name="補助費等最小値テキスト"/>
        <xdr:cNvSpPr txBox="1"/>
      </xdr:nvSpPr>
      <xdr:spPr>
        <a:xfrm>
          <a:off x="16598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97282</xdr:rowOff>
    </xdr:from>
    <xdr:to>
      <xdr:col>82</xdr:col>
      <xdr:colOff>196850</xdr:colOff>
      <xdr:row>39</xdr:row>
      <xdr:rowOff>97282</xdr:rowOff>
    </xdr:to>
    <xdr:cxnSp macro="">
      <xdr:nvCxnSpPr>
        <xdr:cNvPr id="297" name="直線コネクタ 296"/>
        <xdr:cNvCxnSpPr/>
      </xdr:nvCxnSpPr>
      <xdr:spPr>
        <a:xfrm>
          <a:off x="16421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33274</xdr:rowOff>
    </xdr:from>
    <xdr:to>
      <xdr:col>82</xdr:col>
      <xdr:colOff>107950</xdr:colOff>
      <xdr:row>37</xdr:row>
      <xdr:rowOff>65278</xdr:rowOff>
    </xdr:to>
    <xdr:cxnSp macro="">
      <xdr:nvCxnSpPr>
        <xdr:cNvPr id="300" name="直線コネクタ 299"/>
        <xdr:cNvCxnSpPr/>
      </xdr:nvCxnSpPr>
      <xdr:spPr>
        <a:xfrm flipV="1">
          <a:off x="15671800" y="637692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01"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2" name="フローチャート: 判断 301"/>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65278</xdr:rowOff>
    </xdr:from>
    <xdr:to>
      <xdr:col>78</xdr:col>
      <xdr:colOff>69850</xdr:colOff>
      <xdr:row>37</xdr:row>
      <xdr:rowOff>65278</xdr:rowOff>
    </xdr:to>
    <xdr:cxnSp macro="">
      <xdr:nvCxnSpPr>
        <xdr:cNvPr id="303" name="直線コネクタ 302"/>
        <xdr:cNvCxnSpPr/>
      </xdr:nvCxnSpPr>
      <xdr:spPr>
        <a:xfrm>
          <a:off x="14782800" y="6408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4" name="フローチャート: 判断 303"/>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80535</xdr:rowOff>
    </xdr:from>
    <xdr:ext cx="736600" cy="259045"/>
    <xdr:sp macro="" textlink="">
      <xdr:nvSpPr>
        <xdr:cNvPr id="305" name="テキスト ボックス 304"/>
        <xdr:cNvSpPr txBox="1"/>
      </xdr:nvSpPr>
      <xdr:spPr>
        <a:xfrm>
          <a:off x="15290800" y="608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131572</xdr:rowOff>
    </xdr:from>
    <xdr:to>
      <xdr:col>73</xdr:col>
      <xdr:colOff>180975</xdr:colOff>
      <xdr:row>37</xdr:row>
      <xdr:rowOff>65278</xdr:rowOff>
    </xdr:to>
    <xdr:cxnSp macro="">
      <xdr:nvCxnSpPr>
        <xdr:cNvPr id="306" name="直線コネクタ 305"/>
        <xdr:cNvCxnSpPr/>
      </xdr:nvCxnSpPr>
      <xdr:spPr>
        <a:xfrm>
          <a:off x="13893800" y="630377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07" name="フローチャート: 判断 306"/>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08" name="テキスト ボックス 307"/>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131572</xdr:rowOff>
    </xdr:from>
    <xdr:to>
      <xdr:col>69</xdr:col>
      <xdr:colOff>92075</xdr:colOff>
      <xdr:row>37</xdr:row>
      <xdr:rowOff>14986</xdr:rowOff>
    </xdr:to>
    <xdr:cxnSp macro="">
      <xdr:nvCxnSpPr>
        <xdr:cNvPr id="309" name="直線コネクタ 308"/>
        <xdr:cNvCxnSpPr/>
      </xdr:nvCxnSpPr>
      <xdr:spPr>
        <a:xfrm flipV="1">
          <a:off x="13004800" y="630377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80772</xdr:rowOff>
    </xdr:from>
    <xdr:to>
      <xdr:col>69</xdr:col>
      <xdr:colOff>142875</xdr:colOff>
      <xdr:row>37</xdr:row>
      <xdr:rowOff>10922</xdr:rowOff>
    </xdr:to>
    <xdr:sp macro="" textlink="">
      <xdr:nvSpPr>
        <xdr:cNvPr id="310" name="フローチャート: 判断 309"/>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21099</xdr:rowOff>
    </xdr:from>
    <xdr:ext cx="762000" cy="259045"/>
    <xdr:sp macro="" textlink="">
      <xdr:nvSpPr>
        <xdr:cNvPr id="311" name="テキスト ボックス 310"/>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2" name="フローチャート: 判断 311"/>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13" name="テキスト ボックス 312"/>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19" name="楕円 318"/>
        <xdr:cNvSpPr/>
      </xdr:nvSpPr>
      <xdr:spPr>
        <a:xfrm>
          <a:off x="164592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126001</xdr:rowOff>
    </xdr:from>
    <xdr:ext cx="762000" cy="259045"/>
    <xdr:sp macro="" textlink="">
      <xdr:nvSpPr>
        <xdr:cNvPr id="320" name="補助費等該当値テキスト"/>
        <xdr:cNvSpPr txBox="1"/>
      </xdr:nvSpPr>
      <xdr:spPr>
        <a:xfrm>
          <a:off x="165989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14478</xdr:rowOff>
    </xdr:from>
    <xdr:to>
      <xdr:col>78</xdr:col>
      <xdr:colOff>120650</xdr:colOff>
      <xdr:row>37</xdr:row>
      <xdr:rowOff>116078</xdr:rowOff>
    </xdr:to>
    <xdr:sp macro="" textlink="">
      <xdr:nvSpPr>
        <xdr:cNvPr id="321" name="楕円 320"/>
        <xdr:cNvSpPr/>
      </xdr:nvSpPr>
      <xdr:spPr>
        <a:xfrm>
          <a:off x="15621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100855</xdr:rowOff>
    </xdr:from>
    <xdr:ext cx="736600" cy="259045"/>
    <xdr:sp macro="" textlink="">
      <xdr:nvSpPr>
        <xdr:cNvPr id="322" name="テキスト ボックス 321"/>
        <xdr:cNvSpPr txBox="1"/>
      </xdr:nvSpPr>
      <xdr:spPr>
        <a:xfrm>
          <a:off x="15290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14478</xdr:rowOff>
    </xdr:from>
    <xdr:to>
      <xdr:col>74</xdr:col>
      <xdr:colOff>31750</xdr:colOff>
      <xdr:row>37</xdr:row>
      <xdr:rowOff>116078</xdr:rowOff>
    </xdr:to>
    <xdr:sp macro="" textlink="">
      <xdr:nvSpPr>
        <xdr:cNvPr id="323" name="楕円 322"/>
        <xdr:cNvSpPr/>
      </xdr:nvSpPr>
      <xdr:spPr>
        <a:xfrm>
          <a:off x="14732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100855</xdr:rowOff>
    </xdr:from>
    <xdr:ext cx="762000" cy="259045"/>
    <xdr:sp macro="" textlink="">
      <xdr:nvSpPr>
        <xdr:cNvPr id="324" name="テキスト ボックス 323"/>
        <xdr:cNvSpPr txBox="1"/>
      </xdr:nvSpPr>
      <xdr:spPr>
        <a:xfrm>
          <a:off x="14401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80772</xdr:rowOff>
    </xdr:from>
    <xdr:to>
      <xdr:col>69</xdr:col>
      <xdr:colOff>142875</xdr:colOff>
      <xdr:row>37</xdr:row>
      <xdr:rowOff>10922</xdr:rowOff>
    </xdr:to>
    <xdr:sp macro="" textlink="">
      <xdr:nvSpPr>
        <xdr:cNvPr id="325" name="楕円 324"/>
        <xdr:cNvSpPr/>
      </xdr:nvSpPr>
      <xdr:spPr>
        <a:xfrm>
          <a:off x="13843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167149</xdr:rowOff>
    </xdr:from>
    <xdr:ext cx="762000" cy="259045"/>
    <xdr:sp macro="" textlink="">
      <xdr:nvSpPr>
        <xdr:cNvPr id="326" name="テキスト ボックス 325"/>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27" name="楕円 326"/>
        <xdr:cNvSpPr/>
      </xdr:nvSpPr>
      <xdr:spPr>
        <a:xfrm>
          <a:off x="12954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50563</xdr:rowOff>
    </xdr:from>
    <xdr:ext cx="762000" cy="259045"/>
    <xdr:sp macro="" textlink="">
      <xdr:nvSpPr>
        <xdr:cNvPr id="328" name="テキスト ボックス 327"/>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公債費の経常収支比率は、類似団体平均を</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ポイント下回る</a:t>
          </a:r>
          <a:r>
            <a:rPr kumimoji="1" lang="ja-JP" altLang="en-US" sz="1100">
              <a:solidFill>
                <a:schemeClr val="dk1"/>
              </a:solidFill>
              <a:effectLst/>
              <a:latin typeface="+mn-lt"/>
              <a:ea typeface="+mn-ea"/>
              <a:cs typeface="+mn-cs"/>
            </a:rPr>
            <a:t>１４</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％、前年度と比較して１．</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の増</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今後も継続事業の効率的な実施と負担の平準化を行い、引き続き公債費負担の適正な管理に努め、弾力的な財政基盤の確立を図る。</a:t>
          </a:r>
          <a:endParaRPr lang="ja-JP" altLang="ja-JP" sz="1400">
            <a:effectLst/>
          </a:endParaRPr>
        </a:p>
        <a:p>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147574</xdr:rowOff>
    </xdr:to>
    <xdr:cxnSp macro="">
      <xdr:nvCxnSpPr>
        <xdr:cNvPr id="353" name="直線コネクタ 352"/>
        <xdr:cNvCxnSpPr/>
      </xdr:nvCxnSpPr>
      <xdr:spPr>
        <a:xfrm flipV="1">
          <a:off x="4826000" y="12608560"/>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119651</xdr:rowOff>
    </xdr:from>
    <xdr:ext cx="762000" cy="259045"/>
    <xdr:sp macro="" textlink="">
      <xdr:nvSpPr>
        <xdr:cNvPr id="354" name="公債費最小値テキスト"/>
        <xdr:cNvSpPr txBox="1"/>
      </xdr:nvSpPr>
      <xdr:spPr>
        <a:xfrm>
          <a:off x="4914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147574</xdr:rowOff>
    </xdr:from>
    <xdr:to>
      <xdr:col>24</xdr:col>
      <xdr:colOff>114300</xdr:colOff>
      <xdr:row>81</xdr:row>
      <xdr:rowOff>147574</xdr:rowOff>
    </xdr:to>
    <xdr:cxnSp macro="">
      <xdr:nvCxnSpPr>
        <xdr:cNvPr id="355" name="直線コネクタ 354"/>
        <xdr:cNvCxnSpPr/>
      </xdr:nvCxnSpPr>
      <xdr:spPr>
        <a:xfrm>
          <a:off x="4737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56"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57" name="直線コネクタ 356"/>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140715</xdr:rowOff>
    </xdr:from>
    <xdr:to>
      <xdr:col>24</xdr:col>
      <xdr:colOff>25400</xdr:colOff>
      <xdr:row>77</xdr:row>
      <xdr:rowOff>56135</xdr:rowOff>
    </xdr:to>
    <xdr:cxnSp macro="">
      <xdr:nvCxnSpPr>
        <xdr:cNvPr id="358" name="直線コネクタ 357"/>
        <xdr:cNvCxnSpPr/>
      </xdr:nvCxnSpPr>
      <xdr:spPr>
        <a:xfrm>
          <a:off x="3987800" y="13170915"/>
          <a:ext cx="838200" cy="8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164864</xdr:rowOff>
    </xdr:from>
    <xdr:ext cx="762000" cy="259045"/>
    <xdr:sp macro="" textlink="">
      <xdr:nvSpPr>
        <xdr:cNvPr id="359" name="公債費平均値テキスト"/>
        <xdr:cNvSpPr txBox="1"/>
      </xdr:nvSpPr>
      <xdr:spPr>
        <a:xfrm>
          <a:off x="4914900" y="13366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21337</xdr:rowOff>
    </xdr:from>
    <xdr:to>
      <xdr:col>24</xdr:col>
      <xdr:colOff>76200</xdr:colOff>
      <xdr:row>78</xdr:row>
      <xdr:rowOff>122937</xdr:rowOff>
    </xdr:to>
    <xdr:sp macro="" textlink="">
      <xdr:nvSpPr>
        <xdr:cNvPr id="360" name="フローチャート: 判断 359"/>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140715</xdr:rowOff>
    </xdr:from>
    <xdr:to>
      <xdr:col>19</xdr:col>
      <xdr:colOff>187325</xdr:colOff>
      <xdr:row>77</xdr:row>
      <xdr:rowOff>37846</xdr:rowOff>
    </xdr:to>
    <xdr:cxnSp macro="">
      <xdr:nvCxnSpPr>
        <xdr:cNvPr id="361" name="直線コネクタ 360"/>
        <xdr:cNvCxnSpPr/>
      </xdr:nvCxnSpPr>
      <xdr:spPr>
        <a:xfrm flipV="1">
          <a:off x="3098800" y="13170915"/>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169926</xdr:rowOff>
    </xdr:from>
    <xdr:to>
      <xdr:col>20</xdr:col>
      <xdr:colOff>38100</xdr:colOff>
      <xdr:row>78</xdr:row>
      <xdr:rowOff>100076</xdr:rowOff>
    </xdr:to>
    <xdr:sp macro="" textlink="">
      <xdr:nvSpPr>
        <xdr:cNvPr id="362" name="フローチャート: 判断 361"/>
        <xdr:cNvSpPr/>
      </xdr:nvSpPr>
      <xdr:spPr>
        <a:xfrm>
          <a:off x="3937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84853</xdr:rowOff>
    </xdr:from>
    <xdr:ext cx="736600" cy="259045"/>
    <xdr:sp macro="" textlink="">
      <xdr:nvSpPr>
        <xdr:cNvPr id="363" name="テキスト ボックス 362"/>
        <xdr:cNvSpPr txBox="1"/>
      </xdr:nvSpPr>
      <xdr:spPr>
        <a:xfrm>
          <a:off x="3606800" y="1345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37846</xdr:rowOff>
    </xdr:from>
    <xdr:to>
      <xdr:col>15</xdr:col>
      <xdr:colOff>98425</xdr:colOff>
      <xdr:row>77</xdr:row>
      <xdr:rowOff>97282</xdr:rowOff>
    </xdr:to>
    <xdr:cxnSp macro="">
      <xdr:nvCxnSpPr>
        <xdr:cNvPr id="364" name="直線コネクタ 363"/>
        <xdr:cNvCxnSpPr/>
      </xdr:nvCxnSpPr>
      <xdr:spPr>
        <a:xfrm flipV="1">
          <a:off x="2209800" y="132394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160782</xdr:rowOff>
    </xdr:from>
    <xdr:to>
      <xdr:col>15</xdr:col>
      <xdr:colOff>149225</xdr:colOff>
      <xdr:row>78</xdr:row>
      <xdr:rowOff>90932</xdr:rowOff>
    </xdr:to>
    <xdr:sp macro="" textlink="">
      <xdr:nvSpPr>
        <xdr:cNvPr id="365" name="フローチャート: 判断 364"/>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75709</xdr:rowOff>
    </xdr:from>
    <xdr:ext cx="762000" cy="259045"/>
    <xdr:sp macro="" textlink="">
      <xdr:nvSpPr>
        <xdr:cNvPr id="366" name="テキスト ボックス 365"/>
        <xdr:cNvSpPr txBox="1"/>
      </xdr:nvSpPr>
      <xdr:spPr>
        <a:xfrm>
          <a:off x="2717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78994</xdr:rowOff>
    </xdr:from>
    <xdr:to>
      <xdr:col>11</xdr:col>
      <xdr:colOff>9525</xdr:colOff>
      <xdr:row>77</xdr:row>
      <xdr:rowOff>97282</xdr:rowOff>
    </xdr:to>
    <xdr:cxnSp macro="">
      <xdr:nvCxnSpPr>
        <xdr:cNvPr id="367" name="直線コネクタ 366"/>
        <xdr:cNvCxnSpPr/>
      </xdr:nvCxnSpPr>
      <xdr:spPr>
        <a:xfrm>
          <a:off x="1320800" y="132806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25908</xdr:rowOff>
    </xdr:from>
    <xdr:to>
      <xdr:col>11</xdr:col>
      <xdr:colOff>60325</xdr:colOff>
      <xdr:row>78</xdr:row>
      <xdr:rowOff>127508</xdr:rowOff>
    </xdr:to>
    <xdr:sp macro="" textlink="">
      <xdr:nvSpPr>
        <xdr:cNvPr id="368" name="フローチャート: 判断 367"/>
        <xdr:cNvSpPr/>
      </xdr:nvSpPr>
      <xdr:spPr>
        <a:xfrm>
          <a:off x="2159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112285</xdr:rowOff>
    </xdr:from>
    <xdr:ext cx="762000" cy="259045"/>
    <xdr:sp macro="" textlink="">
      <xdr:nvSpPr>
        <xdr:cNvPr id="369" name="テキスト ボックス 368"/>
        <xdr:cNvSpPr txBox="1"/>
      </xdr:nvSpPr>
      <xdr:spPr>
        <a:xfrm>
          <a:off x="1828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xdr:rowOff>
    </xdr:from>
    <xdr:to>
      <xdr:col>6</xdr:col>
      <xdr:colOff>171450</xdr:colOff>
      <xdr:row>78</xdr:row>
      <xdr:rowOff>118363</xdr:rowOff>
    </xdr:to>
    <xdr:sp macro="" textlink="">
      <xdr:nvSpPr>
        <xdr:cNvPr id="370" name="フローチャート: 判断 369"/>
        <xdr:cNvSpPr/>
      </xdr:nvSpPr>
      <xdr:spPr>
        <a:xfrm>
          <a:off x="1270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103140</xdr:rowOff>
    </xdr:from>
    <xdr:ext cx="762000" cy="259045"/>
    <xdr:sp macro="" textlink="">
      <xdr:nvSpPr>
        <xdr:cNvPr id="371" name="テキスト ボックス 370"/>
        <xdr:cNvSpPr txBox="1"/>
      </xdr:nvSpPr>
      <xdr:spPr>
        <a:xfrm>
          <a:off x="939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5335</xdr:rowOff>
    </xdr:from>
    <xdr:to>
      <xdr:col>24</xdr:col>
      <xdr:colOff>76200</xdr:colOff>
      <xdr:row>77</xdr:row>
      <xdr:rowOff>106935</xdr:rowOff>
    </xdr:to>
    <xdr:sp macro="" textlink="">
      <xdr:nvSpPr>
        <xdr:cNvPr id="377" name="楕円 376"/>
        <xdr:cNvSpPr/>
      </xdr:nvSpPr>
      <xdr:spPr>
        <a:xfrm>
          <a:off x="47752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21862</xdr:rowOff>
    </xdr:from>
    <xdr:ext cx="762000" cy="259045"/>
    <xdr:sp macro="" textlink="">
      <xdr:nvSpPr>
        <xdr:cNvPr id="378" name="公債費該当値テキスト"/>
        <xdr:cNvSpPr txBox="1"/>
      </xdr:nvSpPr>
      <xdr:spPr>
        <a:xfrm>
          <a:off x="4914900" y="13052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89915</xdr:rowOff>
    </xdr:from>
    <xdr:to>
      <xdr:col>20</xdr:col>
      <xdr:colOff>38100</xdr:colOff>
      <xdr:row>77</xdr:row>
      <xdr:rowOff>20065</xdr:rowOff>
    </xdr:to>
    <xdr:sp macro="" textlink="">
      <xdr:nvSpPr>
        <xdr:cNvPr id="379" name="楕円 378"/>
        <xdr:cNvSpPr/>
      </xdr:nvSpPr>
      <xdr:spPr>
        <a:xfrm>
          <a:off x="3937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30243</xdr:rowOff>
    </xdr:from>
    <xdr:ext cx="736600" cy="259045"/>
    <xdr:sp macro="" textlink="">
      <xdr:nvSpPr>
        <xdr:cNvPr id="380" name="テキスト ボックス 379"/>
        <xdr:cNvSpPr txBox="1"/>
      </xdr:nvSpPr>
      <xdr:spPr>
        <a:xfrm>
          <a:off x="3606800" y="1288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158496</xdr:rowOff>
    </xdr:from>
    <xdr:to>
      <xdr:col>15</xdr:col>
      <xdr:colOff>149225</xdr:colOff>
      <xdr:row>77</xdr:row>
      <xdr:rowOff>88646</xdr:rowOff>
    </xdr:to>
    <xdr:sp macro="" textlink="">
      <xdr:nvSpPr>
        <xdr:cNvPr id="381" name="楕円 380"/>
        <xdr:cNvSpPr/>
      </xdr:nvSpPr>
      <xdr:spPr>
        <a:xfrm>
          <a:off x="3048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98823</xdr:rowOff>
    </xdr:from>
    <xdr:ext cx="762000" cy="259045"/>
    <xdr:sp macro="" textlink="">
      <xdr:nvSpPr>
        <xdr:cNvPr id="382" name="テキスト ボックス 381"/>
        <xdr:cNvSpPr txBox="1"/>
      </xdr:nvSpPr>
      <xdr:spPr>
        <a:xfrm>
          <a:off x="2717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46482</xdr:rowOff>
    </xdr:from>
    <xdr:to>
      <xdr:col>11</xdr:col>
      <xdr:colOff>60325</xdr:colOff>
      <xdr:row>77</xdr:row>
      <xdr:rowOff>148082</xdr:rowOff>
    </xdr:to>
    <xdr:sp macro="" textlink="">
      <xdr:nvSpPr>
        <xdr:cNvPr id="383" name="楕円 382"/>
        <xdr:cNvSpPr/>
      </xdr:nvSpPr>
      <xdr:spPr>
        <a:xfrm>
          <a:off x="2159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158259</xdr:rowOff>
    </xdr:from>
    <xdr:ext cx="762000" cy="259045"/>
    <xdr:sp macro="" textlink="">
      <xdr:nvSpPr>
        <xdr:cNvPr id="384" name="テキスト ボックス 383"/>
        <xdr:cNvSpPr txBox="1"/>
      </xdr:nvSpPr>
      <xdr:spPr>
        <a:xfrm>
          <a:off x="1828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28194</xdr:rowOff>
    </xdr:from>
    <xdr:to>
      <xdr:col>6</xdr:col>
      <xdr:colOff>171450</xdr:colOff>
      <xdr:row>77</xdr:row>
      <xdr:rowOff>129794</xdr:rowOff>
    </xdr:to>
    <xdr:sp macro="" textlink="">
      <xdr:nvSpPr>
        <xdr:cNvPr id="385" name="楕円 384"/>
        <xdr:cNvSpPr/>
      </xdr:nvSpPr>
      <xdr:spPr>
        <a:xfrm>
          <a:off x="1270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139971</xdr:rowOff>
    </xdr:from>
    <xdr:ext cx="762000" cy="259045"/>
    <xdr:sp macro="" textlink="">
      <xdr:nvSpPr>
        <xdr:cNvPr id="386" name="テキスト ボックス 385"/>
        <xdr:cNvSpPr txBox="1"/>
      </xdr:nvSpPr>
      <xdr:spPr>
        <a:xfrm>
          <a:off x="939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公債費以外に係る経常収支比率は、類似団体平均と比較して</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ポイント上回っているが、人件費の経常収支比率が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ポイント上回っていることが主な要因である。</a:t>
          </a:r>
          <a:endParaRPr lang="ja-JP" altLang="ja-JP" sz="1400">
            <a:effectLst/>
          </a:endParaRPr>
        </a:p>
        <a:p>
          <a:r>
            <a:rPr kumimoji="1" lang="ja-JP" altLang="ja-JP" sz="1100">
              <a:solidFill>
                <a:schemeClr val="dk1"/>
              </a:solidFill>
              <a:effectLst/>
              <a:latin typeface="+mn-lt"/>
              <a:ea typeface="+mn-ea"/>
              <a:cs typeface="+mn-cs"/>
            </a:rPr>
            <a:t>　今後も、行財政改革の取り組みを通して経常経費の削減に努める。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159657</xdr:rowOff>
    </xdr:from>
    <xdr:to>
      <xdr:col>82</xdr:col>
      <xdr:colOff>107950</xdr:colOff>
      <xdr:row>81</xdr:row>
      <xdr:rowOff>60052</xdr:rowOff>
    </xdr:to>
    <xdr:cxnSp macro="">
      <xdr:nvCxnSpPr>
        <xdr:cNvPr id="416" name="直線コネクタ 415"/>
        <xdr:cNvCxnSpPr/>
      </xdr:nvCxnSpPr>
      <xdr:spPr>
        <a:xfrm flipV="1">
          <a:off x="16510000" y="12504057"/>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32129</xdr:rowOff>
    </xdr:from>
    <xdr:ext cx="762000" cy="259045"/>
    <xdr:sp macro="" textlink="">
      <xdr:nvSpPr>
        <xdr:cNvPr id="417" name="公債費以外最小値テキスト"/>
        <xdr:cNvSpPr txBox="1"/>
      </xdr:nvSpPr>
      <xdr:spPr>
        <a:xfrm>
          <a:off x="16598900" y="1391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60052</xdr:rowOff>
    </xdr:from>
    <xdr:to>
      <xdr:col>82</xdr:col>
      <xdr:colOff>196850</xdr:colOff>
      <xdr:row>81</xdr:row>
      <xdr:rowOff>60052</xdr:rowOff>
    </xdr:to>
    <xdr:cxnSp macro="">
      <xdr:nvCxnSpPr>
        <xdr:cNvPr id="418" name="直線コネクタ 417"/>
        <xdr:cNvCxnSpPr/>
      </xdr:nvCxnSpPr>
      <xdr:spPr>
        <a:xfrm>
          <a:off x="16421100" y="1394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74584</xdr:rowOff>
    </xdr:from>
    <xdr:ext cx="762000" cy="259045"/>
    <xdr:sp macro="" textlink="">
      <xdr:nvSpPr>
        <xdr:cNvPr id="419" name="公債費以外最大値テキスト"/>
        <xdr:cNvSpPr txBox="1"/>
      </xdr:nvSpPr>
      <xdr:spPr>
        <a:xfrm>
          <a:off x="16598900" y="1224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159657</xdr:rowOff>
    </xdr:from>
    <xdr:to>
      <xdr:col>82</xdr:col>
      <xdr:colOff>196850</xdr:colOff>
      <xdr:row>72</xdr:row>
      <xdr:rowOff>159657</xdr:rowOff>
    </xdr:to>
    <xdr:cxnSp macro="">
      <xdr:nvCxnSpPr>
        <xdr:cNvPr id="420" name="直線コネクタ 419"/>
        <xdr:cNvCxnSpPr/>
      </xdr:nvCxnSpPr>
      <xdr:spPr>
        <a:xfrm>
          <a:off x="16421100" y="12504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55155</xdr:rowOff>
    </xdr:from>
    <xdr:to>
      <xdr:col>82</xdr:col>
      <xdr:colOff>107950</xdr:colOff>
      <xdr:row>76</xdr:row>
      <xdr:rowOff>84545</xdr:rowOff>
    </xdr:to>
    <xdr:cxnSp macro="">
      <xdr:nvCxnSpPr>
        <xdr:cNvPr id="421" name="直線コネクタ 420"/>
        <xdr:cNvCxnSpPr/>
      </xdr:nvCxnSpPr>
      <xdr:spPr>
        <a:xfrm>
          <a:off x="15671800" y="13085355"/>
          <a:ext cx="8382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133549</xdr:rowOff>
    </xdr:from>
    <xdr:ext cx="762000" cy="259045"/>
    <xdr:sp macro="" textlink="">
      <xdr:nvSpPr>
        <xdr:cNvPr id="422" name="公債費以外平均値テキスト"/>
        <xdr:cNvSpPr txBox="1"/>
      </xdr:nvSpPr>
      <xdr:spPr>
        <a:xfrm>
          <a:off x="16598900" y="12820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117022</xdr:rowOff>
    </xdr:from>
    <xdr:to>
      <xdr:col>82</xdr:col>
      <xdr:colOff>158750</xdr:colOff>
      <xdr:row>76</xdr:row>
      <xdr:rowOff>47172</xdr:rowOff>
    </xdr:to>
    <xdr:sp macro="" textlink="">
      <xdr:nvSpPr>
        <xdr:cNvPr id="423" name="フローチャート: 判断 422"/>
        <xdr:cNvSpPr/>
      </xdr:nvSpPr>
      <xdr:spPr>
        <a:xfrm>
          <a:off x="164592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6169</xdr:rowOff>
    </xdr:from>
    <xdr:to>
      <xdr:col>78</xdr:col>
      <xdr:colOff>69850</xdr:colOff>
      <xdr:row>76</xdr:row>
      <xdr:rowOff>55155</xdr:rowOff>
    </xdr:to>
    <xdr:cxnSp macro="">
      <xdr:nvCxnSpPr>
        <xdr:cNvPr id="424" name="直線コネクタ 423"/>
        <xdr:cNvCxnSpPr/>
      </xdr:nvCxnSpPr>
      <xdr:spPr>
        <a:xfrm>
          <a:off x="14782800" y="13036369"/>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74567</xdr:rowOff>
    </xdr:from>
    <xdr:to>
      <xdr:col>78</xdr:col>
      <xdr:colOff>120650</xdr:colOff>
      <xdr:row>76</xdr:row>
      <xdr:rowOff>4716</xdr:rowOff>
    </xdr:to>
    <xdr:sp macro="" textlink="">
      <xdr:nvSpPr>
        <xdr:cNvPr id="425" name="フローチャート: 判断 424"/>
        <xdr:cNvSpPr/>
      </xdr:nvSpPr>
      <xdr:spPr>
        <a:xfrm>
          <a:off x="15621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14894</xdr:rowOff>
    </xdr:from>
    <xdr:ext cx="736600" cy="259045"/>
    <xdr:sp macro="" textlink="">
      <xdr:nvSpPr>
        <xdr:cNvPr id="426" name="テキスト ボックス 425"/>
        <xdr:cNvSpPr txBox="1"/>
      </xdr:nvSpPr>
      <xdr:spPr>
        <a:xfrm>
          <a:off x="15290800" y="12702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164556</xdr:rowOff>
    </xdr:from>
    <xdr:to>
      <xdr:col>73</xdr:col>
      <xdr:colOff>180975</xdr:colOff>
      <xdr:row>76</xdr:row>
      <xdr:rowOff>6169</xdr:rowOff>
    </xdr:to>
    <xdr:cxnSp macro="">
      <xdr:nvCxnSpPr>
        <xdr:cNvPr id="427" name="直線コネクタ 426"/>
        <xdr:cNvCxnSpPr/>
      </xdr:nvCxnSpPr>
      <xdr:spPr>
        <a:xfrm>
          <a:off x="13893800" y="1302330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9253</xdr:rowOff>
    </xdr:from>
    <xdr:to>
      <xdr:col>74</xdr:col>
      <xdr:colOff>31750</xdr:colOff>
      <xdr:row>75</xdr:row>
      <xdr:rowOff>110853</xdr:rowOff>
    </xdr:to>
    <xdr:sp macro="" textlink="">
      <xdr:nvSpPr>
        <xdr:cNvPr id="428" name="フローチャート: 判断 427"/>
        <xdr:cNvSpPr/>
      </xdr:nvSpPr>
      <xdr:spPr>
        <a:xfrm>
          <a:off x="14732000" y="1286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121030</xdr:rowOff>
    </xdr:from>
    <xdr:ext cx="762000" cy="259045"/>
    <xdr:sp macro="" textlink="">
      <xdr:nvSpPr>
        <xdr:cNvPr id="429" name="テキスト ボックス 428"/>
        <xdr:cNvSpPr txBox="1"/>
      </xdr:nvSpPr>
      <xdr:spPr>
        <a:xfrm>
          <a:off x="14401800" y="1263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128633</xdr:rowOff>
    </xdr:from>
    <xdr:to>
      <xdr:col>69</xdr:col>
      <xdr:colOff>92075</xdr:colOff>
      <xdr:row>75</xdr:row>
      <xdr:rowOff>164556</xdr:rowOff>
    </xdr:to>
    <xdr:cxnSp macro="">
      <xdr:nvCxnSpPr>
        <xdr:cNvPr id="430" name="直線コネクタ 429"/>
        <xdr:cNvCxnSpPr/>
      </xdr:nvCxnSpPr>
      <xdr:spPr>
        <a:xfrm>
          <a:off x="13004800" y="1298738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25581</xdr:rowOff>
    </xdr:from>
    <xdr:to>
      <xdr:col>69</xdr:col>
      <xdr:colOff>142875</xdr:colOff>
      <xdr:row>75</xdr:row>
      <xdr:rowOff>127181</xdr:rowOff>
    </xdr:to>
    <xdr:sp macro="" textlink="">
      <xdr:nvSpPr>
        <xdr:cNvPr id="431" name="フローチャート: 判断 430"/>
        <xdr:cNvSpPr/>
      </xdr:nvSpPr>
      <xdr:spPr>
        <a:xfrm>
          <a:off x="138430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137358</xdr:rowOff>
    </xdr:from>
    <xdr:ext cx="762000" cy="259045"/>
    <xdr:sp macro="" textlink="">
      <xdr:nvSpPr>
        <xdr:cNvPr id="432" name="テキスト ボックス 431"/>
        <xdr:cNvSpPr txBox="1"/>
      </xdr:nvSpPr>
      <xdr:spPr>
        <a:xfrm>
          <a:off x="13512800" y="1265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118654</xdr:rowOff>
    </xdr:from>
    <xdr:to>
      <xdr:col>65</xdr:col>
      <xdr:colOff>53975</xdr:colOff>
      <xdr:row>75</xdr:row>
      <xdr:rowOff>48804</xdr:rowOff>
    </xdr:to>
    <xdr:sp macro="" textlink="">
      <xdr:nvSpPr>
        <xdr:cNvPr id="433" name="フローチャート: 判断 432"/>
        <xdr:cNvSpPr/>
      </xdr:nvSpPr>
      <xdr:spPr>
        <a:xfrm>
          <a:off x="129540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58981</xdr:rowOff>
    </xdr:from>
    <xdr:ext cx="762000" cy="259045"/>
    <xdr:sp macro="" textlink="">
      <xdr:nvSpPr>
        <xdr:cNvPr id="434" name="テキスト ボックス 433"/>
        <xdr:cNvSpPr txBox="1"/>
      </xdr:nvSpPr>
      <xdr:spPr>
        <a:xfrm>
          <a:off x="12623800" y="1257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33745</xdr:rowOff>
    </xdr:from>
    <xdr:to>
      <xdr:col>82</xdr:col>
      <xdr:colOff>158750</xdr:colOff>
      <xdr:row>76</xdr:row>
      <xdr:rowOff>135345</xdr:rowOff>
    </xdr:to>
    <xdr:sp macro="" textlink="">
      <xdr:nvSpPr>
        <xdr:cNvPr id="440" name="楕円 439"/>
        <xdr:cNvSpPr/>
      </xdr:nvSpPr>
      <xdr:spPr>
        <a:xfrm>
          <a:off x="16459200" y="1306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5822</xdr:rowOff>
    </xdr:from>
    <xdr:ext cx="762000" cy="259045"/>
    <xdr:sp macro="" textlink="">
      <xdr:nvSpPr>
        <xdr:cNvPr id="441" name="公債費以外該当値テキスト"/>
        <xdr:cNvSpPr txBox="1"/>
      </xdr:nvSpPr>
      <xdr:spPr>
        <a:xfrm>
          <a:off x="16598900" y="1303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4355</xdr:rowOff>
    </xdr:from>
    <xdr:to>
      <xdr:col>78</xdr:col>
      <xdr:colOff>120650</xdr:colOff>
      <xdr:row>76</xdr:row>
      <xdr:rowOff>105955</xdr:rowOff>
    </xdr:to>
    <xdr:sp macro="" textlink="">
      <xdr:nvSpPr>
        <xdr:cNvPr id="442" name="楕円 441"/>
        <xdr:cNvSpPr/>
      </xdr:nvSpPr>
      <xdr:spPr>
        <a:xfrm>
          <a:off x="15621000" y="1303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90732</xdr:rowOff>
    </xdr:from>
    <xdr:ext cx="736600" cy="259045"/>
    <xdr:sp macro="" textlink="">
      <xdr:nvSpPr>
        <xdr:cNvPr id="443" name="テキスト ボックス 442"/>
        <xdr:cNvSpPr txBox="1"/>
      </xdr:nvSpPr>
      <xdr:spPr>
        <a:xfrm>
          <a:off x="15290800" y="13120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126819</xdr:rowOff>
    </xdr:from>
    <xdr:to>
      <xdr:col>74</xdr:col>
      <xdr:colOff>31750</xdr:colOff>
      <xdr:row>76</xdr:row>
      <xdr:rowOff>56969</xdr:rowOff>
    </xdr:to>
    <xdr:sp macro="" textlink="">
      <xdr:nvSpPr>
        <xdr:cNvPr id="444" name="楕円 443"/>
        <xdr:cNvSpPr/>
      </xdr:nvSpPr>
      <xdr:spPr>
        <a:xfrm>
          <a:off x="14732000" y="1298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41746</xdr:rowOff>
    </xdr:from>
    <xdr:ext cx="762000" cy="259045"/>
    <xdr:sp macro="" textlink="">
      <xdr:nvSpPr>
        <xdr:cNvPr id="445" name="テキスト ボックス 444"/>
        <xdr:cNvSpPr txBox="1"/>
      </xdr:nvSpPr>
      <xdr:spPr>
        <a:xfrm>
          <a:off x="14401800" y="1307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113756</xdr:rowOff>
    </xdr:from>
    <xdr:to>
      <xdr:col>69</xdr:col>
      <xdr:colOff>142875</xdr:colOff>
      <xdr:row>76</xdr:row>
      <xdr:rowOff>43906</xdr:rowOff>
    </xdr:to>
    <xdr:sp macro="" textlink="">
      <xdr:nvSpPr>
        <xdr:cNvPr id="446" name="楕円 445"/>
        <xdr:cNvSpPr/>
      </xdr:nvSpPr>
      <xdr:spPr>
        <a:xfrm>
          <a:off x="13843000" y="1297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28683</xdr:rowOff>
    </xdr:from>
    <xdr:ext cx="762000" cy="259045"/>
    <xdr:sp macro="" textlink="">
      <xdr:nvSpPr>
        <xdr:cNvPr id="447" name="テキスト ボックス 446"/>
        <xdr:cNvSpPr txBox="1"/>
      </xdr:nvSpPr>
      <xdr:spPr>
        <a:xfrm>
          <a:off x="13512800" y="1305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77833</xdr:rowOff>
    </xdr:from>
    <xdr:to>
      <xdr:col>65</xdr:col>
      <xdr:colOff>53975</xdr:colOff>
      <xdr:row>76</xdr:row>
      <xdr:rowOff>7984</xdr:rowOff>
    </xdr:to>
    <xdr:sp macro="" textlink="">
      <xdr:nvSpPr>
        <xdr:cNvPr id="448" name="楕円 447"/>
        <xdr:cNvSpPr/>
      </xdr:nvSpPr>
      <xdr:spPr>
        <a:xfrm>
          <a:off x="12954000" y="129365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164209</xdr:rowOff>
    </xdr:from>
    <xdr:ext cx="762000" cy="259045"/>
    <xdr:sp macro="" textlink="">
      <xdr:nvSpPr>
        <xdr:cNvPr id="449" name="テキスト ボックス 448"/>
        <xdr:cNvSpPr txBox="1"/>
      </xdr:nvSpPr>
      <xdr:spPr>
        <a:xfrm>
          <a:off x="12623800" y="13022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北海道本別町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85340</xdr:rowOff>
    </xdr:from>
    <xdr:to>
      <xdr:col>29</xdr:col>
      <xdr:colOff>127000</xdr:colOff>
      <xdr:row>19</xdr:row>
      <xdr:rowOff>136963</xdr:rowOff>
    </xdr:to>
    <xdr:cxnSp macro="">
      <xdr:nvCxnSpPr>
        <xdr:cNvPr id="41" name="直線コネクタ 40"/>
        <xdr:cNvCxnSpPr/>
      </xdr:nvCxnSpPr>
      <xdr:spPr bwMode="auto">
        <a:xfrm flipV="1">
          <a:off x="5651500" y="2190365"/>
          <a:ext cx="0" cy="12517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109040</xdr:rowOff>
    </xdr:from>
    <xdr:ext cx="762000" cy="259045"/>
    <xdr:sp macro="" textlink="">
      <xdr:nvSpPr>
        <xdr:cNvPr id="42" name="人口1人当たり決算額の推移最小値テキスト130"/>
        <xdr:cNvSpPr txBox="1"/>
      </xdr:nvSpPr>
      <xdr:spPr>
        <a:xfrm>
          <a:off x="5740400" y="341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136963</xdr:rowOff>
    </xdr:from>
    <xdr:to>
      <xdr:col>30</xdr:col>
      <xdr:colOff>25400</xdr:colOff>
      <xdr:row>19</xdr:row>
      <xdr:rowOff>136963</xdr:rowOff>
    </xdr:to>
    <xdr:cxnSp macro="">
      <xdr:nvCxnSpPr>
        <xdr:cNvPr id="43" name="直線コネクタ 42"/>
        <xdr:cNvCxnSpPr/>
      </xdr:nvCxnSpPr>
      <xdr:spPr bwMode="auto">
        <a:xfrm>
          <a:off x="5562600" y="3442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267</xdr:rowOff>
    </xdr:from>
    <xdr:ext cx="762000" cy="259045"/>
    <xdr:sp macro="" textlink="">
      <xdr:nvSpPr>
        <xdr:cNvPr id="44" name="人口1人当たり決算額の推移最大値テキスト130"/>
        <xdr:cNvSpPr txBox="1"/>
      </xdr:nvSpPr>
      <xdr:spPr>
        <a:xfrm>
          <a:off x="5740400" y="193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85340</xdr:rowOff>
    </xdr:from>
    <xdr:to>
      <xdr:col>30</xdr:col>
      <xdr:colOff>25400</xdr:colOff>
      <xdr:row>12</xdr:row>
      <xdr:rowOff>85340</xdr:rowOff>
    </xdr:to>
    <xdr:cxnSp macro="">
      <xdr:nvCxnSpPr>
        <xdr:cNvPr id="45" name="直線コネクタ 44"/>
        <xdr:cNvCxnSpPr/>
      </xdr:nvCxnSpPr>
      <xdr:spPr bwMode="auto">
        <a:xfrm>
          <a:off x="5562600" y="21903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148199</xdr:rowOff>
    </xdr:from>
    <xdr:to>
      <xdr:col>29</xdr:col>
      <xdr:colOff>127000</xdr:colOff>
      <xdr:row>15</xdr:row>
      <xdr:rowOff>36751</xdr:rowOff>
    </xdr:to>
    <xdr:cxnSp macro="">
      <xdr:nvCxnSpPr>
        <xdr:cNvPr id="46" name="直線コネクタ 45"/>
        <xdr:cNvCxnSpPr/>
      </xdr:nvCxnSpPr>
      <xdr:spPr bwMode="auto">
        <a:xfrm>
          <a:off x="5003800" y="2596124"/>
          <a:ext cx="647700" cy="600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72625</xdr:rowOff>
    </xdr:from>
    <xdr:ext cx="762000" cy="259045"/>
    <xdr:sp macro="" textlink="">
      <xdr:nvSpPr>
        <xdr:cNvPr id="47" name="人口1人当たり決算額の推移平均値テキスト130"/>
        <xdr:cNvSpPr txBox="1"/>
      </xdr:nvSpPr>
      <xdr:spPr>
        <a:xfrm>
          <a:off x="5740400" y="2863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100548</xdr:rowOff>
    </xdr:from>
    <xdr:to>
      <xdr:col>29</xdr:col>
      <xdr:colOff>177800</xdr:colOff>
      <xdr:row>17</xdr:row>
      <xdr:rowOff>30698</xdr:rowOff>
    </xdr:to>
    <xdr:sp macro="" textlink="">
      <xdr:nvSpPr>
        <xdr:cNvPr id="48" name="フローチャート: 判断 47"/>
        <xdr:cNvSpPr/>
      </xdr:nvSpPr>
      <xdr:spPr bwMode="auto">
        <a:xfrm>
          <a:off x="56007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140392</xdr:rowOff>
    </xdr:from>
    <xdr:to>
      <xdr:col>26</xdr:col>
      <xdr:colOff>50800</xdr:colOff>
      <xdr:row>14</xdr:row>
      <xdr:rowOff>148199</xdr:rowOff>
    </xdr:to>
    <xdr:cxnSp macro="">
      <xdr:nvCxnSpPr>
        <xdr:cNvPr id="49" name="直線コネクタ 48"/>
        <xdr:cNvCxnSpPr/>
      </xdr:nvCxnSpPr>
      <xdr:spPr bwMode="auto">
        <a:xfrm>
          <a:off x="4305300" y="2588317"/>
          <a:ext cx="698500" cy="78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120042</xdr:rowOff>
    </xdr:from>
    <xdr:to>
      <xdr:col>26</xdr:col>
      <xdr:colOff>101600</xdr:colOff>
      <xdr:row>17</xdr:row>
      <xdr:rowOff>50192</xdr:rowOff>
    </xdr:to>
    <xdr:sp macro="" textlink="">
      <xdr:nvSpPr>
        <xdr:cNvPr id="50" name="フローチャート: 判断 49"/>
        <xdr:cNvSpPr/>
      </xdr:nvSpPr>
      <xdr:spPr bwMode="auto">
        <a:xfrm>
          <a:off x="4953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34969</xdr:rowOff>
    </xdr:from>
    <xdr:ext cx="736600" cy="259045"/>
    <xdr:sp macro="" textlink="">
      <xdr:nvSpPr>
        <xdr:cNvPr id="51" name="テキスト ボックス 50"/>
        <xdr:cNvSpPr txBox="1"/>
      </xdr:nvSpPr>
      <xdr:spPr>
        <a:xfrm>
          <a:off x="4622800" y="2997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140392</xdr:rowOff>
    </xdr:from>
    <xdr:to>
      <xdr:col>22</xdr:col>
      <xdr:colOff>114300</xdr:colOff>
      <xdr:row>14</xdr:row>
      <xdr:rowOff>153965</xdr:rowOff>
    </xdr:to>
    <xdr:cxnSp macro="">
      <xdr:nvCxnSpPr>
        <xdr:cNvPr id="52" name="直線コネクタ 51"/>
        <xdr:cNvCxnSpPr/>
      </xdr:nvCxnSpPr>
      <xdr:spPr bwMode="auto">
        <a:xfrm flipV="1">
          <a:off x="3606800" y="2588317"/>
          <a:ext cx="698500" cy="135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136484</xdr:rowOff>
    </xdr:from>
    <xdr:to>
      <xdr:col>22</xdr:col>
      <xdr:colOff>165100</xdr:colOff>
      <xdr:row>17</xdr:row>
      <xdr:rowOff>66634</xdr:rowOff>
    </xdr:to>
    <xdr:sp macro="" textlink="">
      <xdr:nvSpPr>
        <xdr:cNvPr id="53" name="フローチャート: 判断 52"/>
        <xdr:cNvSpPr/>
      </xdr:nvSpPr>
      <xdr:spPr bwMode="auto">
        <a:xfrm>
          <a:off x="42545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51411</xdr:rowOff>
    </xdr:from>
    <xdr:ext cx="762000" cy="259045"/>
    <xdr:sp macro="" textlink="">
      <xdr:nvSpPr>
        <xdr:cNvPr id="54" name="テキスト ボックス 53"/>
        <xdr:cNvSpPr txBox="1"/>
      </xdr:nvSpPr>
      <xdr:spPr>
        <a:xfrm>
          <a:off x="3924300" y="301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153965</xdr:rowOff>
    </xdr:from>
    <xdr:to>
      <xdr:col>18</xdr:col>
      <xdr:colOff>177800</xdr:colOff>
      <xdr:row>15</xdr:row>
      <xdr:rowOff>51981</xdr:rowOff>
    </xdr:to>
    <xdr:cxnSp macro="">
      <xdr:nvCxnSpPr>
        <xdr:cNvPr id="55" name="直線コネクタ 54"/>
        <xdr:cNvCxnSpPr/>
      </xdr:nvCxnSpPr>
      <xdr:spPr bwMode="auto">
        <a:xfrm flipV="1">
          <a:off x="2908300" y="2601890"/>
          <a:ext cx="698500" cy="694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112098</xdr:rowOff>
    </xdr:from>
    <xdr:to>
      <xdr:col>19</xdr:col>
      <xdr:colOff>38100</xdr:colOff>
      <xdr:row>17</xdr:row>
      <xdr:rowOff>42248</xdr:rowOff>
    </xdr:to>
    <xdr:sp macro="" textlink="">
      <xdr:nvSpPr>
        <xdr:cNvPr id="56" name="フローチャート: 判断 55"/>
        <xdr:cNvSpPr/>
      </xdr:nvSpPr>
      <xdr:spPr bwMode="auto">
        <a:xfrm>
          <a:off x="35560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27025</xdr:rowOff>
    </xdr:from>
    <xdr:ext cx="762000" cy="259045"/>
    <xdr:sp macro="" textlink="">
      <xdr:nvSpPr>
        <xdr:cNvPr id="57" name="テキスト ボックス 56"/>
        <xdr:cNvSpPr txBox="1"/>
      </xdr:nvSpPr>
      <xdr:spPr>
        <a:xfrm>
          <a:off x="3225800" y="298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155612</xdr:rowOff>
    </xdr:from>
    <xdr:to>
      <xdr:col>15</xdr:col>
      <xdr:colOff>101600</xdr:colOff>
      <xdr:row>17</xdr:row>
      <xdr:rowOff>85762</xdr:rowOff>
    </xdr:to>
    <xdr:sp macro="" textlink="">
      <xdr:nvSpPr>
        <xdr:cNvPr id="58" name="フローチャート: 判断 57"/>
        <xdr:cNvSpPr/>
      </xdr:nvSpPr>
      <xdr:spPr bwMode="auto">
        <a:xfrm>
          <a:off x="28575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70539</xdr:rowOff>
    </xdr:from>
    <xdr:ext cx="762000" cy="259045"/>
    <xdr:sp macro="" textlink="">
      <xdr:nvSpPr>
        <xdr:cNvPr id="59" name="テキスト ボックス 58"/>
        <xdr:cNvSpPr txBox="1"/>
      </xdr:nvSpPr>
      <xdr:spPr>
        <a:xfrm>
          <a:off x="2527300" y="3032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157401</xdr:rowOff>
    </xdr:from>
    <xdr:to>
      <xdr:col>29</xdr:col>
      <xdr:colOff>177800</xdr:colOff>
      <xdr:row>15</xdr:row>
      <xdr:rowOff>87551</xdr:rowOff>
    </xdr:to>
    <xdr:sp macro="" textlink="">
      <xdr:nvSpPr>
        <xdr:cNvPr id="65" name="楕円 64"/>
        <xdr:cNvSpPr/>
      </xdr:nvSpPr>
      <xdr:spPr bwMode="auto">
        <a:xfrm>
          <a:off x="5600700" y="26053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2478</xdr:rowOff>
    </xdr:from>
    <xdr:ext cx="762000" cy="259045"/>
    <xdr:sp macro="" textlink="">
      <xdr:nvSpPr>
        <xdr:cNvPr id="66" name="人口1人当たり決算額の推移該当値テキスト130"/>
        <xdr:cNvSpPr txBox="1"/>
      </xdr:nvSpPr>
      <xdr:spPr>
        <a:xfrm>
          <a:off x="5740400" y="2450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97399</xdr:rowOff>
    </xdr:from>
    <xdr:to>
      <xdr:col>26</xdr:col>
      <xdr:colOff>101600</xdr:colOff>
      <xdr:row>15</xdr:row>
      <xdr:rowOff>27549</xdr:rowOff>
    </xdr:to>
    <xdr:sp macro="" textlink="">
      <xdr:nvSpPr>
        <xdr:cNvPr id="67" name="楕円 66"/>
        <xdr:cNvSpPr/>
      </xdr:nvSpPr>
      <xdr:spPr bwMode="auto">
        <a:xfrm>
          <a:off x="4953000" y="25453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37726</xdr:rowOff>
    </xdr:from>
    <xdr:ext cx="736600" cy="259045"/>
    <xdr:sp macro="" textlink="">
      <xdr:nvSpPr>
        <xdr:cNvPr id="68" name="テキスト ボックス 67"/>
        <xdr:cNvSpPr txBox="1"/>
      </xdr:nvSpPr>
      <xdr:spPr>
        <a:xfrm>
          <a:off x="4622800" y="2314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89592</xdr:rowOff>
    </xdr:from>
    <xdr:to>
      <xdr:col>22</xdr:col>
      <xdr:colOff>165100</xdr:colOff>
      <xdr:row>15</xdr:row>
      <xdr:rowOff>19742</xdr:rowOff>
    </xdr:to>
    <xdr:sp macro="" textlink="">
      <xdr:nvSpPr>
        <xdr:cNvPr id="69" name="楕円 68"/>
        <xdr:cNvSpPr/>
      </xdr:nvSpPr>
      <xdr:spPr bwMode="auto">
        <a:xfrm>
          <a:off x="4254500" y="25375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29919</xdr:rowOff>
    </xdr:from>
    <xdr:ext cx="762000" cy="259045"/>
    <xdr:sp macro="" textlink="">
      <xdr:nvSpPr>
        <xdr:cNvPr id="70" name="テキスト ボックス 69"/>
        <xdr:cNvSpPr txBox="1"/>
      </xdr:nvSpPr>
      <xdr:spPr>
        <a:xfrm>
          <a:off x="3924300" y="2306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103165</xdr:rowOff>
    </xdr:from>
    <xdr:to>
      <xdr:col>19</xdr:col>
      <xdr:colOff>38100</xdr:colOff>
      <xdr:row>15</xdr:row>
      <xdr:rowOff>33315</xdr:rowOff>
    </xdr:to>
    <xdr:sp macro="" textlink="">
      <xdr:nvSpPr>
        <xdr:cNvPr id="71" name="楕円 70"/>
        <xdr:cNvSpPr/>
      </xdr:nvSpPr>
      <xdr:spPr bwMode="auto">
        <a:xfrm>
          <a:off x="3556000" y="25510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43492</xdr:rowOff>
    </xdr:from>
    <xdr:ext cx="762000" cy="259045"/>
    <xdr:sp macro="" textlink="">
      <xdr:nvSpPr>
        <xdr:cNvPr id="72" name="テキスト ボックス 71"/>
        <xdr:cNvSpPr txBox="1"/>
      </xdr:nvSpPr>
      <xdr:spPr>
        <a:xfrm>
          <a:off x="3225800" y="231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1181</xdr:rowOff>
    </xdr:from>
    <xdr:to>
      <xdr:col>15</xdr:col>
      <xdr:colOff>101600</xdr:colOff>
      <xdr:row>15</xdr:row>
      <xdr:rowOff>102781</xdr:rowOff>
    </xdr:to>
    <xdr:sp macro="" textlink="">
      <xdr:nvSpPr>
        <xdr:cNvPr id="73" name="楕円 72"/>
        <xdr:cNvSpPr/>
      </xdr:nvSpPr>
      <xdr:spPr bwMode="auto">
        <a:xfrm>
          <a:off x="2857500" y="26205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112958</xdr:rowOff>
    </xdr:from>
    <xdr:ext cx="762000" cy="259045"/>
    <xdr:sp macro="" textlink="">
      <xdr:nvSpPr>
        <xdr:cNvPr id="74" name="テキスト ボックス 73"/>
        <xdr:cNvSpPr txBox="1"/>
      </xdr:nvSpPr>
      <xdr:spPr>
        <a:xfrm>
          <a:off x="2527300" y="238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4535</xdr:rowOff>
    </xdr:from>
    <xdr:to>
      <xdr:col>33</xdr:col>
      <xdr:colOff>114300</xdr:colOff>
      <xdr:row>36</xdr:row>
      <xdr:rowOff>4535</xdr:rowOff>
    </xdr:to>
    <xdr:cxnSp macro="">
      <xdr:nvCxnSpPr>
        <xdr:cNvPr id="92" name="直線コネクタ 9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3" name="テキスト ボックス 9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4" name="直線コネクタ 9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5" name="テキスト ボックス 9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6" name="直線コネクタ 9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7" name="テキスト ボックス 9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98" name="直線コネクタ 9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99" name="テキスト ボックス 9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165917</xdr:rowOff>
    </xdr:from>
    <xdr:to>
      <xdr:col>29</xdr:col>
      <xdr:colOff>127000</xdr:colOff>
      <xdr:row>37</xdr:row>
      <xdr:rowOff>246144</xdr:rowOff>
    </xdr:to>
    <xdr:cxnSp macro="">
      <xdr:nvCxnSpPr>
        <xdr:cNvPr id="103" name="直線コネクタ 102"/>
        <xdr:cNvCxnSpPr/>
      </xdr:nvCxnSpPr>
      <xdr:spPr bwMode="auto">
        <a:xfrm flipV="1">
          <a:off x="5651500" y="5919017"/>
          <a:ext cx="0" cy="14518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218221</xdr:rowOff>
    </xdr:from>
    <xdr:ext cx="762000" cy="259045"/>
    <xdr:sp macro="" textlink="">
      <xdr:nvSpPr>
        <xdr:cNvPr id="104" name="人口1人当たり決算額の推移最小値テキスト445"/>
        <xdr:cNvSpPr txBox="1"/>
      </xdr:nvSpPr>
      <xdr:spPr>
        <a:xfrm>
          <a:off x="5740400" y="73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246144</xdr:rowOff>
    </xdr:from>
    <xdr:to>
      <xdr:col>30</xdr:col>
      <xdr:colOff>25400</xdr:colOff>
      <xdr:row>37</xdr:row>
      <xdr:rowOff>246144</xdr:rowOff>
    </xdr:to>
    <xdr:cxnSp macro="">
      <xdr:nvCxnSpPr>
        <xdr:cNvPr id="105" name="直線コネクタ 104"/>
        <xdr:cNvCxnSpPr/>
      </xdr:nvCxnSpPr>
      <xdr:spPr bwMode="auto">
        <a:xfrm>
          <a:off x="5562600" y="73708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252294</xdr:rowOff>
    </xdr:from>
    <xdr:ext cx="762000" cy="259045"/>
    <xdr:sp macro="" textlink="">
      <xdr:nvSpPr>
        <xdr:cNvPr id="106" name="人口1人当たり決算額の推移最大値テキスト445"/>
        <xdr:cNvSpPr txBox="1"/>
      </xdr:nvSpPr>
      <xdr:spPr>
        <a:xfrm>
          <a:off x="5740400" y="566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165917</xdr:rowOff>
    </xdr:from>
    <xdr:to>
      <xdr:col>30</xdr:col>
      <xdr:colOff>25400</xdr:colOff>
      <xdr:row>32</xdr:row>
      <xdr:rowOff>165917</xdr:rowOff>
    </xdr:to>
    <xdr:cxnSp macro="">
      <xdr:nvCxnSpPr>
        <xdr:cNvPr id="107" name="直線コネクタ 106"/>
        <xdr:cNvCxnSpPr/>
      </xdr:nvCxnSpPr>
      <xdr:spPr bwMode="auto">
        <a:xfrm>
          <a:off x="5562600" y="59190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181516</xdr:rowOff>
    </xdr:from>
    <xdr:to>
      <xdr:col>29</xdr:col>
      <xdr:colOff>127000</xdr:colOff>
      <xdr:row>34</xdr:row>
      <xdr:rowOff>288783</xdr:rowOff>
    </xdr:to>
    <xdr:cxnSp macro="">
      <xdr:nvCxnSpPr>
        <xdr:cNvPr id="108" name="直線コネクタ 107"/>
        <xdr:cNvCxnSpPr/>
      </xdr:nvCxnSpPr>
      <xdr:spPr bwMode="auto">
        <a:xfrm flipV="1">
          <a:off x="5003800" y="6448966"/>
          <a:ext cx="647700" cy="107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189171</xdr:rowOff>
    </xdr:from>
    <xdr:ext cx="762000" cy="259045"/>
    <xdr:sp macro="" textlink="">
      <xdr:nvSpPr>
        <xdr:cNvPr id="109" name="人口1人当たり決算額の推移平均値テキスト445"/>
        <xdr:cNvSpPr txBox="1"/>
      </xdr:nvSpPr>
      <xdr:spPr>
        <a:xfrm>
          <a:off x="5740400" y="6456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217094</xdr:rowOff>
    </xdr:from>
    <xdr:to>
      <xdr:col>29</xdr:col>
      <xdr:colOff>177800</xdr:colOff>
      <xdr:row>34</xdr:row>
      <xdr:rowOff>318694</xdr:rowOff>
    </xdr:to>
    <xdr:sp macro="" textlink="">
      <xdr:nvSpPr>
        <xdr:cNvPr id="110" name="フローチャート: 判断 109"/>
        <xdr:cNvSpPr/>
      </xdr:nvSpPr>
      <xdr:spPr bwMode="auto">
        <a:xfrm>
          <a:off x="5600700" y="648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260339</xdr:rowOff>
    </xdr:from>
    <xdr:to>
      <xdr:col>26</xdr:col>
      <xdr:colOff>50800</xdr:colOff>
      <xdr:row>34</xdr:row>
      <xdr:rowOff>288783</xdr:rowOff>
    </xdr:to>
    <xdr:cxnSp macro="">
      <xdr:nvCxnSpPr>
        <xdr:cNvPr id="111" name="直線コネクタ 110"/>
        <xdr:cNvCxnSpPr/>
      </xdr:nvCxnSpPr>
      <xdr:spPr bwMode="auto">
        <a:xfrm>
          <a:off x="4305300" y="6527789"/>
          <a:ext cx="698500" cy="284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239202</xdr:rowOff>
    </xdr:from>
    <xdr:to>
      <xdr:col>26</xdr:col>
      <xdr:colOff>101600</xdr:colOff>
      <xdr:row>34</xdr:row>
      <xdr:rowOff>340802</xdr:rowOff>
    </xdr:to>
    <xdr:sp macro="" textlink="">
      <xdr:nvSpPr>
        <xdr:cNvPr id="112" name="フローチャート: 判断 111"/>
        <xdr:cNvSpPr/>
      </xdr:nvSpPr>
      <xdr:spPr bwMode="auto">
        <a:xfrm>
          <a:off x="4953000" y="6506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325579</xdr:rowOff>
    </xdr:from>
    <xdr:ext cx="736600" cy="259045"/>
    <xdr:sp macro="" textlink="">
      <xdr:nvSpPr>
        <xdr:cNvPr id="113" name="テキスト ボックス 112"/>
        <xdr:cNvSpPr txBox="1"/>
      </xdr:nvSpPr>
      <xdr:spPr>
        <a:xfrm>
          <a:off x="4622800" y="6593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178577</xdr:rowOff>
    </xdr:from>
    <xdr:to>
      <xdr:col>22</xdr:col>
      <xdr:colOff>114300</xdr:colOff>
      <xdr:row>34</xdr:row>
      <xdr:rowOff>260339</xdr:rowOff>
    </xdr:to>
    <xdr:cxnSp macro="">
      <xdr:nvCxnSpPr>
        <xdr:cNvPr id="114" name="直線コネクタ 113"/>
        <xdr:cNvCxnSpPr/>
      </xdr:nvCxnSpPr>
      <xdr:spPr bwMode="auto">
        <a:xfrm>
          <a:off x="3606800" y="6446027"/>
          <a:ext cx="698500" cy="817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259254</xdr:rowOff>
    </xdr:from>
    <xdr:to>
      <xdr:col>22</xdr:col>
      <xdr:colOff>165100</xdr:colOff>
      <xdr:row>35</xdr:row>
      <xdr:rowOff>17954</xdr:rowOff>
    </xdr:to>
    <xdr:sp macro="" textlink="">
      <xdr:nvSpPr>
        <xdr:cNvPr id="115" name="フローチャート: 判断 114"/>
        <xdr:cNvSpPr/>
      </xdr:nvSpPr>
      <xdr:spPr bwMode="auto">
        <a:xfrm>
          <a:off x="4254500" y="6526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2731</xdr:rowOff>
    </xdr:from>
    <xdr:ext cx="762000" cy="259045"/>
    <xdr:sp macro="" textlink="">
      <xdr:nvSpPr>
        <xdr:cNvPr id="116" name="テキスト ボックス 115"/>
        <xdr:cNvSpPr txBox="1"/>
      </xdr:nvSpPr>
      <xdr:spPr>
        <a:xfrm>
          <a:off x="3924300" y="6613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178141</xdr:rowOff>
    </xdr:from>
    <xdr:to>
      <xdr:col>18</xdr:col>
      <xdr:colOff>177800</xdr:colOff>
      <xdr:row>34</xdr:row>
      <xdr:rowOff>178577</xdr:rowOff>
    </xdr:to>
    <xdr:cxnSp macro="">
      <xdr:nvCxnSpPr>
        <xdr:cNvPr id="117" name="直線コネクタ 116"/>
        <xdr:cNvCxnSpPr/>
      </xdr:nvCxnSpPr>
      <xdr:spPr bwMode="auto">
        <a:xfrm>
          <a:off x="2908300" y="6445591"/>
          <a:ext cx="698500" cy="4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240955</xdr:rowOff>
    </xdr:from>
    <xdr:to>
      <xdr:col>19</xdr:col>
      <xdr:colOff>38100</xdr:colOff>
      <xdr:row>34</xdr:row>
      <xdr:rowOff>342555</xdr:rowOff>
    </xdr:to>
    <xdr:sp macro="" textlink="">
      <xdr:nvSpPr>
        <xdr:cNvPr id="118" name="フローチャート: 判断 117"/>
        <xdr:cNvSpPr/>
      </xdr:nvSpPr>
      <xdr:spPr bwMode="auto">
        <a:xfrm>
          <a:off x="3556000" y="6508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327332</xdr:rowOff>
    </xdr:from>
    <xdr:ext cx="762000" cy="259045"/>
    <xdr:sp macro="" textlink="">
      <xdr:nvSpPr>
        <xdr:cNvPr id="119" name="テキスト ボックス 118"/>
        <xdr:cNvSpPr txBox="1"/>
      </xdr:nvSpPr>
      <xdr:spPr>
        <a:xfrm>
          <a:off x="3225800" y="659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209223</xdr:rowOff>
    </xdr:from>
    <xdr:to>
      <xdr:col>15</xdr:col>
      <xdr:colOff>101600</xdr:colOff>
      <xdr:row>34</xdr:row>
      <xdr:rowOff>310823</xdr:rowOff>
    </xdr:to>
    <xdr:sp macro="" textlink="">
      <xdr:nvSpPr>
        <xdr:cNvPr id="120" name="フローチャート: 判断 119"/>
        <xdr:cNvSpPr/>
      </xdr:nvSpPr>
      <xdr:spPr bwMode="auto">
        <a:xfrm>
          <a:off x="2857500" y="6476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295601</xdr:rowOff>
    </xdr:from>
    <xdr:ext cx="762000" cy="259045"/>
    <xdr:sp macro="" textlink="">
      <xdr:nvSpPr>
        <xdr:cNvPr id="121" name="テキスト ボックス 120"/>
        <xdr:cNvSpPr txBox="1"/>
      </xdr:nvSpPr>
      <xdr:spPr>
        <a:xfrm>
          <a:off x="2527300" y="6563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130716</xdr:rowOff>
    </xdr:from>
    <xdr:to>
      <xdr:col>29</xdr:col>
      <xdr:colOff>177800</xdr:colOff>
      <xdr:row>34</xdr:row>
      <xdr:rowOff>232316</xdr:rowOff>
    </xdr:to>
    <xdr:sp macro="" textlink="">
      <xdr:nvSpPr>
        <xdr:cNvPr id="127" name="楕円 126"/>
        <xdr:cNvSpPr/>
      </xdr:nvSpPr>
      <xdr:spPr bwMode="auto">
        <a:xfrm>
          <a:off x="5600700" y="6398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318693</xdr:rowOff>
    </xdr:from>
    <xdr:ext cx="762000" cy="259045"/>
    <xdr:sp macro="" textlink="">
      <xdr:nvSpPr>
        <xdr:cNvPr id="128" name="人口1人当たり決算額の推移該当値テキスト445"/>
        <xdr:cNvSpPr txBox="1"/>
      </xdr:nvSpPr>
      <xdr:spPr>
        <a:xfrm>
          <a:off x="5740400" y="624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237983</xdr:rowOff>
    </xdr:from>
    <xdr:to>
      <xdr:col>26</xdr:col>
      <xdr:colOff>101600</xdr:colOff>
      <xdr:row>34</xdr:row>
      <xdr:rowOff>339583</xdr:rowOff>
    </xdr:to>
    <xdr:sp macro="" textlink="">
      <xdr:nvSpPr>
        <xdr:cNvPr id="129" name="楕円 128"/>
        <xdr:cNvSpPr/>
      </xdr:nvSpPr>
      <xdr:spPr bwMode="auto">
        <a:xfrm>
          <a:off x="4953000" y="65054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6861</xdr:rowOff>
    </xdr:from>
    <xdr:ext cx="736600" cy="259045"/>
    <xdr:sp macro="" textlink="">
      <xdr:nvSpPr>
        <xdr:cNvPr id="130" name="テキスト ボックス 129"/>
        <xdr:cNvSpPr txBox="1"/>
      </xdr:nvSpPr>
      <xdr:spPr>
        <a:xfrm>
          <a:off x="4622800" y="6274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209539</xdr:rowOff>
    </xdr:from>
    <xdr:to>
      <xdr:col>22</xdr:col>
      <xdr:colOff>165100</xdr:colOff>
      <xdr:row>34</xdr:row>
      <xdr:rowOff>311139</xdr:rowOff>
    </xdr:to>
    <xdr:sp macro="" textlink="">
      <xdr:nvSpPr>
        <xdr:cNvPr id="131" name="楕円 130"/>
        <xdr:cNvSpPr/>
      </xdr:nvSpPr>
      <xdr:spPr bwMode="auto">
        <a:xfrm>
          <a:off x="4254500" y="64769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321316</xdr:rowOff>
    </xdr:from>
    <xdr:ext cx="762000" cy="259045"/>
    <xdr:sp macro="" textlink="">
      <xdr:nvSpPr>
        <xdr:cNvPr id="132" name="テキスト ボックス 131"/>
        <xdr:cNvSpPr txBox="1"/>
      </xdr:nvSpPr>
      <xdr:spPr>
        <a:xfrm>
          <a:off x="3924300" y="6245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127777</xdr:rowOff>
    </xdr:from>
    <xdr:to>
      <xdr:col>19</xdr:col>
      <xdr:colOff>38100</xdr:colOff>
      <xdr:row>34</xdr:row>
      <xdr:rowOff>229377</xdr:rowOff>
    </xdr:to>
    <xdr:sp macro="" textlink="">
      <xdr:nvSpPr>
        <xdr:cNvPr id="133" name="楕円 132"/>
        <xdr:cNvSpPr/>
      </xdr:nvSpPr>
      <xdr:spPr bwMode="auto">
        <a:xfrm>
          <a:off x="3556000" y="63952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239554</xdr:rowOff>
    </xdr:from>
    <xdr:ext cx="762000" cy="259045"/>
    <xdr:sp macro="" textlink="">
      <xdr:nvSpPr>
        <xdr:cNvPr id="134" name="テキスト ボックス 133"/>
        <xdr:cNvSpPr txBox="1"/>
      </xdr:nvSpPr>
      <xdr:spPr>
        <a:xfrm>
          <a:off x="3225800" y="6164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127341</xdr:rowOff>
    </xdr:from>
    <xdr:to>
      <xdr:col>15</xdr:col>
      <xdr:colOff>101600</xdr:colOff>
      <xdr:row>34</xdr:row>
      <xdr:rowOff>228941</xdr:rowOff>
    </xdr:to>
    <xdr:sp macro="" textlink="">
      <xdr:nvSpPr>
        <xdr:cNvPr id="135" name="楕円 134"/>
        <xdr:cNvSpPr/>
      </xdr:nvSpPr>
      <xdr:spPr bwMode="auto">
        <a:xfrm>
          <a:off x="2857500" y="6394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239118</xdr:rowOff>
    </xdr:from>
    <xdr:ext cx="762000" cy="259045"/>
    <xdr:sp macro="" textlink="">
      <xdr:nvSpPr>
        <xdr:cNvPr id="136" name="テキスト ボックス 135"/>
        <xdr:cNvSpPr txBox="1"/>
      </xdr:nvSpPr>
      <xdr:spPr>
        <a:xfrm>
          <a:off x="2527300" y="6163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北海道本別町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7,254
7,225
391.91
7,472,811
7,360,881
109,141
4,055,328
6,944,916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25.0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127089</xdr:rowOff>
    </xdr:from>
    <xdr:to>
      <xdr:col>24</xdr:col>
      <xdr:colOff>62865</xdr:colOff>
      <xdr:row>38</xdr:row>
      <xdr:rowOff>79204</xdr:rowOff>
    </xdr:to>
    <xdr:cxnSp macro="">
      <xdr:nvCxnSpPr>
        <xdr:cNvPr id="56" name="直線コネクタ 55"/>
        <xdr:cNvCxnSpPr/>
      </xdr:nvCxnSpPr>
      <xdr:spPr>
        <a:xfrm flipV="1">
          <a:off x="4633595" y="5270589"/>
          <a:ext cx="1270" cy="1323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83031</xdr:rowOff>
    </xdr:from>
    <xdr:ext cx="534377" cy="259045"/>
    <xdr:sp macro="" textlink="">
      <xdr:nvSpPr>
        <xdr:cNvPr id="57" name="人件費最小値テキスト"/>
        <xdr:cNvSpPr txBox="1"/>
      </xdr:nvSpPr>
      <xdr:spPr>
        <a:xfrm>
          <a:off x="4686300" y="659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79204</xdr:rowOff>
    </xdr:from>
    <xdr:to>
      <xdr:col>24</xdr:col>
      <xdr:colOff>152400</xdr:colOff>
      <xdr:row>38</xdr:row>
      <xdr:rowOff>79204</xdr:rowOff>
    </xdr:to>
    <xdr:cxnSp macro="">
      <xdr:nvCxnSpPr>
        <xdr:cNvPr id="58" name="直線コネクタ 57"/>
        <xdr:cNvCxnSpPr/>
      </xdr:nvCxnSpPr>
      <xdr:spPr>
        <a:xfrm>
          <a:off x="4546600" y="6594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73766</xdr:rowOff>
    </xdr:from>
    <xdr:ext cx="599010" cy="259045"/>
    <xdr:sp macro="" textlink="">
      <xdr:nvSpPr>
        <xdr:cNvPr id="59" name="人件費最大値テキスト"/>
        <xdr:cNvSpPr txBox="1"/>
      </xdr:nvSpPr>
      <xdr:spPr>
        <a:xfrm>
          <a:off x="4686300" y="5045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127089</xdr:rowOff>
    </xdr:from>
    <xdr:to>
      <xdr:col>24</xdr:col>
      <xdr:colOff>152400</xdr:colOff>
      <xdr:row>30</xdr:row>
      <xdr:rowOff>127089</xdr:rowOff>
    </xdr:to>
    <xdr:cxnSp macro="">
      <xdr:nvCxnSpPr>
        <xdr:cNvPr id="60" name="直線コネクタ 59"/>
        <xdr:cNvCxnSpPr/>
      </xdr:nvCxnSpPr>
      <xdr:spPr>
        <a:xfrm>
          <a:off x="4546600" y="5270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92761</xdr:rowOff>
    </xdr:from>
    <xdr:to>
      <xdr:col>24</xdr:col>
      <xdr:colOff>63500</xdr:colOff>
      <xdr:row>34</xdr:row>
      <xdr:rowOff>58257</xdr:rowOff>
    </xdr:to>
    <xdr:cxnSp macro="">
      <xdr:nvCxnSpPr>
        <xdr:cNvPr id="61" name="直線コネクタ 60"/>
        <xdr:cNvCxnSpPr/>
      </xdr:nvCxnSpPr>
      <xdr:spPr>
        <a:xfrm>
          <a:off x="3797300" y="5750611"/>
          <a:ext cx="838200" cy="13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7449</xdr:rowOff>
    </xdr:from>
    <xdr:ext cx="599010" cy="259045"/>
    <xdr:sp macro="" textlink="">
      <xdr:nvSpPr>
        <xdr:cNvPr id="62" name="人件費平均値テキスト"/>
        <xdr:cNvSpPr txBox="1"/>
      </xdr:nvSpPr>
      <xdr:spPr>
        <a:xfrm>
          <a:off x="4686300" y="60081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29022</xdr:rowOff>
    </xdr:from>
    <xdr:to>
      <xdr:col>24</xdr:col>
      <xdr:colOff>114300</xdr:colOff>
      <xdr:row>35</xdr:row>
      <xdr:rowOff>130622</xdr:rowOff>
    </xdr:to>
    <xdr:sp macro="" textlink="">
      <xdr:nvSpPr>
        <xdr:cNvPr id="63" name="フローチャート: 判断 62"/>
        <xdr:cNvSpPr/>
      </xdr:nvSpPr>
      <xdr:spPr>
        <a:xfrm>
          <a:off x="45847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92761</xdr:rowOff>
    </xdr:from>
    <xdr:to>
      <xdr:col>19</xdr:col>
      <xdr:colOff>177800</xdr:colOff>
      <xdr:row>33</xdr:row>
      <xdr:rowOff>122365</xdr:rowOff>
    </xdr:to>
    <xdr:cxnSp macro="">
      <xdr:nvCxnSpPr>
        <xdr:cNvPr id="64" name="直線コネクタ 63"/>
        <xdr:cNvCxnSpPr/>
      </xdr:nvCxnSpPr>
      <xdr:spPr>
        <a:xfrm flipV="1">
          <a:off x="2908300" y="5750611"/>
          <a:ext cx="889000" cy="2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34791</xdr:rowOff>
    </xdr:from>
    <xdr:to>
      <xdr:col>20</xdr:col>
      <xdr:colOff>38100</xdr:colOff>
      <xdr:row>35</xdr:row>
      <xdr:rowOff>136391</xdr:rowOff>
    </xdr:to>
    <xdr:sp macro="" textlink="">
      <xdr:nvSpPr>
        <xdr:cNvPr id="65" name="フローチャート: 判断 64"/>
        <xdr:cNvSpPr/>
      </xdr:nvSpPr>
      <xdr:spPr>
        <a:xfrm>
          <a:off x="3746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127518</xdr:rowOff>
    </xdr:from>
    <xdr:ext cx="599010" cy="259045"/>
    <xdr:sp macro="" textlink="">
      <xdr:nvSpPr>
        <xdr:cNvPr id="66" name="テキスト ボックス 65"/>
        <xdr:cNvSpPr txBox="1"/>
      </xdr:nvSpPr>
      <xdr:spPr>
        <a:xfrm>
          <a:off x="3497795" y="612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100122</xdr:rowOff>
    </xdr:from>
    <xdr:to>
      <xdr:col>15</xdr:col>
      <xdr:colOff>50800</xdr:colOff>
      <xdr:row>33</xdr:row>
      <xdr:rowOff>122365</xdr:rowOff>
    </xdr:to>
    <xdr:cxnSp macro="">
      <xdr:nvCxnSpPr>
        <xdr:cNvPr id="67" name="直線コネクタ 66"/>
        <xdr:cNvCxnSpPr/>
      </xdr:nvCxnSpPr>
      <xdr:spPr>
        <a:xfrm>
          <a:off x="2019300" y="5757972"/>
          <a:ext cx="889000" cy="22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42418</xdr:rowOff>
    </xdr:from>
    <xdr:to>
      <xdr:col>15</xdr:col>
      <xdr:colOff>101600</xdr:colOff>
      <xdr:row>35</xdr:row>
      <xdr:rowOff>144018</xdr:rowOff>
    </xdr:to>
    <xdr:sp macro="" textlink="">
      <xdr:nvSpPr>
        <xdr:cNvPr id="68" name="フローチャート: 判断 67"/>
        <xdr:cNvSpPr/>
      </xdr:nvSpPr>
      <xdr:spPr>
        <a:xfrm>
          <a:off x="2857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135145</xdr:rowOff>
    </xdr:from>
    <xdr:ext cx="599010" cy="259045"/>
    <xdr:sp macro="" textlink="">
      <xdr:nvSpPr>
        <xdr:cNvPr id="69" name="テキスト ボックス 68"/>
        <xdr:cNvSpPr txBox="1"/>
      </xdr:nvSpPr>
      <xdr:spPr>
        <a:xfrm>
          <a:off x="2608795"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100122</xdr:rowOff>
    </xdr:from>
    <xdr:to>
      <xdr:col>10</xdr:col>
      <xdr:colOff>114300</xdr:colOff>
      <xdr:row>33</xdr:row>
      <xdr:rowOff>133101</xdr:rowOff>
    </xdr:to>
    <xdr:cxnSp macro="">
      <xdr:nvCxnSpPr>
        <xdr:cNvPr id="70" name="直線コネクタ 69"/>
        <xdr:cNvCxnSpPr/>
      </xdr:nvCxnSpPr>
      <xdr:spPr>
        <a:xfrm flipV="1">
          <a:off x="1130300" y="5757972"/>
          <a:ext cx="889000" cy="32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7496</xdr:rowOff>
    </xdr:from>
    <xdr:to>
      <xdr:col>10</xdr:col>
      <xdr:colOff>165100</xdr:colOff>
      <xdr:row>35</xdr:row>
      <xdr:rowOff>109096</xdr:rowOff>
    </xdr:to>
    <xdr:sp macro="" textlink="">
      <xdr:nvSpPr>
        <xdr:cNvPr id="71" name="フローチャート: 判断 70"/>
        <xdr:cNvSpPr/>
      </xdr:nvSpPr>
      <xdr:spPr>
        <a:xfrm>
          <a:off x="1968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100223</xdr:rowOff>
    </xdr:from>
    <xdr:ext cx="599010" cy="259045"/>
    <xdr:sp macro="" textlink="">
      <xdr:nvSpPr>
        <xdr:cNvPr id="72" name="テキスト ボックス 71"/>
        <xdr:cNvSpPr txBox="1"/>
      </xdr:nvSpPr>
      <xdr:spPr>
        <a:xfrm>
          <a:off x="1719795" y="610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47424</xdr:rowOff>
    </xdr:from>
    <xdr:to>
      <xdr:col>6</xdr:col>
      <xdr:colOff>38100</xdr:colOff>
      <xdr:row>35</xdr:row>
      <xdr:rowOff>149024</xdr:rowOff>
    </xdr:to>
    <xdr:sp macro="" textlink="">
      <xdr:nvSpPr>
        <xdr:cNvPr id="73" name="フローチャート: 判断 72"/>
        <xdr:cNvSpPr/>
      </xdr:nvSpPr>
      <xdr:spPr>
        <a:xfrm>
          <a:off x="1079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140151</xdr:rowOff>
    </xdr:from>
    <xdr:ext cx="599010" cy="259045"/>
    <xdr:sp macro="" textlink="">
      <xdr:nvSpPr>
        <xdr:cNvPr id="74" name="テキスト ボックス 73"/>
        <xdr:cNvSpPr txBox="1"/>
      </xdr:nvSpPr>
      <xdr:spPr>
        <a:xfrm>
          <a:off x="830795" y="614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7457</xdr:rowOff>
    </xdr:from>
    <xdr:to>
      <xdr:col>24</xdr:col>
      <xdr:colOff>114300</xdr:colOff>
      <xdr:row>34</xdr:row>
      <xdr:rowOff>109057</xdr:rowOff>
    </xdr:to>
    <xdr:sp macro="" textlink="">
      <xdr:nvSpPr>
        <xdr:cNvPr id="80" name="楕円 79"/>
        <xdr:cNvSpPr/>
      </xdr:nvSpPr>
      <xdr:spPr>
        <a:xfrm>
          <a:off x="4584700" y="583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30334</xdr:rowOff>
    </xdr:from>
    <xdr:ext cx="599010" cy="259045"/>
    <xdr:sp macro="" textlink="">
      <xdr:nvSpPr>
        <xdr:cNvPr id="81" name="人件費該当値テキスト"/>
        <xdr:cNvSpPr txBox="1"/>
      </xdr:nvSpPr>
      <xdr:spPr>
        <a:xfrm>
          <a:off x="4686300" y="5688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41961</xdr:rowOff>
    </xdr:from>
    <xdr:to>
      <xdr:col>20</xdr:col>
      <xdr:colOff>38100</xdr:colOff>
      <xdr:row>33</xdr:row>
      <xdr:rowOff>143561</xdr:rowOff>
    </xdr:to>
    <xdr:sp macro="" textlink="">
      <xdr:nvSpPr>
        <xdr:cNvPr id="82" name="楕円 81"/>
        <xdr:cNvSpPr/>
      </xdr:nvSpPr>
      <xdr:spPr>
        <a:xfrm>
          <a:off x="3746500" y="569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160088</xdr:rowOff>
    </xdr:from>
    <xdr:ext cx="599010" cy="259045"/>
    <xdr:sp macro="" textlink="">
      <xdr:nvSpPr>
        <xdr:cNvPr id="83" name="テキスト ボックス 82"/>
        <xdr:cNvSpPr txBox="1"/>
      </xdr:nvSpPr>
      <xdr:spPr>
        <a:xfrm>
          <a:off x="3497795" y="5475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71565</xdr:rowOff>
    </xdr:from>
    <xdr:to>
      <xdr:col>15</xdr:col>
      <xdr:colOff>101600</xdr:colOff>
      <xdr:row>34</xdr:row>
      <xdr:rowOff>1715</xdr:rowOff>
    </xdr:to>
    <xdr:sp macro="" textlink="">
      <xdr:nvSpPr>
        <xdr:cNvPr id="84" name="楕円 83"/>
        <xdr:cNvSpPr/>
      </xdr:nvSpPr>
      <xdr:spPr>
        <a:xfrm>
          <a:off x="2857500" y="572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18242</xdr:rowOff>
    </xdr:from>
    <xdr:ext cx="599010" cy="259045"/>
    <xdr:sp macro="" textlink="">
      <xdr:nvSpPr>
        <xdr:cNvPr id="85" name="テキスト ボックス 84"/>
        <xdr:cNvSpPr txBox="1"/>
      </xdr:nvSpPr>
      <xdr:spPr>
        <a:xfrm>
          <a:off x="2608795" y="5504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49322</xdr:rowOff>
    </xdr:from>
    <xdr:to>
      <xdr:col>10</xdr:col>
      <xdr:colOff>165100</xdr:colOff>
      <xdr:row>33</xdr:row>
      <xdr:rowOff>150922</xdr:rowOff>
    </xdr:to>
    <xdr:sp macro="" textlink="">
      <xdr:nvSpPr>
        <xdr:cNvPr id="86" name="楕円 85"/>
        <xdr:cNvSpPr/>
      </xdr:nvSpPr>
      <xdr:spPr>
        <a:xfrm>
          <a:off x="1968500" y="570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167449</xdr:rowOff>
    </xdr:from>
    <xdr:ext cx="599010" cy="259045"/>
    <xdr:sp macro="" textlink="">
      <xdr:nvSpPr>
        <xdr:cNvPr id="87" name="テキスト ボックス 86"/>
        <xdr:cNvSpPr txBox="1"/>
      </xdr:nvSpPr>
      <xdr:spPr>
        <a:xfrm>
          <a:off x="1719795" y="5482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82301</xdr:rowOff>
    </xdr:from>
    <xdr:to>
      <xdr:col>6</xdr:col>
      <xdr:colOff>38100</xdr:colOff>
      <xdr:row>34</xdr:row>
      <xdr:rowOff>12451</xdr:rowOff>
    </xdr:to>
    <xdr:sp macro="" textlink="">
      <xdr:nvSpPr>
        <xdr:cNvPr id="88" name="楕円 87"/>
        <xdr:cNvSpPr/>
      </xdr:nvSpPr>
      <xdr:spPr>
        <a:xfrm>
          <a:off x="1079500" y="574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28978</xdr:rowOff>
    </xdr:from>
    <xdr:ext cx="599010" cy="259045"/>
    <xdr:sp macro="" textlink="">
      <xdr:nvSpPr>
        <xdr:cNvPr id="89" name="テキスト ボックス 88"/>
        <xdr:cNvSpPr txBox="1"/>
      </xdr:nvSpPr>
      <xdr:spPr>
        <a:xfrm>
          <a:off x="830795" y="5515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51502</xdr:rowOff>
    </xdr:from>
    <xdr:to>
      <xdr:col>24</xdr:col>
      <xdr:colOff>62865</xdr:colOff>
      <xdr:row>57</xdr:row>
      <xdr:rowOff>163075</xdr:rowOff>
    </xdr:to>
    <xdr:cxnSp macro="">
      <xdr:nvCxnSpPr>
        <xdr:cNvPr id="113" name="直線コネクタ 112"/>
        <xdr:cNvCxnSpPr/>
      </xdr:nvCxnSpPr>
      <xdr:spPr>
        <a:xfrm flipV="1">
          <a:off x="4633595" y="8624002"/>
          <a:ext cx="1270" cy="1311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166902</xdr:rowOff>
    </xdr:from>
    <xdr:ext cx="534377" cy="259045"/>
    <xdr:sp macro="" textlink="">
      <xdr:nvSpPr>
        <xdr:cNvPr id="114" name="物件費最小値テキスト"/>
        <xdr:cNvSpPr txBox="1"/>
      </xdr:nvSpPr>
      <xdr:spPr>
        <a:xfrm>
          <a:off x="4686300" y="993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163075</xdr:rowOff>
    </xdr:from>
    <xdr:to>
      <xdr:col>24</xdr:col>
      <xdr:colOff>152400</xdr:colOff>
      <xdr:row>57</xdr:row>
      <xdr:rowOff>163075</xdr:rowOff>
    </xdr:to>
    <xdr:cxnSp macro="">
      <xdr:nvCxnSpPr>
        <xdr:cNvPr id="115" name="直線コネクタ 114"/>
        <xdr:cNvCxnSpPr/>
      </xdr:nvCxnSpPr>
      <xdr:spPr>
        <a:xfrm>
          <a:off x="4546600" y="9935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169629</xdr:rowOff>
    </xdr:from>
    <xdr:ext cx="599010" cy="259045"/>
    <xdr:sp macro="" textlink="">
      <xdr:nvSpPr>
        <xdr:cNvPr id="116" name="物件費最大値テキスト"/>
        <xdr:cNvSpPr txBox="1"/>
      </xdr:nvSpPr>
      <xdr:spPr>
        <a:xfrm>
          <a:off x="4686300" y="8399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51502</xdr:rowOff>
    </xdr:from>
    <xdr:to>
      <xdr:col>24</xdr:col>
      <xdr:colOff>152400</xdr:colOff>
      <xdr:row>50</xdr:row>
      <xdr:rowOff>51502</xdr:rowOff>
    </xdr:to>
    <xdr:cxnSp macro="">
      <xdr:nvCxnSpPr>
        <xdr:cNvPr id="117" name="直線コネクタ 116"/>
        <xdr:cNvCxnSpPr/>
      </xdr:nvCxnSpPr>
      <xdr:spPr>
        <a:xfrm>
          <a:off x="4546600" y="8624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20375</xdr:rowOff>
    </xdr:from>
    <xdr:to>
      <xdr:col>24</xdr:col>
      <xdr:colOff>63500</xdr:colOff>
      <xdr:row>56</xdr:row>
      <xdr:rowOff>73254</xdr:rowOff>
    </xdr:to>
    <xdr:cxnSp macro="">
      <xdr:nvCxnSpPr>
        <xdr:cNvPr id="118" name="直線コネクタ 117"/>
        <xdr:cNvCxnSpPr/>
      </xdr:nvCxnSpPr>
      <xdr:spPr>
        <a:xfrm>
          <a:off x="3797300" y="9621575"/>
          <a:ext cx="838200" cy="5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170131</xdr:rowOff>
    </xdr:from>
    <xdr:ext cx="599010" cy="259045"/>
    <xdr:sp macro="" textlink="">
      <xdr:nvSpPr>
        <xdr:cNvPr id="119" name="物件費平均値テキスト"/>
        <xdr:cNvSpPr txBox="1"/>
      </xdr:nvSpPr>
      <xdr:spPr>
        <a:xfrm>
          <a:off x="4686300" y="94284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147254</xdr:rowOff>
    </xdr:from>
    <xdr:to>
      <xdr:col>24</xdr:col>
      <xdr:colOff>114300</xdr:colOff>
      <xdr:row>56</xdr:row>
      <xdr:rowOff>77404</xdr:rowOff>
    </xdr:to>
    <xdr:sp macro="" textlink="">
      <xdr:nvSpPr>
        <xdr:cNvPr id="120" name="フローチャート: 判断 119"/>
        <xdr:cNvSpPr/>
      </xdr:nvSpPr>
      <xdr:spPr>
        <a:xfrm>
          <a:off x="4584700" y="957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20375</xdr:rowOff>
    </xdr:from>
    <xdr:to>
      <xdr:col>19</xdr:col>
      <xdr:colOff>177800</xdr:colOff>
      <xdr:row>56</xdr:row>
      <xdr:rowOff>95797</xdr:rowOff>
    </xdr:to>
    <xdr:cxnSp macro="">
      <xdr:nvCxnSpPr>
        <xdr:cNvPr id="121" name="直線コネクタ 120"/>
        <xdr:cNvCxnSpPr/>
      </xdr:nvCxnSpPr>
      <xdr:spPr>
        <a:xfrm flipV="1">
          <a:off x="2908300" y="9621575"/>
          <a:ext cx="889000" cy="7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5873</xdr:rowOff>
    </xdr:from>
    <xdr:to>
      <xdr:col>20</xdr:col>
      <xdr:colOff>38100</xdr:colOff>
      <xdr:row>56</xdr:row>
      <xdr:rowOff>107473</xdr:rowOff>
    </xdr:to>
    <xdr:sp macro="" textlink="">
      <xdr:nvSpPr>
        <xdr:cNvPr id="122" name="フローチャート: 判断 121"/>
        <xdr:cNvSpPr/>
      </xdr:nvSpPr>
      <xdr:spPr>
        <a:xfrm>
          <a:off x="3746500" y="960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98600</xdr:rowOff>
    </xdr:from>
    <xdr:ext cx="599010" cy="259045"/>
    <xdr:sp macro="" textlink="">
      <xdr:nvSpPr>
        <xdr:cNvPr id="123" name="テキスト ボックス 122"/>
        <xdr:cNvSpPr txBox="1"/>
      </xdr:nvSpPr>
      <xdr:spPr>
        <a:xfrm>
          <a:off x="3497795" y="9699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95797</xdr:rowOff>
    </xdr:from>
    <xdr:to>
      <xdr:col>15</xdr:col>
      <xdr:colOff>50800</xdr:colOff>
      <xdr:row>56</xdr:row>
      <xdr:rowOff>96681</xdr:rowOff>
    </xdr:to>
    <xdr:cxnSp macro="">
      <xdr:nvCxnSpPr>
        <xdr:cNvPr id="124" name="直線コネクタ 123"/>
        <xdr:cNvCxnSpPr/>
      </xdr:nvCxnSpPr>
      <xdr:spPr>
        <a:xfrm flipV="1">
          <a:off x="2019300" y="9696997"/>
          <a:ext cx="889000" cy="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36829</xdr:rowOff>
    </xdr:from>
    <xdr:to>
      <xdr:col>15</xdr:col>
      <xdr:colOff>101600</xdr:colOff>
      <xdr:row>56</xdr:row>
      <xdr:rowOff>138429</xdr:rowOff>
    </xdr:to>
    <xdr:sp macro="" textlink="">
      <xdr:nvSpPr>
        <xdr:cNvPr id="125" name="フローチャート: 判断 124"/>
        <xdr:cNvSpPr/>
      </xdr:nvSpPr>
      <xdr:spPr>
        <a:xfrm>
          <a:off x="2857500" y="9638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154956</xdr:rowOff>
    </xdr:from>
    <xdr:ext cx="599010" cy="259045"/>
    <xdr:sp macro="" textlink="">
      <xdr:nvSpPr>
        <xdr:cNvPr id="126" name="テキスト ボックス 125"/>
        <xdr:cNvSpPr txBox="1"/>
      </xdr:nvSpPr>
      <xdr:spPr>
        <a:xfrm>
          <a:off x="2608795" y="9413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96681</xdr:rowOff>
    </xdr:from>
    <xdr:to>
      <xdr:col>10</xdr:col>
      <xdr:colOff>114300</xdr:colOff>
      <xdr:row>56</xdr:row>
      <xdr:rowOff>108203</xdr:rowOff>
    </xdr:to>
    <xdr:cxnSp macro="">
      <xdr:nvCxnSpPr>
        <xdr:cNvPr id="127" name="直線コネクタ 126"/>
        <xdr:cNvCxnSpPr/>
      </xdr:nvCxnSpPr>
      <xdr:spPr>
        <a:xfrm flipV="1">
          <a:off x="1130300" y="9697881"/>
          <a:ext cx="889000" cy="11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43724</xdr:rowOff>
    </xdr:from>
    <xdr:to>
      <xdr:col>10</xdr:col>
      <xdr:colOff>165100</xdr:colOff>
      <xdr:row>56</xdr:row>
      <xdr:rowOff>145324</xdr:rowOff>
    </xdr:to>
    <xdr:sp macro="" textlink="">
      <xdr:nvSpPr>
        <xdr:cNvPr id="128" name="フローチャート: 判断 127"/>
        <xdr:cNvSpPr/>
      </xdr:nvSpPr>
      <xdr:spPr>
        <a:xfrm>
          <a:off x="1968500" y="964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161851</xdr:rowOff>
    </xdr:from>
    <xdr:ext cx="599010" cy="259045"/>
    <xdr:sp macro="" textlink="">
      <xdr:nvSpPr>
        <xdr:cNvPr id="129" name="テキスト ボックス 128"/>
        <xdr:cNvSpPr txBox="1"/>
      </xdr:nvSpPr>
      <xdr:spPr>
        <a:xfrm>
          <a:off x="1719795" y="9420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73069</xdr:rowOff>
    </xdr:from>
    <xdr:to>
      <xdr:col>6</xdr:col>
      <xdr:colOff>38100</xdr:colOff>
      <xdr:row>57</xdr:row>
      <xdr:rowOff>3219</xdr:rowOff>
    </xdr:to>
    <xdr:sp macro="" textlink="">
      <xdr:nvSpPr>
        <xdr:cNvPr id="130" name="フローチャート: 判断 129"/>
        <xdr:cNvSpPr/>
      </xdr:nvSpPr>
      <xdr:spPr>
        <a:xfrm>
          <a:off x="1079500" y="967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165796</xdr:rowOff>
    </xdr:from>
    <xdr:ext cx="599010" cy="259045"/>
    <xdr:sp macro="" textlink="">
      <xdr:nvSpPr>
        <xdr:cNvPr id="131" name="テキスト ボックス 130"/>
        <xdr:cNvSpPr txBox="1"/>
      </xdr:nvSpPr>
      <xdr:spPr>
        <a:xfrm>
          <a:off x="830795" y="9766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22454</xdr:rowOff>
    </xdr:from>
    <xdr:to>
      <xdr:col>24</xdr:col>
      <xdr:colOff>114300</xdr:colOff>
      <xdr:row>56</xdr:row>
      <xdr:rowOff>124054</xdr:rowOff>
    </xdr:to>
    <xdr:sp macro="" textlink="">
      <xdr:nvSpPr>
        <xdr:cNvPr id="137" name="楕円 136"/>
        <xdr:cNvSpPr/>
      </xdr:nvSpPr>
      <xdr:spPr>
        <a:xfrm>
          <a:off x="4584700" y="962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881</xdr:rowOff>
    </xdr:from>
    <xdr:ext cx="599010" cy="259045"/>
    <xdr:sp macro="" textlink="">
      <xdr:nvSpPr>
        <xdr:cNvPr id="138" name="物件費該当値テキスト"/>
        <xdr:cNvSpPr txBox="1"/>
      </xdr:nvSpPr>
      <xdr:spPr>
        <a:xfrm>
          <a:off x="4686300" y="9602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141025</xdr:rowOff>
    </xdr:from>
    <xdr:to>
      <xdr:col>20</xdr:col>
      <xdr:colOff>38100</xdr:colOff>
      <xdr:row>56</xdr:row>
      <xdr:rowOff>71175</xdr:rowOff>
    </xdr:to>
    <xdr:sp macro="" textlink="">
      <xdr:nvSpPr>
        <xdr:cNvPr id="139" name="楕円 138"/>
        <xdr:cNvSpPr/>
      </xdr:nvSpPr>
      <xdr:spPr>
        <a:xfrm>
          <a:off x="3746500" y="957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87702</xdr:rowOff>
    </xdr:from>
    <xdr:ext cx="599010" cy="259045"/>
    <xdr:sp macro="" textlink="">
      <xdr:nvSpPr>
        <xdr:cNvPr id="140" name="テキスト ボックス 139"/>
        <xdr:cNvSpPr txBox="1"/>
      </xdr:nvSpPr>
      <xdr:spPr>
        <a:xfrm>
          <a:off x="3497795" y="9346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44997</xdr:rowOff>
    </xdr:from>
    <xdr:to>
      <xdr:col>15</xdr:col>
      <xdr:colOff>101600</xdr:colOff>
      <xdr:row>56</xdr:row>
      <xdr:rowOff>146597</xdr:rowOff>
    </xdr:to>
    <xdr:sp macro="" textlink="">
      <xdr:nvSpPr>
        <xdr:cNvPr id="141" name="楕円 140"/>
        <xdr:cNvSpPr/>
      </xdr:nvSpPr>
      <xdr:spPr>
        <a:xfrm>
          <a:off x="2857500" y="964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137724</xdr:rowOff>
    </xdr:from>
    <xdr:ext cx="599010" cy="259045"/>
    <xdr:sp macro="" textlink="">
      <xdr:nvSpPr>
        <xdr:cNvPr id="142" name="テキスト ボックス 141"/>
        <xdr:cNvSpPr txBox="1"/>
      </xdr:nvSpPr>
      <xdr:spPr>
        <a:xfrm>
          <a:off x="2608795" y="9738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45881</xdr:rowOff>
    </xdr:from>
    <xdr:to>
      <xdr:col>10</xdr:col>
      <xdr:colOff>165100</xdr:colOff>
      <xdr:row>56</xdr:row>
      <xdr:rowOff>147481</xdr:rowOff>
    </xdr:to>
    <xdr:sp macro="" textlink="">
      <xdr:nvSpPr>
        <xdr:cNvPr id="143" name="楕円 142"/>
        <xdr:cNvSpPr/>
      </xdr:nvSpPr>
      <xdr:spPr>
        <a:xfrm>
          <a:off x="1968500" y="964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138608</xdr:rowOff>
    </xdr:from>
    <xdr:ext cx="599010" cy="259045"/>
    <xdr:sp macro="" textlink="">
      <xdr:nvSpPr>
        <xdr:cNvPr id="144" name="テキスト ボックス 143"/>
        <xdr:cNvSpPr txBox="1"/>
      </xdr:nvSpPr>
      <xdr:spPr>
        <a:xfrm>
          <a:off x="1719795" y="973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57403</xdr:rowOff>
    </xdr:from>
    <xdr:to>
      <xdr:col>6</xdr:col>
      <xdr:colOff>38100</xdr:colOff>
      <xdr:row>56</xdr:row>
      <xdr:rowOff>159003</xdr:rowOff>
    </xdr:to>
    <xdr:sp macro="" textlink="">
      <xdr:nvSpPr>
        <xdr:cNvPr id="145" name="楕円 144"/>
        <xdr:cNvSpPr/>
      </xdr:nvSpPr>
      <xdr:spPr>
        <a:xfrm>
          <a:off x="1079500" y="965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4080</xdr:rowOff>
    </xdr:from>
    <xdr:ext cx="599010" cy="259045"/>
    <xdr:sp macro="" textlink="">
      <xdr:nvSpPr>
        <xdr:cNvPr id="146" name="テキスト ボックス 145"/>
        <xdr:cNvSpPr txBox="1"/>
      </xdr:nvSpPr>
      <xdr:spPr>
        <a:xfrm>
          <a:off x="830795" y="9433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170561</xdr:rowOff>
    </xdr:from>
    <xdr:to>
      <xdr:col>24</xdr:col>
      <xdr:colOff>62865</xdr:colOff>
      <xdr:row>79</xdr:row>
      <xdr:rowOff>80395</xdr:rowOff>
    </xdr:to>
    <xdr:cxnSp macro="">
      <xdr:nvCxnSpPr>
        <xdr:cNvPr id="172" name="直線コネクタ 171"/>
        <xdr:cNvCxnSpPr/>
      </xdr:nvCxnSpPr>
      <xdr:spPr>
        <a:xfrm flipV="1">
          <a:off x="4633595" y="12000611"/>
          <a:ext cx="1270" cy="1624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84222</xdr:rowOff>
    </xdr:from>
    <xdr:ext cx="378565" cy="259045"/>
    <xdr:sp macro="" textlink="">
      <xdr:nvSpPr>
        <xdr:cNvPr id="173" name="維持補修費最小値テキスト"/>
        <xdr:cNvSpPr txBox="1"/>
      </xdr:nvSpPr>
      <xdr:spPr>
        <a:xfrm>
          <a:off x="4686300" y="13628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80395</xdr:rowOff>
    </xdr:from>
    <xdr:to>
      <xdr:col>24</xdr:col>
      <xdr:colOff>152400</xdr:colOff>
      <xdr:row>79</xdr:row>
      <xdr:rowOff>80395</xdr:rowOff>
    </xdr:to>
    <xdr:cxnSp macro="">
      <xdr:nvCxnSpPr>
        <xdr:cNvPr id="174" name="直線コネクタ 173"/>
        <xdr:cNvCxnSpPr/>
      </xdr:nvCxnSpPr>
      <xdr:spPr>
        <a:xfrm>
          <a:off x="4546600" y="13624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117238</xdr:rowOff>
    </xdr:from>
    <xdr:ext cx="534377" cy="259045"/>
    <xdr:sp macro="" textlink="">
      <xdr:nvSpPr>
        <xdr:cNvPr id="175" name="維持補修費最大値テキスト"/>
        <xdr:cNvSpPr txBox="1"/>
      </xdr:nvSpPr>
      <xdr:spPr>
        <a:xfrm>
          <a:off x="4686300" y="1177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170561</xdr:rowOff>
    </xdr:from>
    <xdr:to>
      <xdr:col>24</xdr:col>
      <xdr:colOff>152400</xdr:colOff>
      <xdr:row>69</xdr:row>
      <xdr:rowOff>170561</xdr:rowOff>
    </xdr:to>
    <xdr:cxnSp macro="">
      <xdr:nvCxnSpPr>
        <xdr:cNvPr id="176" name="直線コネクタ 175"/>
        <xdr:cNvCxnSpPr/>
      </xdr:nvCxnSpPr>
      <xdr:spPr>
        <a:xfrm>
          <a:off x="4546600" y="1200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116742</xdr:rowOff>
    </xdr:from>
    <xdr:to>
      <xdr:col>24</xdr:col>
      <xdr:colOff>63500</xdr:colOff>
      <xdr:row>77</xdr:row>
      <xdr:rowOff>120204</xdr:rowOff>
    </xdr:to>
    <xdr:cxnSp macro="">
      <xdr:nvCxnSpPr>
        <xdr:cNvPr id="177" name="直線コネクタ 176"/>
        <xdr:cNvCxnSpPr/>
      </xdr:nvCxnSpPr>
      <xdr:spPr>
        <a:xfrm flipV="1">
          <a:off x="3797300" y="13318392"/>
          <a:ext cx="838200" cy="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73307</xdr:rowOff>
    </xdr:from>
    <xdr:ext cx="534377" cy="259045"/>
    <xdr:sp macro="" textlink="">
      <xdr:nvSpPr>
        <xdr:cNvPr id="178" name="維持補修費平均値テキスト"/>
        <xdr:cNvSpPr txBox="1"/>
      </xdr:nvSpPr>
      <xdr:spPr>
        <a:xfrm>
          <a:off x="4686300" y="12932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50429</xdr:rowOff>
    </xdr:from>
    <xdr:to>
      <xdr:col>24</xdr:col>
      <xdr:colOff>114300</xdr:colOff>
      <xdr:row>76</xdr:row>
      <xdr:rowOff>152029</xdr:rowOff>
    </xdr:to>
    <xdr:sp macro="" textlink="">
      <xdr:nvSpPr>
        <xdr:cNvPr id="179" name="フローチャート: 判断 178"/>
        <xdr:cNvSpPr/>
      </xdr:nvSpPr>
      <xdr:spPr>
        <a:xfrm>
          <a:off x="4584700" y="13080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120204</xdr:rowOff>
    </xdr:from>
    <xdr:to>
      <xdr:col>19</xdr:col>
      <xdr:colOff>177800</xdr:colOff>
      <xdr:row>78</xdr:row>
      <xdr:rowOff>65798</xdr:rowOff>
    </xdr:to>
    <xdr:cxnSp macro="">
      <xdr:nvCxnSpPr>
        <xdr:cNvPr id="180" name="直線コネクタ 179"/>
        <xdr:cNvCxnSpPr/>
      </xdr:nvCxnSpPr>
      <xdr:spPr>
        <a:xfrm flipV="1">
          <a:off x="2908300" y="13321854"/>
          <a:ext cx="889000" cy="117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75902</xdr:rowOff>
    </xdr:from>
    <xdr:to>
      <xdr:col>20</xdr:col>
      <xdr:colOff>38100</xdr:colOff>
      <xdr:row>77</xdr:row>
      <xdr:rowOff>6052</xdr:rowOff>
    </xdr:to>
    <xdr:sp macro="" textlink="">
      <xdr:nvSpPr>
        <xdr:cNvPr id="181" name="フローチャート: 判断 180"/>
        <xdr:cNvSpPr/>
      </xdr:nvSpPr>
      <xdr:spPr>
        <a:xfrm>
          <a:off x="3746500" y="1310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22579</xdr:rowOff>
    </xdr:from>
    <xdr:ext cx="534377" cy="259045"/>
    <xdr:sp macro="" textlink="">
      <xdr:nvSpPr>
        <xdr:cNvPr id="182" name="テキスト ボックス 181"/>
        <xdr:cNvSpPr txBox="1"/>
      </xdr:nvSpPr>
      <xdr:spPr>
        <a:xfrm>
          <a:off x="3530111" y="1288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45027</xdr:rowOff>
    </xdr:from>
    <xdr:to>
      <xdr:col>15</xdr:col>
      <xdr:colOff>50800</xdr:colOff>
      <xdr:row>78</xdr:row>
      <xdr:rowOff>65798</xdr:rowOff>
    </xdr:to>
    <xdr:cxnSp macro="">
      <xdr:nvCxnSpPr>
        <xdr:cNvPr id="183" name="直線コネクタ 182"/>
        <xdr:cNvCxnSpPr/>
      </xdr:nvCxnSpPr>
      <xdr:spPr>
        <a:xfrm>
          <a:off x="2019300" y="13418127"/>
          <a:ext cx="889000" cy="20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90043</xdr:rowOff>
    </xdr:from>
    <xdr:to>
      <xdr:col>15</xdr:col>
      <xdr:colOff>101600</xdr:colOff>
      <xdr:row>77</xdr:row>
      <xdr:rowOff>20193</xdr:rowOff>
    </xdr:to>
    <xdr:sp macro="" textlink="">
      <xdr:nvSpPr>
        <xdr:cNvPr id="184" name="フローチャート: 判断 183"/>
        <xdr:cNvSpPr/>
      </xdr:nvSpPr>
      <xdr:spPr>
        <a:xfrm>
          <a:off x="2857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36720</xdr:rowOff>
    </xdr:from>
    <xdr:ext cx="534377" cy="259045"/>
    <xdr:sp macro="" textlink="">
      <xdr:nvSpPr>
        <xdr:cNvPr id="185" name="テキスト ボックス 184"/>
        <xdr:cNvSpPr txBox="1"/>
      </xdr:nvSpPr>
      <xdr:spPr>
        <a:xfrm>
          <a:off x="2641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45027</xdr:rowOff>
    </xdr:from>
    <xdr:to>
      <xdr:col>10</xdr:col>
      <xdr:colOff>114300</xdr:colOff>
      <xdr:row>78</xdr:row>
      <xdr:rowOff>99924</xdr:rowOff>
    </xdr:to>
    <xdr:cxnSp macro="">
      <xdr:nvCxnSpPr>
        <xdr:cNvPr id="186" name="直線コネクタ 185"/>
        <xdr:cNvCxnSpPr/>
      </xdr:nvCxnSpPr>
      <xdr:spPr>
        <a:xfrm flipV="1">
          <a:off x="1130300" y="13418127"/>
          <a:ext cx="889000" cy="5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31000</xdr:rowOff>
    </xdr:from>
    <xdr:to>
      <xdr:col>10</xdr:col>
      <xdr:colOff>165100</xdr:colOff>
      <xdr:row>76</xdr:row>
      <xdr:rowOff>132600</xdr:rowOff>
    </xdr:to>
    <xdr:sp macro="" textlink="">
      <xdr:nvSpPr>
        <xdr:cNvPr id="187" name="フローチャート: 判断 186"/>
        <xdr:cNvSpPr/>
      </xdr:nvSpPr>
      <xdr:spPr>
        <a:xfrm>
          <a:off x="1968500" y="1306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149126</xdr:rowOff>
    </xdr:from>
    <xdr:ext cx="534377" cy="259045"/>
    <xdr:sp macro="" textlink="">
      <xdr:nvSpPr>
        <xdr:cNvPr id="188" name="テキスト ボックス 187"/>
        <xdr:cNvSpPr txBox="1"/>
      </xdr:nvSpPr>
      <xdr:spPr>
        <a:xfrm>
          <a:off x="1752111" y="12836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99448</xdr:rowOff>
    </xdr:from>
    <xdr:to>
      <xdr:col>6</xdr:col>
      <xdr:colOff>38100</xdr:colOff>
      <xdr:row>77</xdr:row>
      <xdr:rowOff>29598</xdr:rowOff>
    </xdr:to>
    <xdr:sp macro="" textlink="">
      <xdr:nvSpPr>
        <xdr:cNvPr id="189" name="フローチャート: 判断 188"/>
        <xdr:cNvSpPr/>
      </xdr:nvSpPr>
      <xdr:spPr>
        <a:xfrm>
          <a:off x="1079500" y="1312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46125</xdr:rowOff>
    </xdr:from>
    <xdr:ext cx="534377" cy="259045"/>
    <xdr:sp macro="" textlink="">
      <xdr:nvSpPr>
        <xdr:cNvPr id="190" name="テキスト ボックス 189"/>
        <xdr:cNvSpPr txBox="1"/>
      </xdr:nvSpPr>
      <xdr:spPr>
        <a:xfrm>
          <a:off x="863111" y="1290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65942</xdr:rowOff>
    </xdr:from>
    <xdr:to>
      <xdr:col>24</xdr:col>
      <xdr:colOff>114300</xdr:colOff>
      <xdr:row>77</xdr:row>
      <xdr:rowOff>167542</xdr:rowOff>
    </xdr:to>
    <xdr:sp macro="" textlink="">
      <xdr:nvSpPr>
        <xdr:cNvPr id="196" name="楕円 195"/>
        <xdr:cNvSpPr/>
      </xdr:nvSpPr>
      <xdr:spPr>
        <a:xfrm>
          <a:off x="4584700" y="1326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44369</xdr:rowOff>
    </xdr:from>
    <xdr:ext cx="469744" cy="259045"/>
    <xdr:sp macro="" textlink="">
      <xdr:nvSpPr>
        <xdr:cNvPr id="197" name="維持補修費該当値テキスト"/>
        <xdr:cNvSpPr txBox="1"/>
      </xdr:nvSpPr>
      <xdr:spPr>
        <a:xfrm>
          <a:off x="4686300" y="1324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69404</xdr:rowOff>
    </xdr:from>
    <xdr:to>
      <xdr:col>20</xdr:col>
      <xdr:colOff>38100</xdr:colOff>
      <xdr:row>77</xdr:row>
      <xdr:rowOff>171004</xdr:rowOff>
    </xdr:to>
    <xdr:sp macro="" textlink="">
      <xdr:nvSpPr>
        <xdr:cNvPr id="198" name="楕円 197"/>
        <xdr:cNvSpPr/>
      </xdr:nvSpPr>
      <xdr:spPr>
        <a:xfrm>
          <a:off x="3746500" y="1327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162131</xdr:rowOff>
    </xdr:from>
    <xdr:ext cx="469744" cy="259045"/>
    <xdr:sp macro="" textlink="">
      <xdr:nvSpPr>
        <xdr:cNvPr id="199" name="テキスト ボックス 198"/>
        <xdr:cNvSpPr txBox="1"/>
      </xdr:nvSpPr>
      <xdr:spPr>
        <a:xfrm>
          <a:off x="3562428" y="13363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14998</xdr:rowOff>
    </xdr:from>
    <xdr:to>
      <xdr:col>15</xdr:col>
      <xdr:colOff>101600</xdr:colOff>
      <xdr:row>78</xdr:row>
      <xdr:rowOff>116598</xdr:rowOff>
    </xdr:to>
    <xdr:sp macro="" textlink="">
      <xdr:nvSpPr>
        <xdr:cNvPr id="200" name="楕円 199"/>
        <xdr:cNvSpPr/>
      </xdr:nvSpPr>
      <xdr:spPr>
        <a:xfrm>
          <a:off x="2857500" y="13388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107725</xdr:rowOff>
    </xdr:from>
    <xdr:ext cx="469744" cy="259045"/>
    <xdr:sp macro="" textlink="">
      <xdr:nvSpPr>
        <xdr:cNvPr id="201" name="テキスト ボックス 200"/>
        <xdr:cNvSpPr txBox="1"/>
      </xdr:nvSpPr>
      <xdr:spPr>
        <a:xfrm>
          <a:off x="2673428" y="13480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165677</xdr:rowOff>
    </xdr:from>
    <xdr:to>
      <xdr:col>10</xdr:col>
      <xdr:colOff>165100</xdr:colOff>
      <xdr:row>78</xdr:row>
      <xdr:rowOff>95827</xdr:rowOff>
    </xdr:to>
    <xdr:sp macro="" textlink="">
      <xdr:nvSpPr>
        <xdr:cNvPr id="202" name="楕円 201"/>
        <xdr:cNvSpPr/>
      </xdr:nvSpPr>
      <xdr:spPr>
        <a:xfrm>
          <a:off x="1968500" y="1336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86954</xdr:rowOff>
    </xdr:from>
    <xdr:ext cx="469744" cy="259045"/>
    <xdr:sp macro="" textlink="">
      <xdr:nvSpPr>
        <xdr:cNvPr id="203" name="テキスト ボックス 202"/>
        <xdr:cNvSpPr txBox="1"/>
      </xdr:nvSpPr>
      <xdr:spPr>
        <a:xfrm>
          <a:off x="1784428" y="13460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49124</xdr:rowOff>
    </xdr:from>
    <xdr:to>
      <xdr:col>6</xdr:col>
      <xdr:colOff>38100</xdr:colOff>
      <xdr:row>78</xdr:row>
      <xdr:rowOff>150724</xdr:rowOff>
    </xdr:to>
    <xdr:sp macro="" textlink="">
      <xdr:nvSpPr>
        <xdr:cNvPr id="204" name="楕円 203"/>
        <xdr:cNvSpPr/>
      </xdr:nvSpPr>
      <xdr:spPr>
        <a:xfrm>
          <a:off x="1079500" y="1342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141851</xdr:rowOff>
    </xdr:from>
    <xdr:ext cx="469744" cy="259045"/>
    <xdr:sp macro="" textlink="">
      <xdr:nvSpPr>
        <xdr:cNvPr id="205" name="テキスト ボックス 204"/>
        <xdr:cNvSpPr txBox="1"/>
      </xdr:nvSpPr>
      <xdr:spPr>
        <a:xfrm>
          <a:off x="895428" y="13514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71675</xdr:rowOff>
    </xdr:from>
    <xdr:to>
      <xdr:col>24</xdr:col>
      <xdr:colOff>62865</xdr:colOff>
      <xdr:row>99</xdr:row>
      <xdr:rowOff>97360</xdr:rowOff>
    </xdr:to>
    <xdr:cxnSp macro="">
      <xdr:nvCxnSpPr>
        <xdr:cNvPr id="232" name="直線コネクタ 231"/>
        <xdr:cNvCxnSpPr/>
      </xdr:nvCxnSpPr>
      <xdr:spPr>
        <a:xfrm flipV="1">
          <a:off x="4633595" y="15502175"/>
          <a:ext cx="1270" cy="156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101187</xdr:rowOff>
    </xdr:from>
    <xdr:ext cx="534377" cy="259045"/>
    <xdr:sp macro="" textlink="">
      <xdr:nvSpPr>
        <xdr:cNvPr id="233" name="扶助費最小値テキスト"/>
        <xdr:cNvSpPr txBox="1"/>
      </xdr:nvSpPr>
      <xdr:spPr>
        <a:xfrm>
          <a:off x="4686300" y="1707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97360</xdr:rowOff>
    </xdr:from>
    <xdr:to>
      <xdr:col>24</xdr:col>
      <xdr:colOff>152400</xdr:colOff>
      <xdr:row>99</xdr:row>
      <xdr:rowOff>97360</xdr:rowOff>
    </xdr:to>
    <xdr:cxnSp macro="">
      <xdr:nvCxnSpPr>
        <xdr:cNvPr id="234" name="直線コネクタ 233"/>
        <xdr:cNvCxnSpPr/>
      </xdr:nvCxnSpPr>
      <xdr:spPr>
        <a:xfrm>
          <a:off x="4546600" y="1707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18352</xdr:rowOff>
    </xdr:from>
    <xdr:ext cx="599010" cy="259045"/>
    <xdr:sp macro="" textlink="">
      <xdr:nvSpPr>
        <xdr:cNvPr id="235" name="扶助費最大値テキスト"/>
        <xdr:cNvSpPr txBox="1"/>
      </xdr:nvSpPr>
      <xdr:spPr>
        <a:xfrm>
          <a:off x="4686300" y="15277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71675</xdr:rowOff>
    </xdr:from>
    <xdr:to>
      <xdr:col>24</xdr:col>
      <xdr:colOff>152400</xdr:colOff>
      <xdr:row>90</xdr:row>
      <xdr:rowOff>71675</xdr:rowOff>
    </xdr:to>
    <xdr:cxnSp macro="">
      <xdr:nvCxnSpPr>
        <xdr:cNvPr id="236" name="直線コネクタ 235"/>
        <xdr:cNvCxnSpPr/>
      </xdr:nvCxnSpPr>
      <xdr:spPr>
        <a:xfrm>
          <a:off x="4546600" y="15502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91301</xdr:rowOff>
    </xdr:from>
    <xdr:to>
      <xdr:col>24</xdr:col>
      <xdr:colOff>63500</xdr:colOff>
      <xdr:row>97</xdr:row>
      <xdr:rowOff>103386</xdr:rowOff>
    </xdr:to>
    <xdr:cxnSp macro="">
      <xdr:nvCxnSpPr>
        <xdr:cNvPr id="237" name="直線コネクタ 236"/>
        <xdr:cNvCxnSpPr/>
      </xdr:nvCxnSpPr>
      <xdr:spPr>
        <a:xfrm flipV="1">
          <a:off x="3797300" y="16550501"/>
          <a:ext cx="838200" cy="183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52962</xdr:rowOff>
    </xdr:from>
    <xdr:ext cx="534377" cy="259045"/>
    <xdr:sp macro="" textlink="">
      <xdr:nvSpPr>
        <xdr:cNvPr id="238" name="扶助費平均値テキスト"/>
        <xdr:cNvSpPr txBox="1"/>
      </xdr:nvSpPr>
      <xdr:spPr>
        <a:xfrm>
          <a:off x="4686300" y="16340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30085</xdr:rowOff>
    </xdr:from>
    <xdr:to>
      <xdr:col>24</xdr:col>
      <xdr:colOff>114300</xdr:colOff>
      <xdr:row>96</xdr:row>
      <xdr:rowOff>131685</xdr:rowOff>
    </xdr:to>
    <xdr:sp macro="" textlink="">
      <xdr:nvSpPr>
        <xdr:cNvPr id="239" name="フローチャート: 判断 238"/>
        <xdr:cNvSpPr/>
      </xdr:nvSpPr>
      <xdr:spPr>
        <a:xfrm>
          <a:off x="45847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103386</xdr:rowOff>
    </xdr:from>
    <xdr:to>
      <xdr:col>19</xdr:col>
      <xdr:colOff>177800</xdr:colOff>
      <xdr:row>98</xdr:row>
      <xdr:rowOff>61764</xdr:rowOff>
    </xdr:to>
    <xdr:cxnSp macro="">
      <xdr:nvCxnSpPr>
        <xdr:cNvPr id="240" name="直線コネクタ 239"/>
        <xdr:cNvCxnSpPr/>
      </xdr:nvCxnSpPr>
      <xdr:spPr>
        <a:xfrm flipV="1">
          <a:off x="2908300" y="16734036"/>
          <a:ext cx="889000" cy="129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31717</xdr:rowOff>
    </xdr:from>
    <xdr:to>
      <xdr:col>20</xdr:col>
      <xdr:colOff>38100</xdr:colOff>
      <xdr:row>96</xdr:row>
      <xdr:rowOff>133317</xdr:rowOff>
    </xdr:to>
    <xdr:sp macro="" textlink="">
      <xdr:nvSpPr>
        <xdr:cNvPr id="241" name="フローチャート: 判断 240"/>
        <xdr:cNvSpPr/>
      </xdr:nvSpPr>
      <xdr:spPr>
        <a:xfrm>
          <a:off x="3746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149844</xdr:rowOff>
    </xdr:from>
    <xdr:ext cx="534377" cy="259045"/>
    <xdr:sp macro="" textlink="">
      <xdr:nvSpPr>
        <xdr:cNvPr id="242" name="テキスト ボックス 241"/>
        <xdr:cNvSpPr txBox="1"/>
      </xdr:nvSpPr>
      <xdr:spPr>
        <a:xfrm>
          <a:off x="3530111" y="1626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36243</xdr:rowOff>
    </xdr:from>
    <xdr:to>
      <xdr:col>15</xdr:col>
      <xdr:colOff>50800</xdr:colOff>
      <xdr:row>98</xdr:row>
      <xdr:rowOff>61764</xdr:rowOff>
    </xdr:to>
    <xdr:cxnSp macro="">
      <xdr:nvCxnSpPr>
        <xdr:cNvPr id="243" name="直線コネクタ 242"/>
        <xdr:cNvCxnSpPr/>
      </xdr:nvCxnSpPr>
      <xdr:spPr>
        <a:xfrm>
          <a:off x="2019300" y="16838343"/>
          <a:ext cx="889000" cy="25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155129</xdr:rowOff>
    </xdr:from>
    <xdr:to>
      <xdr:col>15</xdr:col>
      <xdr:colOff>101600</xdr:colOff>
      <xdr:row>97</xdr:row>
      <xdr:rowOff>85279</xdr:rowOff>
    </xdr:to>
    <xdr:sp macro="" textlink="">
      <xdr:nvSpPr>
        <xdr:cNvPr id="244" name="フローチャート: 判断 243"/>
        <xdr:cNvSpPr/>
      </xdr:nvSpPr>
      <xdr:spPr>
        <a:xfrm>
          <a:off x="2857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101806</xdr:rowOff>
    </xdr:from>
    <xdr:ext cx="534377" cy="259045"/>
    <xdr:sp macro="" textlink="">
      <xdr:nvSpPr>
        <xdr:cNvPr id="245" name="テキスト ボックス 244"/>
        <xdr:cNvSpPr txBox="1"/>
      </xdr:nvSpPr>
      <xdr:spPr>
        <a:xfrm>
          <a:off x="2641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36243</xdr:rowOff>
    </xdr:from>
    <xdr:to>
      <xdr:col>10</xdr:col>
      <xdr:colOff>114300</xdr:colOff>
      <xdr:row>98</xdr:row>
      <xdr:rowOff>120596</xdr:rowOff>
    </xdr:to>
    <xdr:cxnSp macro="">
      <xdr:nvCxnSpPr>
        <xdr:cNvPr id="246" name="直線コネクタ 245"/>
        <xdr:cNvCxnSpPr/>
      </xdr:nvCxnSpPr>
      <xdr:spPr>
        <a:xfrm flipV="1">
          <a:off x="1130300" y="16838343"/>
          <a:ext cx="889000" cy="8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10833</xdr:rowOff>
    </xdr:from>
    <xdr:to>
      <xdr:col>10</xdr:col>
      <xdr:colOff>165100</xdr:colOff>
      <xdr:row>97</xdr:row>
      <xdr:rowOff>112433</xdr:rowOff>
    </xdr:to>
    <xdr:sp macro="" textlink="">
      <xdr:nvSpPr>
        <xdr:cNvPr id="247" name="フローチャート: 判断 246"/>
        <xdr:cNvSpPr/>
      </xdr:nvSpPr>
      <xdr:spPr>
        <a:xfrm>
          <a:off x="1968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128960</xdr:rowOff>
    </xdr:from>
    <xdr:ext cx="534377" cy="259045"/>
    <xdr:sp macro="" textlink="">
      <xdr:nvSpPr>
        <xdr:cNvPr id="248" name="テキスト ボックス 247"/>
        <xdr:cNvSpPr txBox="1"/>
      </xdr:nvSpPr>
      <xdr:spPr>
        <a:xfrm>
          <a:off x="1752111" y="1641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122472</xdr:rowOff>
    </xdr:from>
    <xdr:to>
      <xdr:col>6</xdr:col>
      <xdr:colOff>38100</xdr:colOff>
      <xdr:row>98</xdr:row>
      <xdr:rowOff>52622</xdr:rowOff>
    </xdr:to>
    <xdr:sp macro="" textlink="">
      <xdr:nvSpPr>
        <xdr:cNvPr id="249" name="フローチャート: 判断 248"/>
        <xdr:cNvSpPr/>
      </xdr:nvSpPr>
      <xdr:spPr>
        <a:xfrm>
          <a:off x="1079500" y="1675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69149</xdr:rowOff>
    </xdr:from>
    <xdr:ext cx="534377" cy="259045"/>
    <xdr:sp macro="" textlink="">
      <xdr:nvSpPr>
        <xdr:cNvPr id="250" name="テキスト ボックス 249"/>
        <xdr:cNvSpPr txBox="1"/>
      </xdr:nvSpPr>
      <xdr:spPr>
        <a:xfrm>
          <a:off x="863111" y="1652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40501</xdr:rowOff>
    </xdr:from>
    <xdr:to>
      <xdr:col>24</xdr:col>
      <xdr:colOff>114300</xdr:colOff>
      <xdr:row>96</xdr:row>
      <xdr:rowOff>142101</xdr:rowOff>
    </xdr:to>
    <xdr:sp macro="" textlink="">
      <xdr:nvSpPr>
        <xdr:cNvPr id="256" name="楕円 255"/>
        <xdr:cNvSpPr/>
      </xdr:nvSpPr>
      <xdr:spPr>
        <a:xfrm>
          <a:off x="4584700" y="1649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18928</xdr:rowOff>
    </xdr:from>
    <xdr:ext cx="534377" cy="259045"/>
    <xdr:sp macro="" textlink="">
      <xdr:nvSpPr>
        <xdr:cNvPr id="257" name="扶助費該当値テキスト"/>
        <xdr:cNvSpPr txBox="1"/>
      </xdr:nvSpPr>
      <xdr:spPr>
        <a:xfrm>
          <a:off x="4686300" y="16478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52586</xdr:rowOff>
    </xdr:from>
    <xdr:to>
      <xdr:col>20</xdr:col>
      <xdr:colOff>38100</xdr:colOff>
      <xdr:row>97</xdr:row>
      <xdr:rowOff>154186</xdr:rowOff>
    </xdr:to>
    <xdr:sp macro="" textlink="">
      <xdr:nvSpPr>
        <xdr:cNvPr id="258" name="楕円 257"/>
        <xdr:cNvSpPr/>
      </xdr:nvSpPr>
      <xdr:spPr>
        <a:xfrm>
          <a:off x="3746500" y="1668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145313</xdr:rowOff>
    </xdr:from>
    <xdr:ext cx="534377" cy="259045"/>
    <xdr:sp macro="" textlink="">
      <xdr:nvSpPr>
        <xdr:cNvPr id="259" name="テキスト ボックス 258"/>
        <xdr:cNvSpPr txBox="1"/>
      </xdr:nvSpPr>
      <xdr:spPr>
        <a:xfrm>
          <a:off x="3530111" y="1677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10964</xdr:rowOff>
    </xdr:from>
    <xdr:to>
      <xdr:col>15</xdr:col>
      <xdr:colOff>101600</xdr:colOff>
      <xdr:row>98</xdr:row>
      <xdr:rowOff>112564</xdr:rowOff>
    </xdr:to>
    <xdr:sp macro="" textlink="">
      <xdr:nvSpPr>
        <xdr:cNvPr id="260" name="楕円 259"/>
        <xdr:cNvSpPr/>
      </xdr:nvSpPr>
      <xdr:spPr>
        <a:xfrm>
          <a:off x="2857500" y="1681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103691</xdr:rowOff>
    </xdr:from>
    <xdr:ext cx="534377" cy="259045"/>
    <xdr:sp macro="" textlink="">
      <xdr:nvSpPr>
        <xdr:cNvPr id="261" name="テキスト ボックス 260"/>
        <xdr:cNvSpPr txBox="1"/>
      </xdr:nvSpPr>
      <xdr:spPr>
        <a:xfrm>
          <a:off x="2641111" y="1690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156893</xdr:rowOff>
    </xdr:from>
    <xdr:to>
      <xdr:col>10</xdr:col>
      <xdr:colOff>165100</xdr:colOff>
      <xdr:row>98</xdr:row>
      <xdr:rowOff>87043</xdr:rowOff>
    </xdr:to>
    <xdr:sp macro="" textlink="">
      <xdr:nvSpPr>
        <xdr:cNvPr id="262" name="楕円 261"/>
        <xdr:cNvSpPr/>
      </xdr:nvSpPr>
      <xdr:spPr>
        <a:xfrm>
          <a:off x="1968500" y="167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78170</xdr:rowOff>
    </xdr:from>
    <xdr:ext cx="534377" cy="259045"/>
    <xdr:sp macro="" textlink="">
      <xdr:nvSpPr>
        <xdr:cNvPr id="263" name="テキスト ボックス 262"/>
        <xdr:cNvSpPr txBox="1"/>
      </xdr:nvSpPr>
      <xdr:spPr>
        <a:xfrm>
          <a:off x="1752111" y="16880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69796</xdr:rowOff>
    </xdr:from>
    <xdr:to>
      <xdr:col>6</xdr:col>
      <xdr:colOff>38100</xdr:colOff>
      <xdr:row>98</xdr:row>
      <xdr:rowOff>171396</xdr:rowOff>
    </xdr:to>
    <xdr:sp macro="" textlink="">
      <xdr:nvSpPr>
        <xdr:cNvPr id="264" name="楕円 263"/>
        <xdr:cNvSpPr/>
      </xdr:nvSpPr>
      <xdr:spPr>
        <a:xfrm>
          <a:off x="1079500" y="1687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162523</xdr:rowOff>
    </xdr:from>
    <xdr:ext cx="534377" cy="259045"/>
    <xdr:sp macro="" textlink="">
      <xdr:nvSpPr>
        <xdr:cNvPr id="265" name="テキスト ボックス 264"/>
        <xdr:cNvSpPr txBox="1"/>
      </xdr:nvSpPr>
      <xdr:spPr>
        <a:xfrm>
          <a:off x="863111" y="1696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122243</xdr:rowOff>
    </xdr:from>
    <xdr:to>
      <xdr:col>54</xdr:col>
      <xdr:colOff>189865</xdr:colOff>
      <xdr:row>37</xdr:row>
      <xdr:rowOff>130129</xdr:rowOff>
    </xdr:to>
    <xdr:cxnSp macro="">
      <xdr:nvCxnSpPr>
        <xdr:cNvPr id="289" name="直線コネクタ 288"/>
        <xdr:cNvCxnSpPr/>
      </xdr:nvCxnSpPr>
      <xdr:spPr>
        <a:xfrm flipV="1">
          <a:off x="10475595" y="5437193"/>
          <a:ext cx="1270" cy="1036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133956</xdr:rowOff>
    </xdr:from>
    <xdr:ext cx="534377" cy="259045"/>
    <xdr:sp macro="" textlink="">
      <xdr:nvSpPr>
        <xdr:cNvPr id="290" name="補助費等最小値テキスト"/>
        <xdr:cNvSpPr txBox="1"/>
      </xdr:nvSpPr>
      <xdr:spPr>
        <a:xfrm>
          <a:off x="10528300" y="647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130129</xdr:rowOff>
    </xdr:from>
    <xdr:to>
      <xdr:col>55</xdr:col>
      <xdr:colOff>88900</xdr:colOff>
      <xdr:row>37</xdr:row>
      <xdr:rowOff>130129</xdr:rowOff>
    </xdr:to>
    <xdr:cxnSp macro="">
      <xdr:nvCxnSpPr>
        <xdr:cNvPr id="291" name="直線コネクタ 290"/>
        <xdr:cNvCxnSpPr/>
      </xdr:nvCxnSpPr>
      <xdr:spPr>
        <a:xfrm>
          <a:off x="10388600" y="647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68920</xdr:rowOff>
    </xdr:from>
    <xdr:ext cx="599010" cy="259045"/>
    <xdr:sp macro="" textlink="">
      <xdr:nvSpPr>
        <xdr:cNvPr id="292" name="補助費等最大値テキスト"/>
        <xdr:cNvSpPr txBox="1"/>
      </xdr:nvSpPr>
      <xdr:spPr>
        <a:xfrm>
          <a:off x="10528300" y="5212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122243</xdr:rowOff>
    </xdr:from>
    <xdr:to>
      <xdr:col>55</xdr:col>
      <xdr:colOff>88900</xdr:colOff>
      <xdr:row>31</xdr:row>
      <xdr:rowOff>122243</xdr:rowOff>
    </xdr:to>
    <xdr:cxnSp macro="">
      <xdr:nvCxnSpPr>
        <xdr:cNvPr id="293" name="直線コネクタ 292"/>
        <xdr:cNvCxnSpPr/>
      </xdr:nvCxnSpPr>
      <xdr:spPr>
        <a:xfrm>
          <a:off x="10388600" y="543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93481</xdr:rowOff>
    </xdr:from>
    <xdr:to>
      <xdr:col>55</xdr:col>
      <xdr:colOff>0</xdr:colOff>
      <xdr:row>35</xdr:row>
      <xdr:rowOff>165364</xdr:rowOff>
    </xdr:to>
    <xdr:cxnSp macro="">
      <xdr:nvCxnSpPr>
        <xdr:cNvPr id="294" name="直線コネクタ 293"/>
        <xdr:cNvCxnSpPr/>
      </xdr:nvCxnSpPr>
      <xdr:spPr>
        <a:xfrm flipV="1">
          <a:off x="9639300" y="6094231"/>
          <a:ext cx="838200" cy="71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101590</xdr:rowOff>
    </xdr:from>
    <xdr:ext cx="599010" cy="259045"/>
    <xdr:sp macro="" textlink="">
      <xdr:nvSpPr>
        <xdr:cNvPr id="295" name="補助費等平均値テキスト"/>
        <xdr:cNvSpPr txBox="1"/>
      </xdr:nvSpPr>
      <xdr:spPr>
        <a:xfrm>
          <a:off x="10528300" y="6102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123163</xdr:rowOff>
    </xdr:from>
    <xdr:to>
      <xdr:col>55</xdr:col>
      <xdr:colOff>50800</xdr:colOff>
      <xdr:row>36</xdr:row>
      <xdr:rowOff>53313</xdr:rowOff>
    </xdr:to>
    <xdr:sp macro="" textlink="">
      <xdr:nvSpPr>
        <xdr:cNvPr id="296" name="フローチャート: 判断 295"/>
        <xdr:cNvSpPr/>
      </xdr:nvSpPr>
      <xdr:spPr>
        <a:xfrm>
          <a:off x="104267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116596</xdr:rowOff>
    </xdr:from>
    <xdr:to>
      <xdr:col>50</xdr:col>
      <xdr:colOff>114300</xdr:colOff>
      <xdr:row>35</xdr:row>
      <xdr:rowOff>165364</xdr:rowOff>
    </xdr:to>
    <xdr:cxnSp macro="">
      <xdr:nvCxnSpPr>
        <xdr:cNvPr id="297" name="直線コネクタ 296"/>
        <xdr:cNvCxnSpPr/>
      </xdr:nvCxnSpPr>
      <xdr:spPr>
        <a:xfrm>
          <a:off x="8750300" y="6117346"/>
          <a:ext cx="889000" cy="4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142503</xdr:rowOff>
    </xdr:from>
    <xdr:to>
      <xdr:col>50</xdr:col>
      <xdr:colOff>165100</xdr:colOff>
      <xdr:row>36</xdr:row>
      <xdr:rowOff>72653</xdr:rowOff>
    </xdr:to>
    <xdr:sp macro="" textlink="">
      <xdr:nvSpPr>
        <xdr:cNvPr id="298" name="フローチャート: 判断 297"/>
        <xdr:cNvSpPr/>
      </xdr:nvSpPr>
      <xdr:spPr>
        <a:xfrm>
          <a:off x="9588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63780</xdr:rowOff>
    </xdr:from>
    <xdr:ext cx="599010" cy="259045"/>
    <xdr:sp macro="" textlink="">
      <xdr:nvSpPr>
        <xdr:cNvPr id="299" name="テキスト ボックス 298"/>
        <xdr:cNvSpPr txBox="1"/>
      </xdr:nvSpPr>
      <xdr:spPr>
        <a:xfrm>
          <a:off x="9339795" y="6235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116596</xdr:rowOff>
    </xdr:from>
    <xdr:to>
      <xdr:col>45</xdr:col>
      <xdr:colOff>177800</xdr:colOff>
      <xdr:row>36</xdr:row>
      <xdr:rowOff>10427</xdr:rowOff>
    </xdr:to>
    <xdr:cxnSp macro="">
      <xdr:nvCxnSpPr>
        <xdr:cNvPr id="300" name="直線コネクタ 299"/>
        <xdr:cNvCxnSpPr/>
      </xdr:nvCxnSpPr>
      <xdr:spPr>
        <a:xfrm flipV="1">
          <a:off x="7861300" y="6117346"/>
          <a:ext cx="889000" cy="65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159877</xdr:rowOff>
    </xdr:from>
    <xdr:to>
      <xdr:col>46</xdr:col>
      <xdr:colOff>38100</xdr:colOff>
      <xdr:row>36</xdr:row>
      <xdr:rowOff>90027</xdr:rowOff>
    </xdr:to>
    <xdr:sp macro="" textlink="">
      <xdr:nvSpPr>
        <xdr:cNvPr id="301" name="フローチャート: 判断 300"/>
        <xdr:cNvSpPr/>
      </xdr:nvSpPr>
      <xdr:spPr>
        <a:xfrm>
          <a:off x="8699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81154</xdr:rowOff>
    </xdr:from>
    <xdr:ext cx="599010" cy="259045"/>
    <xdr:sp macro="" textlink="">
      <xdr:nvSpPr>
        <xdr:cNvPr id="302" name="テキスト ボックス 301"/>
        <xdr:cNvSpPr txBox="1"/>
      </xdr:nvSpPr>
      <xdr:spPr>
        <a:xfrm>
          <a:off x="8450795" y="62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10427</xdr:rowOff>
    </xdr:from>
    <xdr:to>
      <xdr:col>41</xdr:col>
      <xdr:colOff>50800</xdr:colOff>
      <xdr:row>36</xdr:row>
      <xdr:rowOff>111178</xdr:rowOff>
    </xdr:to>
    <xdr:cxnSp macro="">
      <xdr:nvCxnSpPr>
        <xdr:cNvPr id="303" name="直線コネクタ 302"/>
        <xdr:cNvCxnSpPr/>
      </xdr:nvCxnSpPr>
      <xdr:spPr>
        <a:xfrm flipV="1">
          <a:off x="6972300" y="6182627"/>
          <a:ext cx="889000" cy="100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28923</xdr:rowOff>
    </xdr:from>
    <xdr:to>
      <xdr:col>41</xdr:col>
      <xdr:colOff>101600</xdr:colOff>
      <xdr:row>36</xdr:row>
      <xdr:rowOff>130523</xdr:rowOff>
    </xdr:to>
    <xdr:sp macro="" textlink="">
      <xdr:nvSpPr>
        <xdr:cNvPr id="304" name="フローチャート: 判断 303"/>
        <xdr:cNvSpPr/>
      </xdr:nvSpPr>
      <xdr:spPr>
        <a:xfrm>
          <a:off x="7810500" y="620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121650</xdr:rowOff>
    </xdr:from>
    <xdr:ext cx="599010" cy="259045"/>
    <xdr:sp macro="" textlink="">
      <xdr:nvSpPr>
        <xdr:cNvPr id="305" name="テキスト ボックス 304"/>
        <xdr:cNvSpPr txBox="1"/>
      </xdr:nvSpPr>
      <xdr:spPr>
        <a:xfrm>
          <a:off x="7561795" y="6293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77360</xdr:rowOff>
    </xdr:from>
    <xdr:to>
      <xdr:col>36</xdr:col>
      <xdr:colOff>165100</xdr:colOff>
      <xdr:row>37</xdr:row>
      <xdr:rowOff>7510</xdr:rowOff>
    </xdr:to>
    <xdr:sp macro="" textlink="">
      <xdr:nvSpPr>
        <xdr:cNvPr id="306" name="フローチャート: 判断 305"/>
        <xdr:cNvSpPr/>
      </xdr:nvSpPr>
      <xdr:spPr>
        <a:xfrm>
          <a:off x="6921500" y="62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170087</xdr:rowOff>
    </xdr:from>
    <xdr:ext cx="599010" cy="259045"/>
    <xdr:sp macro="" textlink="">
      <xdr:nvSpPr>
        <xdr:cNvPr id="307" name="テキスト ボックス 306"/>
        <xdr:cNvSpPr txBox="1"/>
      </xdr:nvSpPr>
      <xdr:spPr>
        <a:xfrm>
          <a:off x="6672795" y="6342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42681</xdr:rowOff>
    </xdr:from>
    <xdr:to>
      <xdr:col>55</xdr:col>
      <xdr:colOff>50800</xdr:colOff>
      <xdr:row>35</xdr:row>
      <xdr:rowOff>144281</xdr:rowOff>
    </xdr:to>
    <xdr:sp macro="" textlink="">
      <xdr:nvSpPr>
        <xdr:cNvPr id="313" name="楕円 312"/>
        <xdr:cNvSpPr/>
      </xdr:nvSpPr>
      <xdr:spPr>
        <a:xfrm>
          <a:off x="10426700" y="604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65558</xdr:rowOff>
    </xdr:from>
    <xdr:ext cx="599010" cy="259045"/>
    <xdr:sp macro="" textlink="">
      <xdr:nvSpPr>
        <xdr:cNvPr id="314" name="補助費等該当値テキスト"/>
        <xdr:cNvSpPr txBox="1"/>
      </xdr:nvSpPr>
      <xdr:spPr>
        <a:xfrm>
          <a:off x="10528300" y="5894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114564</xdr:rowOff>
    </xdr:from>
    <xdr:to>
      <xdr:col>50</xdr:col>
      <xdr:colOff>165100</xdr:colOff>
      <xdr:row>36</xdr:row>
      <xdr:rowOff>44714</xdr:rowOff>
    </xdr:to>
    <xdr:sp macro="" textlink="">
      <xdr:nvSpPr>
        <xdr:cNvPr id="315" name="楕円 314"/>
        <xdr:cNvSpPr/>
      </xdr:nvSpPr>
      <xdr:spPr>
        <a:xfrm>
          <a:off x="9588500" y="611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61241</xdr:rowOff>
    </xdr:from>
    <xdr:ext cx="599010" cy="259045"/>
    <xdr:sp macro="" textlink="">
      <xdr:nvSpPr>
        <xdr:cNvPr id="316" name="テキスト ボックス 315"/>
        <xdr:cNvSpPr txBox="1"/>
      </xdr:nvSpPr>
      <xdr:spPr>
        <a:xfrm>
          <a:off x="9339795" y="5890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65796</xdr:rowOff>
    </xdr:from>
    <xdr:to>
      <xdr:col>46</xdr:col>
      <xdr:colOff>38100</xdr:colOff>
      <xdr:row>35</xdr:row>
      <xdr:rowOff>167396</xdr:rowOff>
    </xdr:to>
    <xdr:sp macro="" textlink="">
      <xdr:nvSpPr>
        <xdr:cNvPr id="317" name="楕円 316"/>
        <xdr:cNvSpPr/>
      </xdr:nvSpPr>
      <xdr:spPr>
        <a:xfrm>
          <a:off x="8699500" y="606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12473</xdr:rowOff>
    </xdr:from>
    <xdr:ext cx="599010" cy="259045"/>
    <xdr:sp macro="" textlink="">
      <xdr:nvSpPr>
        <xdr:cNvPr id="318" name="テキスト ボックス 317"/>
        <xdr:cNvSpPr txBox="1"/>
      </xdr:nvSpPr>
      <xdr:spPr>
        <a:xfrm>
          <a:off x="8450795" y="5841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131077</xdr:rowOff>
    </xdr:from>
    <xdr:to>
      <xdr:col>41</xdr:col>
      <xdr:colOff>101600</xdr:colOff>
      <xdr:row>36</xdr:row>
      <xdr:rowOff>61227</xdr:rowOff>
    </xdr:to>
    <xdr:sp macro="" textlink="">
      <xdr:nvSpPr>
        <xdr:cNvPr id="319" name="楕円 318"/>
        <xdr:cNvSpPr/>
      </xdr:nvSpPr>
      <xdr:spPr>
        <a:xfrm>
          <a:off x="7810500" y="613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77754</xdr:rowOff>
    </xdr:from>
    <xdr:ext cx="599010" cy="259045"/>
    <xdr:sp macro="" textlink="">
      <xdr:nvSpPr>
        <xdr:cNvPr id="320" name="テキスト ボックス 319"/>
        <xdr:cNvSpPr txBox="1"/>
      </xdr:nvSpPr>
      <xdr:spPr>
        <a:xfrm>
          <a:off x="7561795" y="5907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60378</xdr:rowOff>
    </xdr:from>
    <xdr:to>
      <xdr:col>36</xdr:col>
      <xdr:colOff>165100</xdr:colOff>
      <xdr:row>36</xdr:row>
      <xdr:rowOff>161978</xdr:rowOff>
    </xdr:to>
    <xdr:sp macro="" textlink="">
      <xdr:nvSpPr>
        <xdr:cNvPr id="321" name="楕円 320"/>
        <xdr:cNvSpPr/>
      </xdr:nvSpPr>
      <xdr:spPr>
        <a:xfrm>
          <a:off x="6921500" y="623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7055</xdr:rowOff>
    </xdr:from>
    <xdr:ext cx="599010" cy="259045"/>
    <xdr:sp macro="" textlink="">
      <xdr:nvSpPr>
        <xdr:cNvPr id="322" name="テキスト ボックス 321"/>
        <xdr:cNvSpPr txBox="1"/>
      </xdr:nvSpPr>
      <xdr:spPr>
        <a:xfrm>
          <a:off x="6672795" y="6007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62309</xdr:rowOff>
    </xdr:from>
    <xdr:to>
      <xdr:col>54</xdr:col>
      <xdr:colOff>189865</xdr:colOff>
      <xdr:row>59</xdr:row>
      <xdr:rowOff>64122</xdr:rowOff>
    </xdr:to>
    <xdr:cxnSp macro="">
      <xdr:nvCxnSpPr>
        <xdr:cNvPr id="348" name="直線コネクタ 347"/>
        <xdr:cNvCxnSpPr/>
      </xdr:nvCxnSpPr>
      <xdr:spPr>
        <a:xfrm flipV="1">
          <a:off x="10475595" y="8806259"/>
          <a:ext cx="1270" cy="1373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67949</xdr:rowOff>
    </xdr:from>
    <xdr:ext cx="534377" cy="259045"/>
    <xdr:sp macro="" textlink="">
      <xdr:nvSpPr>
        <xdr:cNvPr id="349" name="普通建設事業費最小値テキスト"/>
        <xdr:cNvSpPr txBox="1"/>
      </xdr:nvSpPr>
      <xdr:spPr>
        <a:xfrm>
          <a:off x="10528300" y="1018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64122</xdr:rowOff>
    </xdr:from>
    <xdr:to>
      <xdr:col>55</xdr:col>
      <xdr:colOff>88900</xdr:colOff>
      <xdr:row>59</xdr:row>
      <xdr:rowOff>64122</xdr:rowOff>
    </xdr:to>
    <xdr:cxnSp macro="">
      <xdr:nvCxnSpPr>
        <xdr:cNvPr id="350" name="直線コネクタ 349"/>
        <xdr:cNvCxnSpPr/>
      </xdr:nvCxnSpPr>
      <xdr:spPr>
        <a:xfrm>
          <a:off x="10388600" y="1017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8986</xdr:rowOff>
    </xdr:from>
    <xdr:ext cx="690189" cy="259045"/>
    <xdr:sp macro="" textlink="">
      <xdr:nvSpPr>
        <xdr:cNvPr id="351" name="普通建設事業費最大値テキスト"/>
        <xdr:cNvSpPr txBox="1"/>
      </xdr:nvSpPr>
      <xdr:spPr>
        <a:xfrm>
          <a:off x="10528300" y="85814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1,293,594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62309</xdr:rowOff>
    </xdr:from>
    <xdr:to>
      <xdr:col>55</xdr:col>
      <xdr:colOff>88900</xdr:colOff>
      <xdr:row>51</xdr:row>
      <xdr:rowOff>62309</xdr:rowOff>
    </xdr:to>
    <xdr:cxnSp macro="">
      <xdr:nvCxnSpPr>
        <xdr:cNvPr id="352" name="直線コネクタ 351"/>
        <xdr:cNvCxnSpPr/>
      </xdr:nvCxnSpPr>
      <xdr:spPr>
        <a:xfrm>
          <a:off x="10388600" y="880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57163</xdr:rowOff>
    </xdr:from>
    <xdr:to>
      <xdr:col>55</xdr:col>
      <xdr:colOff>0</xdr:colOff>
      <xdr:row>58</xdr:row>
      <xdr:rowOff>106535</xdr:rowOff>
    </xdr:to>
    <xdr:cxnSp macro="">
      <xdr:nvCxnSpPr>
        <xdr:cNvPr id="353" name="直線コネクタ 352"/>
        <xdr:cNvCxnSpPr/>
      </xdr:nvCxnSpPr>
      <xdr:spPr>
        <a:xfrm flipV="1">
          <a:off x="9639300" y="10001263"/>
          <a:ext cx="838200" cy="4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21567</xdr:rowOff>
    </xdr:from>
    <xdr:ext cx="599010" cy="259045"/>
    <xdr:sp macro="" textlink="">
      <xdr:nvSpPr>
        <xdr:cNvPr id="354" name="普通建設事業費平均値テキスト"/>
        <xdr:cNvSpPr txBox="1"/>
      </xdr:nvSpPr>
      <xdr:spPr>
        <a:xfrm>
          <a:off x="10528300" y="97942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170140</xdr:rowOff>
    </xdr:from>
    <xdr:to>
      <xdr:col>55</xdr:col>
      <xdr:colOff>50800</xdr:colOff>
      <xdr:row>58</xdr:row>
      <xdr:rowOff>100290</xdr:rowOff>
    </xdr:to>
    <xdr:sp macro="" textlink="">
      <xdr:nvSpPr>
        <xdr:cNvPr id="355" name="フローチャート: 判断 354"/>
        <xdr:cNvSpPr/>
      </xdr:nvSpPr>
      <xdr:spPr>
        <a:xfrm>
          <a:off x="10426700" y="994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106535</xdr:rowOff>
    </xdr:from>
    <xdr:to>
      <xdr:col>50</xdr:col>
      <xdr:colOff>114300</xdr:colOff>
      <xdr:row>59</xdr:row>
      <xdr:rowOff>7069</xdr:rowOff>
    </xdr:to>
    <xdr:cxnSp macro="">
      <xdr:nvCxnSpPr>
        <xdr:cNvPr id="356" name="直線コネクタ 355"/>
        <xdr:cNvCxnSpPr/>
      </xdr:nvCxnSpPr>
      <xdr:spPr>
        <a:xfrm flipV="1">
          <a:off x="8750300" y="10050635"/>
          <a:ext cx="889000" cy="71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35704</xdr:rowOff>
    </xdr:from>
    <xdr:to>
      <xdr:col>50</xdr:col>
      <xdr:colOff>165100</xdr:colOff>
      <xdr:row>58</xdr:row>
      <xdr:rowOff>137304</xdr:rowOff>
    </xdr:to>
    <xdr:sp macro="" textlink="">
      <xdr:nvSpPr>
        <xdr:cNvPr id="357" name="フローチャート: 判断 356"/>
        <xdr:cNvSpPr/>
      </xdr:nvSpPr>
      <xdr:spPr>
        <a:xfrm>
          <a:off x="9588500" y="997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153831</xdr:rowOff>
    </xdr:from>
    <xdr:ext cx="599010" cy="259045"/>
    <xdr:sp macro="" textlink="">
      <xdr:nvSpPr>
        <xdr:cNvPr id="358" name="テキスト ボックス 357"/>
        <xdr:cNvSpPr txBox="1"/>
      </xdr:nvSpPr>
      <xdr:spPr>
        <a:xfrm>
          <a:off x="9339795" y="9755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110882</xdr:rowOff>
    </xdr:from>
    <xdr:to>
      <xdr:col>45</xdr:col>
      <xdr:colOff>177800</xdr:colOff>
      <xdr:row>59</xdr:row>
      <xdr:rowOff>7069</xdr:rowOff>
    </xdr:to>
    <xdr:cxnSp macro="">
      <xdr:nvCxnSpPr>
        <xdr:cNvPr id="359" name="直線コネクタ 358"/>
        <xdr:cNvCxnSpPr/>
      </xdr:nvCxnSpPr>
      <xdr:spPr>
        <a:xfrm>
          <a:off x="7861300" y="10054982"/>
          <a:ext cx="889000" cy="67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42970</xdr:rowOff>
    </xdr:from>
    <xdr:to>
      <xdr:col>46</xdr:col>
      <xdr:colOff>38100</xdr:colOff>
      <xdr:row>58</xdr:row>
      <xdr:rowOff>144570</xdr:rowOff>
    </xdr:to>
    <xdr:sp macro="" textlink="">
      <xdr:nvSpPr>
        <xdr:cNvPr id="360" name="フローチャート: 判断 359"/>
        <xdr:cNvSpPr/>
      </xdr:nvSpPr>
      <xdr:spPr>
        <a:xfrm>
          <a:off x="8699500" y="998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161097</xdr:rowOff>
    </xdr:from>
    <xdr:ext cx="599010" cy="259045"/>
    <xdr:sp macro="" textlink="">
      <xdr:nvSpPr>
        <xdr:cNvPr id="361" name="テキスト ボックス 360"/>
        <xdr:cNvSpPr txBox="1"/>
      </xdr:nvSpPr>
      <xdr:spPr>
        <a:xfrm>
          <a:off x="8450795" y="9762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170940</xdr:rowOff>
    </xdr:from>
    <xdr:to>
      <xdr:col>41</xdr:col>
      <xdr:colOff>50800</xdr:colOff>
      <xdr:row>58</xdr:row>
      <xdr:rowOff>110882</xdr:rowOff>
    </xdr:to>
    <xdr:cxnSp macro="">
      <xdr:nvCxnSpPr>
        <xdr:cNvPr id="362" name="直線コネクタ 361"/>
        <xdr:cNvCxnSpPr/>
      </xdr:nvCxnSpPr>
      <xdr:spPr>
        <a:xfrm>
          <a:off x="6972300" y="9943590"/>
          <a:ext cx="889000" cy="111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28294</xdr:rowOff>
    </xdr:from>
    <xdr:to>
      <xdr:col>41</xdr:col>
      <xdr:colOff>101600</xdr:colOff>
      <xdr:row>58</xdr:row>
      <xdr:rowOff>129894</xdr:rowOff>
    </xdr:to>
    <xdr:sp macro="" textlink="">
      <xdr:nvSpPr>
        <xdr:cNvPr id="363" name="フローチャート: 判断 362"/>
        <xdr:cNvSpPr/>
      </xdr:nvSpPr>
      <xdr:spPr>
        <a:xfrm>
          <a:off x="7810500" y="997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146421</xdr:rowOff>
    </xdr:from>
    <xdr:ext cx="599010" cy="259045"/>
    <xdr:sp macro="" textlink="">
      <xdr:nvSpPr>
        <xdr:cNvPr id="364" name="テキスト ボックス 363"/>
        <xdr:cNvSpPr txBox="1"/>
      </xdr:nvSpPr>
      <xdr:spPr>
        <a:xfrm>
          <a:off x="7561795" y="9747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29478</xdr:rowOff>
    </xdr:from>
    <xdr:to>
      <xdr:col>36</xdr:col>
      <xdr:colOff>165100</xdr:colOff>
      <xdr:row>58</xdr:row>
      <xdr:rowOff>131078</xdr:rowOff>
    </xdr:to>
    <xdr:sp macro="" textlink="">
      <xdr:nvSpPr>
        <xdr:cNvPr id="365" name="フローチャート: 判断 364"/>
        <xdr:cNvSpPr/>
      </xdr:nvSpPr>
      <xdr:spPr>
        <a:xfrm>
          <a:off x="6921500" y="997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122205</xdr:rowOff>
    </xdr:from>
    <xdr:ext cx="599010" cy="259045"/>
    <xdr:sp macro="" textlink="">
      <xdr:nvSpPr>
        <xdr:cNvPr id="366" name="テキスト ボックス 365"/>
        <xdr:cNvSpPr txBox="1"/>
      </xdr:nvSpPr>
      <xdr:spPr>
        <a:xfrm>
          <a:off x="6672795" y="1006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6363</xdr:rowOff>
    </xdr:from>
    <xdr:to>
      <xdr:col>55</xdr:col>
      <xdr:colOff>50800</xdr:colOff>
      <xdr:row>58</xdr:row>
      <xdr:rowOff>107963</xdr:rowOff>
    </xdr:to>
    <xdr:sp macro="" textlink="">
      <xdr:nvSpPr>
        <xdr:cNvPr id="372" name="楕円 371"/>
        <xdr:cNvSpPr/>
      </xdr:nvSpPr>
      <xdr:spPr>
        <a:xfrm>
          <a:off x="10426700" y="995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156240</xdr:rowOff>
    </xdr:from>
    <xdr:ext cx="599010" cy="259045"/>
    <xdr:sp macro="" textlink="">
      <xdr:nvSpPr>
        <xdr:cNvPr id="373" name="普通建設事業費該当値テキスト"/>
        <xdr:cNvSpPr txBox="1"/>
      </xdr:nvSpPr>
      <xdr:spPr>
        <a:xfrm>
          <a:off x="10528300" y="9928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55735</xdr:rowOff>
    </xdr:from>
    <xdr:to>
      <xdr:col>50</xdr:col>
      <xdr:colOff>165100</xdr:colOff>
      <xdr:row>58</xdr:row>
      <xdr:rowOff>157335</xdr:rowOff>
    </xdr:to>
    <xdr:sp macro="" textlink="">
      <xdr:nvSpPr>
        <xdr:cNvPr id="374" name="楕円 373"/>
        <xdr:cNvSpPr/>
      </xdr:nvSpPr>
      <xdr:spPr>
        <a:xfrm>
          <a:off x="9588500" y="999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148462</xdr:rowOff>
    </xdr:from>
    <xdr:ext cx="599010" cy="259045"/>
    <xdr:sp macro="" textlink="">
      <xdr:nvSpPr>
        <xdr:cNvPr id="375" name="テキスト ボックス 374"/>
        <xdr:cNvSpPr txBox="1"/>
      </xdr:nvSpPr>
      <xdr:spPr>
        <a:xfrm>
          <a:off x="9339795" y="10092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127719</xdr:rowOff>
    </xdr:from>
    <xdr:to>
      <xdr:col>46</xdr:col>
      <xdr:colOff>38100</xdr:colOff>
      <xdr:row>59</xdr:row>
      <xdr:rowOff>57869</xdr:rowOff>
    </xdr:to>
    <xdr:sp macro="" textlink="">
      <xdr:nvSpPr>
        <xdr:cNvPr id="376" name="楕円 375"/>
        <xdr:cNvSpPr/>
      </xdr:nvSpPr>
      <xdr:spPr>
        <a:xfrm>
          <a:off x="8699500" y="1007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48996</xdr:rowOff>
    </xdr:from>
    <xdr:ext cx="534377" cy="259045"/>
    <xdr:sp macro="" textlink="">
      <xdr:nvSpPr>
        <xdr:cNvPr id="377" name="テキスト ボックス 376"/>
        <xdr:cNvSpPr txBox="1"/>
      </xdr:nvSpPr>
      <xdr:spPr>
        <a:xfrm>
          <a:off x="8483111" y="10164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60082</xdr:rowOff>
    </xdr:from>
    <xdr:to>
      <xdr:col>41</xdr:col>
      <xdr:colOff>101600</xdr:colOff>
      <xdr:row>58</xdr:row>
      <xdr:rowOff>161682</xdr:rowOff>
    </xdr:to>
    <xdr:sp macro="" textlink="">
      <xdr:nvSpPr>
        <xdr:cNvPr id="378" name="楕円 377"/>
        <xdr:cNvSpPr/>
      </xdr:nvSpPr>
      <xdr:spPr>
        <a:xfrm>
          <a:off x="7810500" y="1000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152809</xdr:rowOff>
    </xdr:from>
    <xdr:ext cx="599010" cy="259045"/>
    <xdr:sp macro="" textlink="">
      <xdr:nvSpPr>
        <xdr:cNvPr id="379" name="テキスト ボックス 378"/>
        <xdr:cNvSpPr txBox="1"/>
      </xdr:nvSpPr>
      <xdr:spPr>
        <a:xfrm>
          <a:off x="7561795" y="10096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120140</xdr:rowOff>
    </xdr:from>
    <xdr:to>
      <xdr:col>36</xdr:col>
      <xdr:colOff>165100</xdr:colOff>
      <xdr:row>58</xdr:row>
      <xdr:rowOff>50290</xdr:rowOff>
    </xdr:to>
    <xdr:sp macro="" textlink="">
      <xdr:nvSpPr>
        <xdr:cNvPr id="380" name="楕円 379"/>
        <xdr:cNvSpPr/>
      </xdr:nvSpPr>
      <xdr:spPr>
        <a:xfrm>
          <a:off x="6921500" y="989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66817</xdr:rowOff>
    </xdr:from>
    <xdr:ext cx="599010" cy="259045"/>
    <xdr:sp macro="" textlink="">
      <xdr:nvSpPr>
        <xdr:cNvPr id="381" name="テキスト ボックス 380"/>
        <xdr:cNvSpPr txBox="1"/>
      </xdr:nvSpPr>
      <xdr:spPr>
        <a:xfrm>
          <a:off x="6672795" y="9668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401" name="テキスト ボックス 400"/>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3" name="テキスト ボックス 40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54287</xdr:rowOff>
    </xdr:from>
    <xdr:to>
      <xdr:col>54</xdr:col>
      <xdr:colOff>189865</xdr:colOff>
      <xdr:row>79</xdr:row>
      <xdr:rowOff>44450</xdr:rowOff>
    </xdr:to>
    <xdr:cxnSp macro="">
      <xdr:nvCxnSpPr>
        <xdr:cNvPr id="405" name="直線コネクタ 404"/>
        <xdr:cNvCxnSpPr/>
      </xdr:nvCxnSpPr>
      <xdr:spPr>
        <a:xfrm flipV="1">
          <a:off x="10475595" y="12227237"/>
          <a:ext cx="1270" cy="1361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7" name="直線コネクタ 40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964</xdr:rowOff>
    </xdr:from>
    <xdr:ext cx="690189" cy="259045"/>
    <xdr:sp macro="" textlink="">
      <xdr:nvSpPr>
        <xdr:cNvPr id="408" name="普通建設事業費 （ うち新規整備　）最大値テキスト"/>
        <xdr:cNvSpPr txBox="1"/>
      </xdr:nvSpPr>
      <xdr:spPr>
        <a:xfrm>
          <a:off x="10528300" y="120024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54287</xdr:rowOff>
    </xdr:from>
    <xdr:to>
      <xdr:col>55</xdr:col>
      <xdr:colOff>88900</xdr:colOff>
      <xdr:row>71</xdr:row>
      <xdr:rowOff>54287</xdr:rowOff>
    </xdr:to>
    <xdr:cxnSp macro="">
      <xdr:nvCxnSpPr>
        <xdr:cNvPr id="409" name="直線コネクタ 408"/>
        <xdr:cNvCxnSpPr/>
      </xdr:nvCxnSpPr>
      <xdr:spPr>
        <a:xfrm>
          <a:off x="10388600" y="12227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159624</xdr:rowOff>
    </xdr:from>
    <xdr:to>
      <xdr:col>55</xdr:col>
      <xdr:colOff>0</xdr:colOff>
      <xdr:row>79</xdr:row>
      <xdr:rowOff>6361</xdr:rowOff>
    </xdr:to>
    <xdr:cxnSp macro="">
      <xdr:nvCxnSpPr>
        <xdr:cNvPr id="410" name="直線コネクタ 409"/>
        <xdr:cNvCxnSpPr/>
      </xdr:nvCxnSpPr>
      <xdr:spPr>
        <a:xfrm flipV="1">
          <a:off x="9639300" y="13532724"/>
          <a:ext cx="838200" cy="18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100832</xdr:rowOff>
    </xdr:from>
    <xdr:ext cx="534377" cy="259045"/>
    <xdr:sp macro="" textlink="">
      <xdr:nvSpPr>
        <xdr:cNvPr id="411" name="普通建設事業費 （ うち新規整備　）平均値テキスト"/>
        <xdr:cNvSpPr txBox="1"/>
      </xdr:nvSpPr>
      <xdr:spPr>
        <a:xfrm>
          <a:off x="10528300" y="133024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77955</xdr:rowOff>
    </xdr:from>
    <xdr:to>
      <xdr:col>55</xdr:col>
      <xdr:colOff>50800</xdr:colOff>
      <xdr:row>79</xdr:row>
      <xdr:rowOff>8105</xdr:rowOff>
    </xdr:to>
    <xdr:sp macro="" textlink="">
      <xdr:nvSpPr>
        <xdr:cNvPr id="412" name="フローチャート: 判断 411"/>
        <xdr:cNvSpPr/>
      </xdr:nvSpPr>
      <xdr:spPr>
        <a:xfrm>
          <a:off x="10426700" y="1345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6361</xdr:rowOff>
    </xdr:from>
    <xdr:to>
      <xdr:col>50</xdr:col>
      <xdr:colOff>114300</xdr:colOff>
      <xdr:row>79</xdr:row>
      <xdr:rowOff>14536</xdr:rowOff>
    </xdr:to>
    <xdr:cxnSp macro="">
      <xdr:nvCxnSpPr>
        <xdr:cNvPr id="413" name="直線コネクタ 412"/>
        <xdr:cNvCxnSpPr/>
      </xdr:nvCxnSpPr>
      <xdr:spPr>
        <a:xfrm flipV="1">
          <a:off x="8750300" y="13550911"/>
          <a:ext cx="889000" cy="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95414</xdr:rowOff>
    </xdr:from>
    <xdr:to>
      <xdr:col>50</xdr:col>
      <xdr:colOff>165100</xdr:colOff>
      <xdr:row>79</xdr:row>
      <xdr:rowOff>25564</xdr:rowOff>
    </xdr:to>
    <xdr:sp macro="" textlink="">
      <xdr:nvSpPr>
        <xdr:cNvPr id="414" name="フローチャート: 判断 413"/>
        <xdr:cNvSpPr/>
      </xdr:nvSpPr>
      <xdr:spPr>
        <a:xfrm>
          <a:off x="9588500" y="134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42091</xdr:rowOff>
    </xdr:from>
    <xdr:ext cx="534377" cy="259045"/>
    <xdr:sp macro="" textlink="">
      <xdr:nvSpPr>
        <xdr:cNvPr id="415" name="テキスト ボックス 414"/>
        <xdr:cNvSpPr txBox="1"/>
      </xdr:nvSpPr>
      <xdr:spPr>
        <a:xfrm>
          <a:off x="9372111" y="1324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128321</xdr:rowOff>
    </xdr:from>
    <xdr:to>
      <xdr:col>45</xdr:col>
      <xdr:colOff>177800</xdr:colOff>
      <xdr:row>79</xdr:row>
      <xdr:rowOff>14536</xdr:rowOff>
    </xdr:to>
    <xdr:cxnSp macro="">
      <xdr:nvCxnSpPr>
        <xdr:cNvPr id="416" name="直線コネクタ 415"/>
        <xdr:cNvCxnSpPr/>
      </xdr:nvCxnSpPr>
      <xdr:spPr>
        <a:xfrm>
          <a:off x="7861300" y="13501421"/>
          <a:ext cx="889000" cy="5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75443</xdr:rowOff>
    </xdr:from>
    <xdr:to>
      <xdr:col>46</xdr:col>
      <xdr:colOff>38100</xdr:colOff>
      <xdr:row>79</xdr:row>
      <xdr:rowOff>5593</xdr:rowOff>
    </xdr:to>
    <xdr:sp macro="" textlink="">
      <xdr:nvSpPr>
        <xdr:cNvPr id="417" name="フローチャート: 判断 416"/>
        <xdr:cNvSpPr/>
      </xdr:nvSpPr>
      <xdr:spPr>
        <a:xfrm>
          <a:off x="8699500" y="1344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22120</xdr:rowOff>
    </xdr:from>
    <xdr:ext cx="534377" cy="259045"/>
    <xdr:sp macro="" textlink="">
      <xdr:nvSpPr>
        <xdr:cNvPr id="418" name="テキスト ボックス 417"/>
        <xdr:cNvSpPr txBox="1"/>
      </xdr:nvSpPr>
      <xdr:spPr>
        <a:xfrm>
          <a:off x="8483111" y="1322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71555</xdr:rowOff>
    </xdr:from>
    <xdr:to>
      <xdr:col>41</xdr:col>
      <xdr:colOff>101600</xdr:colOff>
      <xdr:row>79</xdr:row>
      <xdr:rowOff>1705</xdr:rowOff>
    </xdr:to>
    <xdr:sp macro="" textlink="">
      <xdr:nvSpPr>
        <xdr:cNvPr id="419" name="フローチャート: 判断 418"/>
        <xdr:cNvSpPr/>
      </xdr:nvSpPr>
      <xdr:spPr>
        <a:xfrm>
          <a:off x="7810500" y="1344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18232</xdr:rowOff>
    </xdr:from>
    <xdr:ext cx="534377" cy="259045"/>
    <xdr:sp macro="" textlink="">
      <xdr:nvSpPr>
        <xdr:cNvPr id="420" name="テキスト ボックス 419"/>
        <xdr:cNvSpPr txBox="1"/>
      </xdr:nvSpPr>
      <xdr:spPr>
        <a:xfrm>
          <a:off x="7594111" y="1321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108824</xdr:rowOff>
    </xdr:from>
    <xdr:to>
      <xdr:col>55</xdr:col>
      <xdr:colOff>50800</xdr:colOff>
      <xdr:row>79</xdr:row>
      <xdr:rowOff>38974</xdr:rowOff>
    </xdr:to>
    <xdr:sp macro="" textlink="">
      <xdr:nvSpPr>
        <xdr:cNvPr id="426" name="楕円 425"/>
        <xdr:cNvSpPr/>
      </xdr:nvSpPr>
      <xdr:spPr>
        <a:xfrm>
          <a:off x="10426700" y="1348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56381</xdr:rowOff>
    </xdr:from>
    <xdr:ext cx="534377" cy="259045"/>
    <xdr:sp macro="" textlink="">
      <xdr:nvSpPr>
        <xdr:cNvPr id="427" name="普通建設事業費 （ うち新規整備　）該当値テキスト"/>
        <xdr:cNvSpPr txBox="1"/>
      </xdr:nvSpPr>
      <xdr:spPr>
        <a:xfrm>
          <a:off x="10528300" y="1342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127011</xdr:rowOff>
    </xdr:from>
    <xdr:to>
      <xdr:col>50</xdr:col>
      <xdr:colOff>165100</xdr:colOff>
      <xdr:row>79</xdr:row>
      <xdr:rowOff>57161</xdr:rowOff>
    </xdr:to>
    <xdr:sp macro="" textlink="">
      <xdr:nvSpPr>
        <xdr:cNvPr id="428" name="楕円 427"/>
        <xdr:cNvSpPr/>
      </xdr:nvSpPr>
      <xdr:spPr>
        <a:xfrm>
          <a:off x="9588500" y="1350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48288</xdr:rowOff>
    </xdr:from>
    <xdr:ext cx="534377" cy="259045"/>
    <xdr:sp macro="" textlink="">
      <xdr:nvSpPr>
        <xdr:cNvPr id="429" name="テキスト ボックス 428"/>
        <xdr:cNvSpPr txBox="1"/>
      </xdr:nvSpPr>
      <xdr:spPr>
        <a:xfrm>
          <a:off x="9372111" y="1359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135186</xdr:rowOff>
    </xdr:from>
    <xdr:to>
      <xdr:col>46</xdr:col>
      <xdr:colOff>38100</xdr:colOff>
      <xdr:row>79</xdr:row>
      <xdr:rowOff>65336</xdr:rowOff>
    </xdr:to>
    <xdr:sp macro="" textlink="">
      <xdr:nvSpPr>
        <xdr:cNvPr id="430" name="楕円 429"/>
        <xdr:cNvSpPr/>
      </xdr:nvSpPr>
      <xdr:spPr>
        <a:xfrm>
          <a:off x="8699500" y="1350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56463</xdr:rowOff>
    </xdr:from>
    <xdr:ext cx="534377" cy="259045"/>
    <xdr:sp macro="" textlink="">
      <xdr:nvSpPr>
        <xdr:cNvPr id="431" name="テキスト ボックス 430"/>
        <xdr:cNvSpPr txBox="1"/>
      </xdr:nvSpPr>
      <xdr:spPr>
        <a:xfrm>
          <a:off x="8483111" y="1360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77521</xdr:rowOff>
    </xdr:from>
    <xdr:to>
      <xdr:col>41</xdr:col>
      <xdr:colOff>101600</xdr:colOff>
      <xdr:row>79</xdr:row>
      <xdr:rowOff>7671</xdr:rowOff>
    </xdr:to>
    <xdr:sp macro="" textlink="">
      <xdr:nvSpPr>
        <xdr:cNvPr id="432" name="楕円 431"/>
        <xdr:cNvSpPr/>
      </xdr:nvSpPr>
      <xdr:spPr>
        <a:xfrm>
          <a:off x="7810500" y="134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170248</xdr:rowOff>
    </xdr:from>
    <xdr:ext cx="534377" cy="259045"/>
    <xdr:sp macro="" textlink="">
      <xdr:nvSpPr>
        <xdr:cNvPr id="433" name="テキスト ボックス 432"/>
        <xdr:cNvSpPr txBox="1"/>
      </xdr:nvSpPr>
      <xdr:spPr>
        <a:xfrm>
          <a:off x="7594111" y="1354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93157</xdr:rowOff>
    </xdr:from>
    <xdr:to>
      <xdr:col>54</xdr:col>
      <xdr:colOff>189865</xdr:colOff>
      <xdr:row>99</xdr:row>
      <xdr:rowOff>45560</xdr:rowOff>
    </xdr:to>
    <xdr:cxnSp macro="">
      <xdr:nvCxnSpPr>
        <xdr:cNvPr id="459" name="直線コネクタ 458"/>
        <xdr:cNvCxnSpPr/>
      </xdr:nvCxnSpPr>
      <xdr:spPr>
        <a:xfrm flipV="1">
          <a:off x="10475595" y="15523657"/>
          <a:ext cx="1270" cy="149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49387</xdr:rowOff>
    </xdr:from>
    <xdr:ext cx="534377" cy="259045"/>
    <xdr:sp macro="" textlink="">
      <xdr:nvSpPr>
        <xdr:cNvPr id="460" name="普通建設事業費 （ うち更新整備　）最小値テキスト"/>
        <xdr:cNvSpPr txBox="1"/>
      </xdr:nvSpPr>
      <xdr:spPr>
        <a:xfrm>
          <a:off x="10528300" y="1702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45560</xdr:rowOff>
    </xdr:from>
    <xdr:to>
      <xdr:col>55</xdr:col>
      <xdr:colOff>88900</xdr:colOff>
      <xdr:row>99</xdr:row>
      <xdr:rowOff>45560</xdr:rowOff>
    </xdr:to>
    <xdr:cxnSp macro="">
      <xdr:nvCxnSpPr>
        <xdr:cNvPr id="461" name="直線コネクタ 460"/>
        <xdr:cNvCxnSpPr/>
      </xdr:nvCxnSpPr>
      <xdr:spPr>
        <a:xfrm>
          <a:off x="10388600" y="17019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39834</xdr:rowOff>
    </xdr:from>
    <xdr:ext cx="599010" cy="259045"/>
    <xdr:sp macro="" textlink="">
      <xdr:nvSpPr>
        <xdr:cNvPr id="462" name="普通建設事業費 （ うち更新整備　）最大値テキスト"/>
        <xdr:cNvSpPr txBox="1"/>
      </xdr:nvSpPr>
      <xdr:spPr>
        <a:xfrm>
          <a:off x="10528300" y="15298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93157</xdr:rowOff>
    </xdr:from>
    <xdr:to>
      <xdr:col>55</xdr:col>
      <xdr:colOff>88900</xdr:colOff>
      <xdr:row>90</xdr:row>
      <xdr:rowOff>93157</xdr:rowOff>
    </xdr:to>
    <xdr:cxnSp macro="">
      <xdr:nvCxnSpPr>
        <xdr:cNvPr id="463" name="直線コネクタ 462"/>
        <xdr:cNvCxnSpPr/>
      </xdr:nvCxnSpPr>
      <xdr:spPr>
        <a:xfrm>
          <a:off x="10388600" y="1552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8731</xdr:rowOff>
    </xdr:from>
    <xdr:to>
      <xdr:col>55</xdr:col>
      <xdr:colOff>0</xdr:colOff>
      <xdr:row>98</xdr:row>
      <xdr:rowOff>99679</xdr:rowOff>
    </xdr:to>
    <xdr:cxnSp macro="">
      <xdr:nvCxnSpPr>
        <xdr:cNvPr id="464" name="直線コネクタ 463"/>
        <xdr:cNvCxnSpPr/>
      </xdr:nvCxnSpPr>
      <xdr:spPr>
        <a:xfrm flipV="1">
          <a:off x="9639300" y="16810831"/>
          <a:ext cx="838200" cy="90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92519</xdr:rowOff>
    </xdr:from>
    <xdr:ext cx="534377" cy="259045"/>
    <xdr:sp macro="" textlink="">
      <xdr:nvSpPr>
        <xdr:cNvPr id="465" name="普通建設事業費 （ うち更新整備　）平均値テキスト"/>
        <xdr:cNvSpPr txBox="1"/>
      </xdr:nvSpPr>
      <xdr:spPr>
        <a:xfrm>
          <a:off x="10528300" y="16551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69642</xdr:rowOff>
    </xdr:from>
    <xdr:to>
      <xdr:col>55</xdr:col>
      <xdr:colOff>50800</xdr:colOff>
      <xdr:row>97</xdr:row>
      <xdr:rowOff>171242</xdr:rowOff>
    </xdr:to>
    <xdr:sp macro="" textlink="">
      <xdr:nvSpPr>
        <xdr:cNvPr id="466" name="フローチャート: 判断 465"/>
        <xdr:cNvSpPr/>
      </xdr:nvSpPr>
      <xdr:spPr>
        <a:xfrm>
          <a:off x="104267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99679</xdr:rowOff>
    </xdr:from>
    <xdr:to>
      <xdr:col>50</xdr:col>
      <xdr:colOff>114300</xdr:colOff>
      <xdr:row>98</xdr:row>
      <xdr:rowOff>115674</xdr:rowOff>
    </xdr:to>
    <xdr:cxnSp macro="">
      <xdr:nvCxnSpPr>
        <xdr:cNvPr id="467" name="直線コネクタ 466"/>
        <xdr:cNvCxnSpPr/>
      </xdr:nvCxnSpPr>
      <xdr:spPr>
        <a:xfrm flipV="1">
          <a:off x="8750300" y="16901779"/>
          <a:ext cx="889000" cy="15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118777</xdr:rowOff>
    </xdr:from>
    <xdr:to>
      <xdr:col>50</xdr:col>
      <xdr:colOff>165100</xdr:colOff>
      <xdr:row>98</xdr:row>
      <xdr:rowOff>48927</xdr:rowOff>
    </xdr:to>
    <xdr:sp macro="" textlink="">
      <xdr:nvSpPr>
        <xdr:cNvPr id="468" name="フローチャート: 判断 467"/>
        <xdr:cNvSpPr/>
      </xdr:nvSpPr>
      <xdr:spPr>
        <a:xfrm>
          <a:off x="9588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65454</xdr:rowOff>
    </xdr:from>
    <xdr:ext cx="534377" cy="259045"/>
    <xdr:sp macro="" textlink="">
      <xdr:nvSpPr>
        <xdr:cNvPr id="469" name="テキスト ボックス 468"/>
        <xdr:cNvSpPr txBox="1"/>
      </xdr:nvSpPr>
      <xdr:spPr>
        <a:xfrm>
          <a:off x="9372111" y="1652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80107</xdr:rowOff>
    </xdr:from>
    <xdr:to>
      <xdr:col>45</xdr:col>
      <xdr:colOff>177800</xdr:colOff>
      <xdr:row>98</xdr:row>
      <xdr:rowOff>115674</xdr:rowOff>
    </xdr:to>
    <xdr:cxnSp macro="">
      <xdr:nvCxnSpPr>
        <xdr:cNvPr id="470" name="直線コネクタ 469"/>
        <xdr:cNvCxnSpPr/>
      </xdr:nvCxnSpPr>
      <xdr:spPr>
        <a:xfrm>
          <a:off x="7861300" y="16882207"/>
          <a:ext cx="889000" cy="35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171</xdr:rowOff>
    </xdr:from>
    <xdr:to>
      <xdr:col>46</xdr:col>
      <xdr:colOff>38100</xdr:colOff>
      <xdr:row>98</xdr:row>
      <xdr:rowOff>101771</xdr:rowOff>
    </xdr:to>
    <xdr:sp macro="" textlink="">
      <xdr:nvSpPr>
        <xdr:cNvPr id="471" name="フローチャート: 判断 470"/>
        <xdr:cNvSpPr/>
      </xdr:nvSpPr>
      <xdr:spPr>
        <a:xfrm>
          <a:off x="8699500" y="1680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118298</xdr:rowOff>
    </xdr:from>
    <xdr:ext cx="534377" cy="259045"/>
    <xdr:sp macro="" textlink="">
      <xdr:nvSpPr>
        <xdr:cNvPr id="472" name="テキスト ボックス 471"/>
        <xdr:cNvSpPr txBox="1"/>
      </xdr:nvSpPr>
      <xdr:spPr>
        <a:xfrm>
          <a:off x="8483111" y="1657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147284</xdr:rowOff>
    </xdr:from>
    <xdr:to>
      <xdr:col>41</xdr:col>
      <xdr:colOff>101600</xdr:colOff>
      <xdr:row>98</xdr:row>
      <xdr:rowOff>77434</xdr:rowOff>
    </xdr:to>
    <xdr:sp macro="" textlink="">
      <xdr:nvSpPr>
        <xdr:cNvPr id="473" name="フローチャート: 判断 472"/>
        <xdr:cNvSpPr/>
      </xdr:nvSpPr>
      <xdr:spPr>
        <a:xfrm>
          <a:off x="7810500" y="1677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93961</xdr:rowOff>
    </xdr:from>
    <xdr:ext cx="534377" cy="259045"/>
    <xdr:sp macro="" textlink="">
      <xdr:nvSpPr>
        <xdr:cNvPr id="474" name="テキスト ボックス 473"/>
        <xdr:cNvSpPr txBox="1"/>
      </xdr:nvSpPr>
      <xdr:spPr>
        <a:xfrm>
          <a:off x="7594111" y="1655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129381</xdr:rowOff>
    </xdr:from>
    <xdr:to>
      <xdr:col>55</xdr:col>
      <xdr:colOff>50800</xdr:colOff>
      <xdr:row>98</xdr:row>
      <xdr:rowOff>59531</xdr:rowOff>
    </xdr:to>
    <xdr:sp macro="" textlink="">
      <xdr:nvSpPr>
        <xdr:cNvPr id="480" name="楕円 479"/>
        <xdr:cNvSpPr/>
      </xdr:nvSpPr>
      <xdr:spPr>
        <a:xfrm>
          <a:off x="10426700" y="1676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107808</xdr:rowOff>
    </xdr:from>
    <xdr:ext cx="534377" cy="259045"/>
    <xdr:sp macro="" textlink="">
      <xdr:nvSpPr>
        <xdr:cNvPr id="481" name="普通建設事業費 （ うち更新整備　）該当値テキスト"/>
        <xdr:cNvSpPr txBox="1"/>
      </xdr:nvSpPr>
      <xdr:spPr>
        <a:xfrm>
          <a:off x="10528300" y="1673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48879</xdr:rowOff>
    </xdr:from>
    <xdr:to>
      <xdr:col>50</xdr:col>
      <xdr:colOff>165100</xdr:colOff>
      <xdr:row>98</xdr:row>
      <xdr:rowOff>150479</xdr:rowOff>
    </xdr:to>
    <xdr:sp macro="" textlink="">
      <xdr:nvSpPr>
        <xdr:cNvPr id="482" name="楕円 481"/>
        <xdr:cNvSpPr/>
      </xdr:nvSpPr>
      <xdr:spPr>
        <a:xfrm>
          <a:off x="9588500" y="1685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141606</xdr:rowOff>
    </xdr:from>
    <xdr:ext cx="534377" cy="259045"/>
    <xdr:sp macro="" textlink="">
      <xdr:nvSpPr>
        <xdr:cNvPr id="483" name="テキスト ボックス 482"/>
        <xdr:cNvSpPr txBox="1"/>
      </xdr:nvSpPr>
      <xdr:spPr>
        <a:xfrm>
          <a:off x="9372111" y="16943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64874</xdr:rowOff>
    </xdr:from>
    <xdr:to>
      <xdr:col>46</xdr:col>
      <xdr:colOff>38100</xdr:colOff>
      <xdr:row>98</xdr:row>
      <xdr:rowOff>166474</xdr:rowOff>
    </xdr:to>
    <xdr:sp macro="" textlink="">
      <xdr:nvSpPr>
        <xdr:cNvPr id="484" name="楕円 483"/>
        <xdr:cNvSpPr/>
      </xdr:nvSpPr>
      <xdr:spPr>
        <a:xfrm>
          <a:off x="8699500" y="1686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157601</xdr:rowOff>
    </xdr:from>
    <xdr:ext cx="534377" cy="259045"/>
    <xdr:sp macro="" textlink="">
      <xdr:nvSpPr>
        <xdr:cNvPr id="485" name="テキスト ボックス 484"/>
        <xdr:cNvSpPr txBox="1"/>
      </xdr:nvSpPr>
      <xdr:spPr>
        <a:xfrm>
          <a:off x="8483111" y="16959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29307</xdr:rowOff>
    </xdr:from>
    <xdr:to>
      <xdr:col>41</xdr:col>
      <xdr:colOff>101600</xdr:colOff>
      <xdr:row>98</xdr:row>
      <xdr:rowOff>130907</xdr:rowOff>
    </xdr:to>
    <xdr:sp macro="" textlink="">
      <xdr:nvSpPr>
        <xdr:cNvPr id="486" name="楕円 485"/>
        <xdr:cNvSpPr/>
      </xdr:nvSpPr>
      <xdr:spPr>
        <a:xfrm>
          <a:off x="7810500" y="1683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122034</xdr:rowOff>
    </xdr:from>
    <xdr:ext cx="534377" cy="259045"/>
    <xdr:sp macro="" textlink="">
      <xdr:nvSpPr>
        <xdr:cNvPr id="487" name="テキスト ボックス 486"/>
        <xdr:cNvSpPr txBox="1"/>
      </xdr:nvSpPr>
      <xdr:spPr>
        <a:xfrm>
          <a:off x="7594111" y="1692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1" name="テキスト ボックス 500"/>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24124</xdr:rowOff>
    </xdr:from>
    <xdr:to>
      <xdr:col>85</xdr:col>
      <xdr:colOff>126364</xdr:colOff>
      <xdr:row>38</xdr:row>
      <xdr:rowOff>139700</xdr:rowOff>
    </xdr:to>
    <xdr:cxnSp macro="">
      <xdr:nvCxnSpPr>
        <xdr:cNvPr id="509" name="直線コネクタ 508"/>
        <xdr:cNvCxnSpPr/>
      </xdr:nvCxnSpPr>
      <xdr:spPr>
        <a:xfrm flipV="1">
          <a:off x="16317595" y="5510524"/>
          <a:ext cx="1269" cy="114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158279</xdr:rowOff>
    </xdr:from>
    <xdr:ext cx="249299" cy="259045"/>
    <xdr:sp macro="" textlink="">
      <xdr:nvSpPr>
        <xdr:cNvPr id="510" name="災害復旧事業費最小値テキスト"/>
        <xdr:cNvSpPr txBox="1"/>
      </xdr:nvSpPr>
      <xdr:spPr>
        <a:xfrm>
          <a:off x="16370300" y="6673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142251</xdr:rowOff>
    </xdr:from>
    <xdr:ext cx="599010" cy="259045"/>
    <xdr:sp macro="" textlink="">
      <xdr:nvSpPr>
        <xdr:cNvPr id="512" name="災害復旧事業費最大値テキスト"/>
        <xdr:cNvSpPr txBox="1"/>
      </xdr:nvSpPr>
      <xdr:spPr>
        <a:xfrm>
          <a:off x="16370300" y="5285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24124</xdr:rowOff>
    </xdr:from>
    <xdr:to>
      <xdr:col>86</xdr:col>
      <xdr:colOff>25400</xdr:colOff>
      <xdr:row>32</xdr:row>
      <xdr:rowOff>24124</xdr:rowOff>
    </xdr:to>
    <xdr:cxnSp macro="">
      <xdr:nvCxnSpPr>
        <xdr:cNvPr id="513" name="直線コネクタ 512"/>
        <xdr:cNvCxnSpPr/>
      </xdr:nvCxnSpPr>
      <xdr:spPr>
        <a:xfrm>
          <a:off x="16230600" y="551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114085</xdr:rowOff>
    </xdr:from>
    <xdr:to>
      <xdr:col>85</xdr:col>
      <xdr:colOff>127000</xdr:colOff>
      <xdr:row>38</xdr:row>
      <xdr:rowOff>122999</xdr:rowOff>
    </xdr:to>
    <xdr:cxnSp macro="">
      <xdr:nvCxnSpPr>
        <xdr:cNvPr id="514" name="直線コネクタ 513"/>
        <xdr:cNvCxnSpPr/>
      </xdr:nvCxnSpPr>
      <xdr:spPr>
        <a:xfrm>
          <a:off x="15481300" y="6629185"/>
          <a:ext cx="838200" cy="8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75729</xdr:rowOff>
    </xdr:from>
    <xdr:ext cx="534377" cy="259045"/>
    <xdr:sp macro="" textlink="">
      <xdr:nvSpPr>
        <xdr:cNvPr id="515" name="災害復旧事業費平均値テキスト"/>
        <xdr:cNvSpPr txBox="1"/>
      </xdr:nvSpPr>
      <xdr:spPr>
        <a:xfrm>
          <a:off x="16370300" y="6419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52852</xdr:rowOff>
    </xdr:from>
    <xdr:to>
      <xdr:col>85</xdr:col>
      <xdr:colOff>177800</xdr:colOff>
      <xdr:row>38</xdr:row>
      <xdr:rowOff>154452</xdr:rowOff>
    </xdr:to>
    <xdr:sp macro="" textlink="">
      <xdr:nvSpPr>
        <xdr:cNvPr id="516" name="フローチャート: 判断 515"/>
        <xdr:cNvSpPr/>
      </xdr:nvSpPr>
      <xdr:spPr>
        <a:xfrm>
          <a:off x="162687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114085</xdr:rowOff>
    </xdr:from>
    <xdr:to>
      <xdr:col>81</xdr:col>
      <xdr:colOff>50800</xdr:colOff>
      <xdr:row>38</xdr:row>
      <xdr:rowOff>130940</xdr:rowOff>
    </xdr:to>
    <xdr:cxnSp macro="">
      <xdr:nvCxnSpPr>
        <xdr:cNvPr id="517" name="直線コネクタ 516"/>
        <xdr:cNvCxnSpPr/>
      </xdr:nvCxnSpPr>
      <xdr:spPr>
        <a:xfrm flipV="1">
          <a:off x="14592300" y="6629185"/>
          <a:ext cx="889000" cy="16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60016</xdr:rowOff>
    </xdr:from>
    <xdr:to>
      <xdr:col>81</xdr:col>
      <xdr:colOff>101600</xdr:colOff>
      <xdr:row>38</xdr:row>
      <xdr:rowOff>161616</xdr:rowOff>
    </xdr:to>
    <xdr:sp macro="" textlink="">
      <xdr:nvSpPr>
        <xdr:cNvPr id="518" name="フローチャート: 判断 517"/>
        <xdr:cNvSpPr/>
      </xdr:nvSpPr>
      <xdr:spPr>
        <a:xfrm>
          <a:off x="15430500" y="657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6693</xdr:rowOff>
    </xdr:from>
    <xdr:ext cx="534377" cy="259045"/>
    <xdr:sp macro="" textlink="">
      <xdr:nvSpPr>
        <xdr:cNvPr id="519" name="テキスト ボックス 518"/>
        <xdr:cNvSpPr txBox="1"/>
      </xdr:nvSpPr>
      <xdr:spPr>
        <a:xfrm>
          <a:off x="15214111" y="635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130940</xdr:rowOff>
    </xdr:from>
    <xdr:to>
      <xdr:col>76</xdr:col>
      <xdr:colOff>114300</xdr:colOff>
      <xdr:row>38</xdr:row>
      <xdr:rowOff>138317</xdr:rowOff>
    </xdr:to>
    <xdr:cxnSp macro="">
      <xdr:nvCxnSpPr>
        <xdr:cNvPr id="520" name="直線コネクタ 519"/>
        <xdr:cNvCxnSpPr/>
      </xdr:nvCxnSpPr>
      <xdr:spPr>
        <a:xfrm flipV="1">
          <a:off x="13703300" y="6646040"/>
          <a:ext cx="889000" cy="7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64106</xdr:rowOff>
    </xdr:from>
    <xdr:to>
      <xdr:col>76</xdr:col>
      <xdr:colOff>165100</xdr:colOff>
      <xdr:row>38</xdr:row>
      <xdr:rowOff>165706</xdr:rowOff>
    </xdr:to>
    <xdr:sp macro="" textlink="">
      <xdr:nvSpPr>
        <xdr:cNvPr id="521" name="フローチャート: 判断 520"/>
        <xdr:cNvSpPr/>
      </xdr:nvSpPr>
      <xdr:spPr>
        <a:xfrm>
          <a:off x="14541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10783</xdr:rowOff>
    </xdr:from>
    <xdr:ext cx="534377" cy="259045"/>
    <xdr:sp macro="" textlink="">
      <xdr:nvSpPr>
        <xdr:cNvPr id="522" name="テキスト ボックス 521"/>
        <xdr:cNvSpPr txBox="1"/>
      </xdr:nvSpPr>
      <xdr:spPr>
        <a:xfrm>
          <a:off x="14325111" y="635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138317</xdr:rowOff>
    </xdr:from>
    <xdr:to>
      <xdr:col>71</xdr:col>
      <xdr:colOff>177800</xdr:colOff>
      <xdr:row>38</xdr:row>
      <xdr:rowOff>139700</xdr:rowOff>
    </xdr:to>
    <xdr:cxnSp macro="">
      <xdr:nvCxnSpPr>
        <xdr:cNvPr id="523" name="直線コネクタ 522"/>
        <xdr:cNvCxnSpPr/>
      </xdr:nvCxnSpPr>
      <xdr:spPr>
        <a:xfrm flipV="1">
          <a:off x="12814300" y="6653417"/>
          <a:ext cx="889000" cy="1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74105</xdr:rowOff>
    </xdr:from>
    <xdr:to>
      <xdr:col>72</xdr:col>
      <xdr:colOff>38100</xdr:colOff>
      <xdr:row>39</xdr:row>
      <xdr:rowOff>4255</xdr:rowOff>
    </xdr:to>
    <xdr:sp macro="" textlink="">
      <xdr:nvSpPr>
        <xdr:cNvPr id="524" name="フローチャート: 判断 523"/>
        <xdr:cNvSpPr/>
      </xdr:nvSpPr>
      <xdr:spPr>
        <a:xfrm>
          <a:off x="13652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20782</xdr:rowOff>
    </xdr:from>
    <xdr:ext cx="469744" cy="259045"/>
    <xdr:sp macro="" textlink="">
      <xdr:nvSpPr>
        <xdr:cNvPr id="525" name="テキスト ボックス 524"/>
        <xdr:cNvSpPr txBox="1"/>
      </xdr:nvSpPr>
      <xdr:spPr>
        <a:xfrm>
          <a:off x="13468428" y="6364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71785</xdr:rowOff>
    </xdr:from>
    <xdr:to>
      <xdr:col>67</xdr:col>
      <xdr:colOff>101600</xdr:colOff>
      <xdr:row>39</xdr:row>
      <xdr:rowOff>1935</xdr:rowOff>
    </xdr:to>
    <xdr:sp macro="" textlink="">
      <xdr:nvSpPr>
        <xdr:cNvPr id="526" name="フローチャート: 判断 525"/>
        <xdr:cNvSpPr/>
      </xdr:nvSpPr>
      <xdr:spPr>
        <a:xfrm>
          <a:off x="12763500" y="658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18462</xdr:rowOff>
    </xdr:from>
    <xdr:ext cx="469744" cy="259045"/>
    <xdr:sp macro="" textlink="">
      <xdr:nvSpPr>
        <xdr:cNvPr id="527" name="テキスト ボックス 526"/>
        <xdr:cNvSpPr txBox="1"/>
      </xdr:nvSpPr>
      <xdr:spPr>
        <a:xfrm>
          <a:off x="12579428" y="636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72199</xdr:rowOff>
    </xdr:from>
    <xdr:to>
      <xdr:col>85</xdr:col>
      <xdr:colOff>177800</xdr:colOff>
      <xdr:row>39</xdr:row>
      <xdr:rowOff>2349</xdr:rowOff>
    </xdr:to>
    <xdr:sp macro="" textlink="">
      <xdr:nvSpPr>
        <xdr:cNvPr id="533" name="楕円 532"/>
        <xdr:cNvSpPr/>
      </xdr:nvSpPr>
      <xdr:spPr>
        <a:xfrm>
          <a:off x="16268700" y="658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31280</xdr:rowOff>
    </xdr:from>
    <xdr:ext cx="469744" cy="259045"/>
    <xdr:sp macro="" textlink="">
      <xdr:nvSpPr>
        <xdr:cNvPr id="534" name="災害復旧事業費該当値テキスト"/>
        <xdr:cNvSpPr txBox="1"/>
      </xdr:nvSpPr>
      <xdr:spPr>
        <a:xfrm>
          <a:off x="16370300" y="654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63285</xdr:rowOff>
    </xdr:from>
    <xdr:to>
      <xdr:col>81</xdr:col>
      <xdr:colOff>101600</xdr:colOff>
      <xdr:row>38</xdr:row>
      <xdr:rowOff>164885</xdr:rowOff>
    </xdr:to>
    <xdr:sp macro="" textlink="">
      <xdr:nvSpPr>
        <xdr:cNvPr id="535" name="楕円 534"/>
        <xdr:cNvSpPr/>
      </xdr:nvSpPr>
      <xdr:spPr>
        <a:xfrm>
          <a:off x="15430500" y="657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156012</xdr:rowOff>
    </xdr:from>
    <xdr:ext cx="534377" cy="259045"/>
    <xdr:sp macro="" textlink="">
      <xdr:nvSpPr>
        <xdr:cNvPr id="536" name="テキスト ボックス 535"/>
        <xdr:cNvSpPr txBox="1"/>
      </xdr:nvSpPr>
      <xdr:spPr>
        <a:xfrm>
          <a:off x="15214111" y="667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80140</xdr:rowOff>
    </xdr:from>
    <xdr:to>
      <xdr:col>76</xdr:col>
      <xdr:colOff>165100</xdr:colOff>
      <xdr:row>39</xdr:row>
      <xdr:rowOff>10290</xdr:rowOff>
    </xdr:to>
    <xdr:sp macro="" textlink="">
      <xdr:nvSpPr>
        <xdr:cNvPr id="537" name="楕円 536"/>
        <xdr:cNvSpPr/>
      </xdr:nvSpPr>
      <xdr:spPr>
        <a:xfrm>
          <a:off x="14541500" y="659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1417</xdr:rowOff>
    </xdr:from>
    <xdr:ext cx="469744" cy="259045"/>
    <xdr:sp macro="" textlink="">
      <xdr:nvSpPr>
        <xdr:cNvPr id="538" name="テキスト ボックス 537"/>
        <xdr:cNvSpPr txBox="1"/>
      </xdr:nvSpPr>
      <xdr:spPr>
        <a:xfrm>
          <a:off x="14357428" y="668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87517</xdr:rowOff>
    </xdr:from>
    <xdr:to>
      <xdr:col>72</xdr:col>
      <xdr:colOff>38100</xdr:colOff>
      <xdr:row>39</xdr:row>
      <xdr:rowOff>17667</xdr:rowOff>
    </xdr:to>
    <xdr:sp macro="" textlink="">
      <xdr:nvSpPr>
        <xdr:cNvPr id="539" name="楕円 538"/>
        <xdr:cNvSpPr/>
      </xdr:nvSpPr>
      <xdr:spPr>
        <a:xfrm>
          <a:off x="13652500" y="660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8794</xdr:rowOff>
    </xdr:from>
    <xdr:ext cx="378565" cy="259045"/>
    <xdr:sp macro="" textlink="">
      <xdr:nvSpPr>
        <xdr:cNvPr id="540" name="テキスト ボックス 539"/>
        <xdr:cNvSpPr txBox="1"/>
      </xdr:nvSpPr>
      <xdr:spPr>
        <a:xfrm>
          <a:off x="13514017" y="6695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1" name="楕円 540"/>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2" name="テキスト ボックス 541"/>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3" name="直線コネクタ 552"/>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4" name="テキスト ボックス 553"/>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6" name="テキスト ボックス 555"/>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7" name="直線コネクタ 556"/>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58" name="テキスト ボックス 557"/>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0" name="テキスト ボックス 559"/>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135699</xdr:rowOff>
    </xdr:from>
    <xdr:to>
      <xdr:col>85</xdr:col>
      <xdr:colOff>126364</xdr:colOff>
      <xdr:row>58</xdr:row>
      <xdr:rowOff>25400</xdr:rowOff>
    </xdr:to>
    <xdr:cxnSp macro="">
      <xdr:nvCxnSpPr>
        <xdr:cNvPr id="562" name="直線コネクタ 561"/>
        <xdr:cNvCxnSpPr/>
      </xdr:nvCxnSpPr>
      <xdr:spPr>
        <a:xfrm flipV="1">
          <a:off x="16317595" y="8708199"/>
          <a:ext cx="1269" cy="1261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66883</xdr:rowOff>
    </xdr:from>
    <xdr:ext cx="249299" cy="259045"/>
    <xdr:sp macro="" textlink="">
      <xdr:nvSpPr>
        <xdr:cNvPr id="563" name="失業対策事業費最小値テキスト"/>
        <xdr:cNvSpPr txBox="1"/>
      </xdr:nvSpPr>
      <xdr:spPr>
        <a:xfrm>
          <a:off x="16370300" y="100109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4" name="直線コネクタ 563"/>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82376</xdr:rowOff>
    </xdr:from>
    <xdr:ext cx="469744" cy="259045"/>
    <xdr:sp macro="" textlink="">
      <xdr:nvSpPr>
        <xdr:cNvPr id="565" name="失業対策事業費最大値テキスト"/>
        <xdr:cNvSpPr txBox="1"/>
      </xdr:nvSpPr>
      <xdr:spPr>
        <a:xfrm>
          <a:off x="16370300" y="8483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135699</xdr:rowOff>
    </xdr:from>
    <xdr:to>
      <xdr:col>86</xdr:col>
      <xdr:colOff>25400</xdr:colOff>
      <xdr:row>50</xdr:row>
      <xdr:rowOff>135699</xdr:rowOff>
    </xdr:to>
    <xdr:cxnSp macro="">
      <xdr:nvCxnSpPr>
        <xdr:cNvPr id="566" name="直線コネクタ 565"/>
        <xdr:cNvCxnSpPr/>
      </xdr:nvCxnSpPr>
      <xdr:spPr>
        <a:xfrm>
          <a:off x="16230600" y="870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7" name="直線コネクタ 566"/>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155783</xdr:rowOff>
    </xdr:from>
    <xdr:ext cx="313932" cy="259045"/>
    <xdr:sp macro="" textlink="">
      <xdr:nvSpPr>
        <xdr:cNvPr id="568" name="失業対策事業費平均値テキスト"/>
        <xdr:cNvSpPr txBox="1"/>
      </xdr:nvSpPr>
      <xdr:spPr>
        <a:xfrm>
          <a:off x="16370300" y="97569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132906</xdr:rowOff>
    </xdr:from>
    <xdr:to>
      <xdr:col>85</xdr:col>
      <xdr:colOff>177800</xdr:colOff>
      <xdr:row>58</xdr:row>
      <xdr:rowOff>63056</xdr:rowOff>
    </xdr:to>
    <xdr:sp macro="" textlink="">
      <xdr:nvSpPr>
        <xdr:cNvPr id="569" name="フローチャート: 判断 568"/>
        <xdr:cNvSpPr/>
      </xdr:nvSpPr>
      <xdr:spPr>
        <a:xfrm>
          <a:off x="16268700" y="990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0" name="直線コネクタ 569"/>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135763</xdr:rowOff>
    </xdr:from>
    <xdr:to>
      <xdr:col>81</xdr:col>
      <xdr:colOff>101600</xdr:colOff>
      <xdr:row>58</xdr:row>
      <xdr:rowOff>65913</xdr:rowOff>
    </xdr:to>
    <xdr:sp macro="" textlink="">
      <xdr:nvSpPr>
        <xdr:cNvPr id="571" name="フローチャート: 判断 570"/>
        <xdr:cNvSpPr/>
      </xdr:nvSpPr>
      <xdr:spPr>
        <a:xfrm>
          <a:off x="15430500" y="990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56</xdr:row>
      <xdr:rowOff>82440</xdr:rowOff>
    </xdr:from>
    <xdr:ext cx="313932" cy="259045"/>
    <xdr:sp macro="" textlink="">
      <xdr:nvSpPr>
        <xdr:cNvPr id="572" name="テキスト ボックス 571"/>
        <xdr:cNvSpPr txBox="1"/>
      </xdr:nvSpPr>
      <xdr:spPr>
        <a:xfrm>
          <a:off x="15324333" y="9683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3" name="直線コネクタ 572"/>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133477</xdr:rowOff>
    </xdr:from>
    <xdr:to>
      <xdr:col>76</xdr:col>
      <xdr:colOff>165100</xdr:colOff>
      <xdr:row>58</xdr:row>
      <xdr:rowOff>63627</xdr:rowOff>
    </xdr:to>
    <xdr:sp macro="" textlink="">
      <xdr:nvSpPr>
        <xdr:cNvPr id="574" name="フローチャート: 判断 573"/>
        <xdr:cNvSpPr/>
      </xdr:nvSpPr>
      <xdr:spPr>
        <a:xfrm>
          <a:off x="14541500" y="990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80154</xdr:rowOff>
    </xdr:from>
    <xdr:ext cx="313932" cy="259045"/>
    <xdr:sp macro="" textlink="">
      <xdr:nvSpPr>
        <xdr:cNvPr id="575" name="テキスト ボックス 574"/>
        <xdr:cNvSpPr txBox="1"/>
      </xdr:nvSpPr>
      <xdr:spPr>
        <a:xfrm>
          <a:off x="14435333" y="96813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6" name="直線コネクタ 575"/>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131763</xdr:rowOff>
    </xdr:from>
    <xdr:to>
      <xdr:col>72</xdr:col>
      <xdr:colOff>38100</xdr:colOff>
      <xdr:row>58</xdr:row>
      <xdr:rowOff>61913</xdr:rowOff>
    </xdr:to>
    <xdr:sp macro="" textlink="">
      <xdr:nvSpPr>
        <xdr:cNvPr id="577" name="フローチャート: 判断 576"/>
        <xdr:cNvSpPr/>
      </xdr:nvSpPr>
      <xdr:spPr>
        <a:xfrm>
          <a:off x="13652500" y="990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78440</xdr:rowOff>
    </xdr:from>
    <xdr:ext cx="313932" cy="259045"/>
    <xdr:sp macro="" textlink="">
      <xdr:nvSpPr>
        <xdr:cNvPr id="578" name="テキスト ボックス 577"/>
        <xdr:cNvSpPr txBox="1"/>
      </xdr:nvSpPr>
      <xdr:spPr>
        <a:xfrm>
          <a:off x="13546333" y="9679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111189</xdr:rowOff>
    </xdr:from>
    <xdr:to>
      <xdr:col>67</xdr:col>
      <xdr:colOff>101600</xdr:colOff>
      <xdr:row>58</xdr:row>
      <xdr:rowOff>41339</xdr:rowOff>
    </xdr:to>
    <xdr:sp macro="" textlink="">
      <xdr:nvSpPr>
        <xdr:cNvPr id="579" name="フローチャート: 判断 578"/>
        <xdr:cNvSpPr/>
      </xdr:nvSpPr>
      <xdr:spPr>
        <a:xfrm>
          <a:off x="12763500" y="988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57866</xdr:rowOff>
    </xdr:from>
    <xdr:ext cx="313932" cy="259045"/>
    <xdr:sp macro="" textlink="">
      <xdr:nvSpPr>
        <xdr:cNvPr id="580" name="テキスト ボックス 579"/>
        <xdr:cNvSpPr txBox="1"/>
      </xdr:nvSpPr>
      <xdr:spPr>
        <a:xfrm>
          <a:off x="12657333" y="96590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6" name="楕円 585"/>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111333</xdr:rowOff>
    </xdr:from>
    <xdr:ext cx="249299" cy="259045"/>
    <xdr:sp macro="" textlink="">
      <xdr:nvSpPr>
        <xdr:cNvPr id="587" name="失業対策事業費該当値テキスト"/>
        <xdr:cNvSpPr txBox="1"/>
      </xdr:nvSpPr>
      <xdr:spPr>
        <a:xfrm>
          <a:off x="16370300" y="98839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8" name="楕円 587"/>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89" name="テキスト ボックス 588"/>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0" name="楕円 589"/>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91" name="テキスト ボックス 590"/>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2" name="楕円 591"/>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3" name="テキスト ボックス 592"/>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4" name="楕円 593"/>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5" name="テキスト ボックス 594"/>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75527</xdr:rowOff>
    </xdr:from>
    <xdr:to>
      <xdr:col>85</xdr:col>
      <xdr:colOff>126364</xdr:colOff>
      <xdr:row>78</xdr:row>
      <xdr:rowOff>130099</xdr:rowOff>
    </xdr:to>
    <xdr:cxnSp macro="">
      <xdr:nvCxnSpPr>
        <xdr:cNvPr id="617" name="直線コネクタ 616"/>
        <xdr:cNvCxnSpPr/>
      </xdr:nvCxnSpPr>
      <xdr:spPr>
        <a:xfrm flipV="1">
          <a:off x="16317595" y="12419927"/>
          <a:ext cx="1269" cy="108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133926</xdr:rowOff>
    </xdr:from>
    <xdr:ext cx="469744" cy="259045"/>
    <xdr:sp macro="" textlink="">
      <xdr:nvSpPr>
        <xdr:cNvPr id="618" name="公債費最小値テキスト"/>
        <xdr:cNvSpPr txBox="1"/>
      </xdr:nvSpPr>
      <xdr:spPr>
        <a:xfrm>
          <a:off x="16370300" y="13507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130099</xdr:rowOff>
    </xdr:from>
    <xdr:to>
      <xdr:col>86</xdr:col>
      <xdr:colOff>25400</xdr:colOff>
      <xdr:row>78</xdr:row>
      <xdr:rowOff>130099</xdr:rowOff>
    </xdr:to>
    <xdr:cxnSp macro="">
      <xdr:nvCxnSpPr>
        <xdr:cNvPr id="619" name="直線コネクタ 618"/>
        <xdr:cNvCxnSpPr/>
      </xdr:nvCxnSpPr>
      <xdr:spPr>
        <a:xfrm>
          <a:off x="16230600" y="1350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22204</xdr:rowOff>
    </xdr:from>
    <xdr:ext cx="599010" cy="259045"/>
    <xdr:sp macro="" textlink="">
      <xdr:nvSpPr>
        <xdr:cNvPr id="620" name="公債費最大値テキスト"/>
        <xdr:cNvSpPr txBox="1"/>
      </xdr:nvSpPr>
      <xdr:spPr>
        <a:xfrm>
          <a:off x="16370300" y="12195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75527</xdr:rowOff>
    </xdr:from>
    <xdr:to>
      <xdr:col>86</xdr:col>
      <xdr:colOff>25400</xdr:colOff>
      <xdr:row>72</xdr:row>
      <xdr:rowOff>75527</xdr:rowOff>
    </xdr:to>
    <xdr:cxnSp macro="">
      <xdr:nvCxnSpPr>
        <xdr:cNvPr id="621" name="直線コネクタ 620"/>
        <xdr:cNvCxnSpPr/>
      </xdr:nvCxnSpPr>
      <xdr:spPr>
        <a:xfrm>
          <a:off x="16230600" y="12419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63283</xdr:rowOff>
    </xdr:from>
    <xdr:to>
      <xdr:col>85</xdr:col>
      <xdr:colOff>127000</xdr:colOff>
      <xdr:row>76</xdr:row>
      <xdr:rowOff>107569</xdr:rowOff>
    </xdr:to>
    <xdr:cxnSp macro="">
      <xdr:nvCxnSpPr>
        <xdr:cNvPr id="622" name="直線コネクタ 621"/>
        <xdr:cNvCxnSpPr/>
      </xdr:nvCxnSpPr>
      <xdr:spPr>
        <a:xfrm flipV="1">
          <a:off x="15481300" y="13093483"/>
          <a:ext cx="838200" cy="44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128030</xdr:rowOff>
    </xdr:from>
    <xdr:ext cx="599010" cy="259045"/>
    <xdr:sp macro="" textlink="">
      <xdr:nvSpPr>
        <xdr:cNvPr id="623" name="公債費平均値テキスト"/>
        <xdr:cNvSpPr txBox="1"/>
      </xdr:nvSpPr>
      <xdr:spPr>
        <a:xfrm>
          <a:off x="16370300" y="128153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105153</xdr:rowOff>
    </xdr:from>
    <xdr:to>
      <xdr:col>85</xdr:col>
      <xdr:colOff>177800</xdr:colOff>
      <xdr:row>76</xdr:row>
      <xdr:rowOff>35303</xdr:rowOff>
    </xdr:to>
    <xdr:sp macro="" textlink="">
      <xdr:nvSpPr>
        <xdr:cNvPr id="624" name="フローチャート: 判断 623"/>
        <xdr:cNvSpPr/>
      </xdr:nvSpPr>
      <xdr:spPr>
        <a:xfrm>
          <a:off x="162687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65980</xdr:rowOff>
    </xdr:from>
    <xdr:to>
      <xdr:col>81</xdr:col>
      <xdr:colOff>50800</xdr:colOff>
      <xdr:row>76</xdr:row>
      <xdr:rowOff>107569</xdr:rowOff>
    </xdr:to>
    <xdr:cxnSp macro="">
      <xdr:nvCxnSpPr>
        <xdr:cNvPr id="625" name="直線コネクタ 624"/>
        <xdr:cNvCxnSpPr/>
      </xdr:nvCxnSpPr>
      <xdr:spPr>
        <a:xfrm>
          <a:off x="14592300" y="13096180"/>
          <a:ext cx="889000" cy="4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125348</xdr:rowOff>
    </xdr:from>
    <xdr:to>
      <xdr:col>81</xdr:col>
      <xdr:colOff>101600</xdr:colOff>
      <xdr:row>76</xdr:row>
      <xdr:rowOff>55497</xdr:rowOff>
    </xdr:to>
    <xdr:sp macro="" textlink="">
      <xdr:nvSpPr>
        <xdr:cNvPr id="626" name="フローチャート: 判断 625"/>
        <xdr:cNvSpPr/>
      </xdr:nvSpPr>
      <xdr:spPr>
        <a:xfrm>
          <a:off x="15430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72025</xdr:rowOff>
    </xdr:from>
    <xdr:ext cx="599010" cy="259045"/>
    <xdr:sp macro="" textlink="">
      <xdr:nvSpPr>
        <xdr:cNvPr id="627" name="テキスト ボックス 626"/>
        <xdr:cNvSpPr txBox="1"/>
      </xdr:nvSpPr>
      <xdr:spPr>
        <a:xfrm>
          <a:off x="15181795" y="1275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47743</xdr:rowOff>
    </xdr:from>
    <xdr:to>
      <xdr:col>76</xdr:col>
      <xdr:colOff>114300</xdr:colOff>
      <xdr:row>76</xdr:row>
      <xdr:rowOff>65980</xdr:rowOff>
    </xdr:to>
    <xdr:cxnSp macro="">
      <xdr:nvCxnSpPr>
        <xdr:cNvPr id="628" name="直線コネクタ 627"/>
        <xdr:cNvCxnSpPr/>
      </xdr:nvCxnSpPr>
      <xdr:spPr>
        <a:xfrm>
          <a:off x="13703300" y="13077943"/>
          <a:ext cx="889000" cy="1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122449</xdr:rowOff>
    </xdr:from>
    <xdr:to>
      <xdr:col>76</xdr:col>
      <xdr:colOff>165100</xdr:colOff>
      <xdr:row>76</xdr:row>
      <xdr:rowOff>52598</xdr:rowOff>
    </xdr:to>
    <xdr:sp macro="" textlink="">
      <xdr:nvSpPr>
        <xdr:cNvPr id="629" name="フローチャート: 判断 628"/>
        <xdr:cNvSpPr/>
      </xdr:nvSpPr>
      <xdr:spPr>
        <a:xfrm>
          <a:off x="14541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69126</xdr:rowOff>
    </xdr:from>
    <xdr:ext cx="599010" cy="259045"/>
    <xdr:sp macro="" textlink="">
      <xdr:nvSpPr>
        <xdr:cNvPr id="630" name="テキスト ボックス 629"/>
        <xdr:cNvSpPr txBox="1"/>
      </xdr:nvSpPr>
      <xdr:spPr>
        <a:xfrm>
          <a:off x="14292795"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47743</xdr:rowOff>
    </xdr:from>
    <xdr:to>
      <xdr:col>71</xdr:col>
      <xdr:colOff>177800</xdr:colOff>
      <xdr:row>76</xdr:row>
      <xdr:rowOff>56938</xdr:rowOff>
    </xdr:to>
    <xdr:cxnSp macro="">
      <xdr:nvCxnSpPr>
        <xdr:cNvPr id="631" name="直線コネクタ 630"/>
        <xdr:cNvCxnSpPr/>
      </xdr:nvCxnSpPr>
      <xdr:spPr>
        <a:xfrm flipV="1">
          <a:off x="12814300" y="13077943"/>
          <a:ext cx="889000" cy="9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99613</xdr:rowOff>
    </xdr:from>
    <xdr:to>
      <xdr:col>72</xdr:col>
      <xdr:colOff>38100</xdr:colOff>
      <xdr:row>76</xdr:row>
      <xdr:rowOff>29763</xdr:rowOff>
    </xdr:to>
    <xdr:sp macro="" textlink="">
      <xdr:nvSpPr>
        <xdr:cNvPr id="632" name="フローチャート: 判断 631"/>
        <xdr:cNvSpPr/>
      </xdr:nvSpPr>
      <xdr:spPr>
        <a:xfrm>
          <a:off x="13652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46290</xdr:rowOff>
    </xdr:from>
    <xdr:ext cx="599010" cy="259045"/>
    <xdr:sp macro="" textlink="">
      <xdr:nvSpPr>
        <xdr:cNvPr id="633" name="テキスト ボックス 632"/>
        <xdr:cNvSpPr txBox="1"/>
      </xdr:nvSpPr>
      <xdr:spPr>
        <a:xfrm>
          <a:off x="13403795"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104303</xdr:rowOff>
    </xdr:from>
    <xdr:to>
      <xdr:col>67</xdr:col>
      <xdr:colOff>101600</xdr:colOff>
      <xdr:row>76</xdr:row>
      <xdr:rowOff>34454</xdr:rowOff>
    </xdr:to>
    <xdr:sp macro="" textlink="">
      <xdr:nvSpPr>
        <xdr:cNvPr id="634" name="フローチャート: 判断 633"/>
        <xdr:cNvSpPr/>
      </xdr:nvSpPr>
      <xdr:spPr>
        <a:xfrm>
          <a:off x="12763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50980</xdr:rowOff>
    </xdr:from>
    <xdr:ext cx="599010" cy="259045"/>
    <xdr:sp macro="" textlink="">
      <xdr:nvSpPr>
        <xdr:cNvPr id="635" name="テキスト ボックス 634"/>
        <xdr:cNvSpPr txBox="1"/>
      </xdr:nvSpPr>
      <xdr:spPr>
        <a:xfrm>
          <a:off x="12514795" y="12738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12483</xdr:rowOff>
    </xdr:from>
    <xdr:to>
      <xdr:col>85</xdr:col>
      <xdr:colOff>177800</xdr:colOff>
      <xdr:row>76</xdr:row>
      <xdr:rowOff>114083</xdr:rowOff>
    </xdr:to>
    <xdr:sp macro="" textlink="">
      <xdr:nvSpPr>
        <xdr:cNvPr id="641" name="楕円 640"/>
        <xdr:cNvSpPr/>
      </xdr:nvSpPr>
      <xdr:spPr>
        <a:xfrm>
          <a:off x="16268700" y="1304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162360</xdr:rowOff>
    </xdr:from>
    <xdr:ext cx="534377" cy="259045"/>
    <xdr:sp macro="" textlink="">
      <xdr:nvSpPr>
        <xdr:cNvPr id="642" name="公債費該当値テキスト"/>
        <xdr:cNvSpPr txBox="1"/>
      </xdr:nvSpPr>
      <xdr:spPr>
        <a:xfrm>
          <a:off x="16370300" y="1302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56769</xdr:rowOff>
    </xdr:from>
    <xdr:to>
      <xdr:col>81</xdr:col>
      <xdr:colOff>101600</xdr:colOff>
      <xdr:row>76</xdr:row>
      <xdr:rowOff>158369</xdr:rowOff>
    </xdr:to>
    <xdr:sp macro="" textlink="">
      <xdr:nvSpPr>
        <xdr:cNvPr id="643" name="楕円 642"/>
        <xdr:cNvSpPr/>
      </xdr:nvSpPr>
      <xdr:spPr>
        <a:xfrm>
          <a:off x="15430500" y="1308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149496</xdr:rowOff>
    </xdr:from>
    <xdr:ext cx="534377" cy="259045"/>
    <xdr:sp macro="" textlink="">
      <xdr:nvSpPr>
        <xdr:cNvPr id="644" name="テキスト ボックス 643"/>
        <xdr:cNvSpPr txBox="1"/>
      </xdr:nvSpPr>
      <xdr:spPr>
        <a:xfrm>
          <a:off x="15214111" y="13179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15180</xdr:rowOff>
    </xdr:from>
    <xdr:to>
      <xdr:col>76</xdr:col>
      <xdr:colOff>165100</xdr:colOff>
      <xdr:row>76</xdr:row>
      <xdr:rowOff>116780</xdr:rowOff>
    </xdr:to>
    <xdr:sp macro="" textlink="">
      <xdr:nvSpPr>
        <xdr:cNvPr id="645" name="楕円 644"/>
        <xdr:cNvSpPr/>
      </xdr:nvSpPr>
      <xdr:spPr>
        <a:xfrm>
          <a:off x="14541500" y="1304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107907</xdr:rowOff>
    </xdr:from>
    <xdr:ext cx="534377" cy="259045"/>
    <xdr:sp macro="" textlink="">
      <xdr:nvSpPr>
        <xdr:cNvPr id="646" name="テキスト ボックス 645"/>
        <xdr:cNvSpPr txBox="1"/>
      </xdr:nvSpPr>
      <xdr:spPr>
        <a:xfrm>
          <a:off x="14325111" y="1313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168393</xdr:rowOff>
    </xdr:from>
    <xdr:to>
      <xdr:col>72</xdr:col>
      <xdr:colOff>38100</xdr:colOff>
      <xdr:row>76</xdr:row>
      <xdr:rowOff>98543</xdr:rowOff>
    </xdr:to>
    <xdr:sp macro="" textlink="">
      <xdr:nvSpPr>
        <xdr:cNvPr id="647" name="楕円 646"/>
        <xdr:cNvSpPr/>
      </xdr:nvSpPr>
      <xdr:spPr>
        <a:xfrm>
          <a:off x="13652500" y="1302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89670</xdr:rowOff>
    </xdr:from>
    <xdr:ext cx="534377" cy="259045"/>
    <xdr:sp macro="" textlink="">
      <xdr:nvSpPr>
        <xdr:cNvPr id="648" name="テキスト ボックス 647"/>
        <xdr:cNvSpPr txBox="1"/>
      </xdr:nvSpPr>
      <xdr:spPr>
        <a:xfrm>
          <a:off x="13436111" y="1311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6138</xdr:rowOff>
    </xdr:from>
    <xdr:to>
      <xdr:col>67</xdr:col>
      <xdr:colOff>101600</xdr:colOff>
      <xdr:row>76</xdr:row>
      <xdr:rowOff>107738</xdr:rowOff>
    </xdr:to>
    <xdr:sp macro="" textlink="">
      <xdr:nvSpPr>
        <xdr:cNvPr id="649" name="楕円 648"/>
        <xdr:cNvSpPr/>
      </xdr:nvSpPr>
      <xdr:spPr>
        <a:xfrm>
          <a:off x="12763500" y="1303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98865</xdr:rowOff>
    </xdr:from>
    <xdr:ext cx="534377" cy="259045"/>
    <xdr:sp macro="" textlink="">
      <xdr:nvSpPr>
        <xdr:cNvPr id="650" name="テキスト ボックス 649"/>
        <xdr:cNvSpPr txBox="1"/>
      </xdr:nvSpPr>
      <xdr:spPr>
        <a:xfrm>
          <a:off x="12547111" y="1312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43962</xdr:rowOff>
    </xdr:from>
    <xdr:to>
      <xdr:col>85</xdr:col>
      <xdr:colOff>126364</xdr:colOff>
      <xdr:row>98</xdr:row>
      <xdr:rowOff>139540</xdr:rowOff>
    </xdr:to>
    <xdr:cxnSp macro="">
      <xdr:nvCxnSpPr>
        <xdr:cNvPr id="672" name="直線コネクタ 671"/>
        <xdr:cNvCxnSpPr/>
      </xdr:nvCxnSpPr>
      <xdr:spPr>
        <a:xfrm flipV="1">
          <a:off x="16317595" y="15474462"/>
          <a:ext cx="1269" cy="1467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143367</xdr:rowOff>
    </xdr:from>
    <xdr:ext cx="313932" cy="259045"/>
    <xdr:sp macro="" textlink="">
      <xdr:nvSpPr>
        <xdr:cNvPr id="673" name="積立金最小値テキスト"/>
        <xdr:cNvSpPr txBox="1"/>
      </xdr:nvSpPr>
      <xdr:spPr>
        <a:xfrm>
          <a:off x="16370300" y="16945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139540</xdr:rowOff>
    </xdr:from>
    <xdr:to>
      <xdr:col>86</xdr:col>
      <xdr:colOff>25400</xdr:colOff>
      <xdr:row>98</xdr:row>
      <xdr:rowOff>139540</xdr:rowOff>
    </xdr:to>
    <xdr:cxnSp macro="">
      <xdr:nvCxnSpPr>
        <xdr:cNvPr id="674" name="直線コネクタ 673"/>
        <xdr:cNvCxnSpPr/>
      </xdr:nvCxnSpPr>
      <xdr:spPr>
        <a:xfrm>
          <a:off x="16230600" y="16941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162089</xdr:rowOff>
    </xdr:from>
    <xdr:ext cx="599010" cy="259045"/>
    <xdr:sp macro="" textlink="">
      <xdr:nvSpPr>
        <xdr:cNvPr id="675" name="積立金最大値テキスト"/>
        <xdr:cNvSpPr txBox="1"/>
      </xdr:nvSpPr>
      <xdr:spPr>
        <a:xfrm>
          <a:off x="16370300" y="1524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43962</xdr:rowOff>
    </xdr:from>
    <xdr:to>
      <xdr:col>86</xdr:col>
      <xdr:colOff>25400</xdr:colOff>
      <xdr:row>90</xdr:row>
      <xdr:rowOff>43962</xdr:rowOff>
    </xdr:to>
    <xdr:cxnSp macro="">
      <xdr:nvCxnSpPr>
        <xdr:cNvPr id="676" name="直線コネクタ 675"/>
        <xdr:cNvCxnSpPr/>
      </xdr:nvCxnSpPr>
      <xdr:spPr>
        <a:xfrm>
          <a:off x="16230600" y="15474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170410</xdr:rowOff>
    </xdr:from>
    <xdr:to>
      <xdr:col>85</xdr:col>
      <xdr:colOff>127000</xdr:colOff>
      <xdr:row>98</xdr:row>
      <xdr:rowOff>1406</xdr:rowOff>
    </xdr:to>
    <xdr:cxnSp macro="">
      <xdr:nvCxnSpPr>
        <xdr:cNvPr id="677" name="直線コネクタ 676"/>
        <xdr:cNvCxnSpPr/>
      </xdr:nvCxnSpPr>
      <xdr:spPr>
        <a:xfrm flipV="1">
          <a:off x="15481300" y="16801060"/>
          <a:ext cx="838200" cy="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59602</xdr:rowOff>
    </xdr:from>
    <xdr:ext cx="534377" cy="259045"/>
    <xdr:sp macro="" textlink="">
      <xdr:nvSpPr>
        <xdr:cNvPr id="678" name="積立金平均値テキスト"/>
        <xdr:cNvSpPr txBox="1"/>
      </xdr:nvSpPr>
      <xdr:spPr>
        <a:xfrm>
          <a:off x="16370300" y="16518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36725</xdr:rowOff>
    </xdr:from>
    <xdr:to>
      <xdr:col>85</xdr:col>
      <xdr:colOff>177800</xdr:colOff>
      <xdr:row>97</xdr:row>
      <xdr:rowOff>138325</xdr:rowOff>
    </xdr:to>
    <xdr:sp macro="" textlink="">
      <xdr:nvSpPr>
        <xdr:cNvPr id="679" name="フローチャート: 判断 678"/>
        <xdr:cNvSpPr/>
      </xdr:nvSpPr>
      <xdr:spPr>
        <a:xfrm>
          <a:off x="16268700" y="16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102091</xdr:rowOff>
    </xdr:from>
    <xdr:to>
      <xdr:col>81</xdr:col>
      <xdr:colOff>50800</xdr:colOff>
      <xdr:row>98</xdr:row>
      <xdr:rowOff>1406</xdr:rowOff>
    </xdr:to>
    <xdr:cxnSp macro="">
      <xdr:nvCxnSpPr>
        <xdr:cNvPr id="680" name="直線コネクタ 679"/>
        <xdr:cNvCxnSpPr/>
      </xdr:nvCxnSpPr>
      <xdr:spPr>
        <a:xfrm>
          <a:off x="14592300" y="16732741"/>
          <a:ext cx="889000" cy="70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29172</xdr:rowOff>
    </xdr:from>
    <xdr:to>
      <xdr:col>81</xdr:col>
      <xdr:colOff>101600</xdr:colOff>
      <xdr:row>97</xdr:row>
      <xdr:rowOff>130772</xdr:rowOff>
    </xdr:to>
    <xdr:sp macro="" textlink="">
      <xdr:nvSpPr>
        <xdr:cNvPr id="681" name="フローチャート: 判断 680"/>
        <xdr:cNvSpPr/>
      </xdr:nvSpPr>
      <xdr:spPr>
        <a:xfrm>
          <a:off x="15430500" y="166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147299</xdr:rowOff>
    </xdr:from>
    <xdr:ext cx="534377" cy="259045"/>
    <xdr:sp macro="" textlink="">
      <xdr:nvSpPr>
        <xdr:cNvPr id="682" name="テキスト ボックス 681"/>
        <xdr:cNvSpPr txBox="1"/>
      </xdr:nvSpPr>
      <xdr:spPr>
        <a:xfrm>
          <a:off x="15214111" y="1643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102091</xdr:rowOff>
    </xdr:from>
    <xdr:to>
      <xdr:col>76</xdr:col>
      <xdr:colOff>114300</xdr:colOff>
      <xdr:row>98</xdr:row>
      <xdr:rowOff>54177</xdr:rowOff>
    </xdr:to>
    <xdr:cxnSp macro="">
      <xdr:nvCxnSpPr>
        <xdr:cNvPr id="683" name="直線コネクタ 682"/>
        <xdr:cNvCxnSpPr/>
      </xdr:nvCxnSpPr>
      <xdr:spPr>
        <a:xfrm flipV="1">
          <a:off x="13703300" y="16732741"/>
          <a:ext cx="889000" cy="123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37396</xdr:rowOff>
    </xdr:from>
    <xdr:to>
      <xdr:col>76</xdr:col>
      <xdr:colOff>165100</xdr:colOff>
      <xdr:row>97</xdr:row>
      <xdr:rowOff>138996</xdr:rowOff>
    </xdr:to>
    <xdr:sp macro="" textlink="">
      <xdr:nvSpPr>
        <xdr:cNvPr id="684" name="フローチャート: 判断 683"/>
        <xdr:cNvSpPr/>
      </xdr:nvSpPr>
      <xdr:spPr>
        <a:xfrm>
          <a:off x="14541500" y="166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155523</xdr:rowOff>
    </xdr:from>
    <xdr:ext cx="534377" cy="259045"/>
    <xdr:sp macro="" textlink="">
      <xdr:nvSpPr>
        <xdr:cNvPr id="685" name="テキスト ボックス 684"/>
        <xdr:cNvSpPr txBox="1"/>
      </xdr:nvSpPr>
      <xdr:spPr>
        <a:xfrm>
          <a:off x="14325111" y="1644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69414</xdr:rowOff>
    </xdr:from>
    <xdr:to>
      <xdr:col>71</xdr:col>
      <xdr:colOff>177800</xdr:colOff>
      <xdr:row>98</xdr:row>
      <xdr:rowOff>54177</xdr:rowOff>
    </xdr:to>
    <xdr:cxnSp macro="">
      <xdr:nvCxnSpPr>
        <xdr:cNvPr id="686" name="直線コネクタ 685"/>
        <xdr:cNvCxnSpPr/>
      </xdr:nvCxnSpPr>
      <xdr:spPr>
        <a:xfrm>
          <a:off x="12814300" y="16700064"/>
          <a:ext cx="889000" cy="156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81868</xdr:rowOff>
    </xdr:from>
    <xdr:to>
      <xdr:col>72</xdr:col>
      <xdr:colOff>38100</xdr:colOff>
      <xdr:row>98</xdr:row>
      <xdr:rowOff>12018</xdr:rowOff>
    </xdr:to>
    <xdr:sp macro="" textlink="">
      <xdr:nvSpPr>
        <xdr:cNvPr id="687" name="フローチャート: 判断 686"/>
        <xdr:cNvSpPr/>
      </xdr:nvSpPr>
      <xdr:spPr>
        <a:xfrm>
          <a:off x="13652500" y="1671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28545</xdr:rowOff>
    </xdr:from>
    <xdr:ext cx="534377" cy="259045"/>
    <xdr:sp macro="" textlink="">
      <xdr:nvSpPr>
        <xdr:cNvPr id="688" name="テキスト ボックス 687"/>
        <xdr:cNvSpPr txBox="1"/>
      </xdr:nvSpPr>
      <xdr:spPr>
        <a:xfrm>
          <a:off x="13436111" y="1648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7280</xdr:rowOff>
    </xdr:from>
    <xdr:to>
      <xdr:col>67</xdr:col>
      <xdr:colOff>101600</xdr:colOff>
      <xdr:row>97</xdr:row>
      <xdr:rowOff>108880</xdr:rowOff>
    </xdr:to>
    <xdr:sp macro="" textlink="">
      <xdr:nvSpPr>
        <xdr:cNvPr id="689" name="フローチャート: 判断 688"/>
        <xdr:cNvSpPr/>
      </xdr:nvSpPr>
      <xdr:spPr>
        <a:xfrm>
          <a:off x="12763500" y="1663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125407</xdr:rowOff>
    </xdr:from>
    <xdr:ext cx="534377" cy="259045"/>
    <xdr:sp macro="" textlink="">
      <xdr:nvSpPr>
        <xdr:cNvPr id="690" name="テキスト ボックス 689"/>
        <xdr:cNvSpPr txBox="1"/>
      </xdr:nvSpPr>
      <xdr:spPr>
        <a:xfrm>
          <a:off x="12547111" y="1641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119610</xdr:rowOff>
    </xdr:from>
    <xdr:to>
      <xdr:col>85</xdr:col>
      <xdr:colOff>177800</xdr:colOff>
      <xdr:row>98</xdr:row>
      <xdr:rowOff>49760</xdr:rowOff>
    </xdr:to>
    <xdr:sp macro="" textlink="">
      <xdr:nvSpPr>
        <xdr:cNvPr id="696" name="楕円 695"/>
        <xdr:cNvSpPr/>
      </xdr:nvSpPr>
      <xdr:spPr>
        <a:xfrm>
          <a:off x="16268700" y="1675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98037</xdr:rowOff>
    </xdr:from>
    <xdr:ext cx="534377" cy="259045"/>
    <xdr:sp macro="" textlink="">
      <xdr:nvSpPr>
        <xdr:cNvPr id="697" name="積立金該当値テキスト"/>
        <xdr:cNvSpPr txBox="1"/>
      </xdr:nvSpPr>
      <xdr:spPr>
        <a:xfrm>
          <a:off x="16370300" y="1672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122056</xdr:rowOff>
    </xdr:from>
    <xdr:to>
      <xdr:col>81</xdr:col>
      <xdr:colOff>101600</xdr:colOff>
      <xdr:row>98</xdr:row>
      <xdr:rowOff>52206</xdr:rowOff>
    </xdr:to>
    <xdr:sp macro="" textlink="">
      <xdr:nvSpPr>
        <xdr:cNvPr id="698" name="楕円 697"/>
        <xdr:cNvSpPr/>
      </xdr:nvSpPr>
      <xdr:spPr>
        <a:xfrm>
          <a:off x="15430500" y="1675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43333</xdr:rowOff>
    </xdr:from>
    <xdr:ext cx="534377" cy="259045"/>
    <xdr:sp macro="" textlink="">
      <xdr:nvSpPr>
        <xdr:cNvPr id="699" name="テキスト ボックス 698"/>
        <xdr:cNvSpPr txBox="1"/>
      </xdr:nvSpPr>
      <xdr:spPr>
        <a:xfrm>
          <a:off x="15214111" y="1684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51291</xdr:rowOff>
    </xdr:from>
    <xdr:to>
      <xdr:col>76</xdr:col>
      <xdr:colOff>165100</xdr:colOff>
      <xdr:row>97</xdr:row>
      <xdr:rowOff>152891</xdr:rowOff>
    </xdr:to>
    <xdr:sp macro="" textlink="">
      <xdr:nvSpPr>
        <xdr:cNvPr id="700" name="楕円 699"/>
        <xdr:cNvSpPr/>
      </xdr:nvSpPr>
      <xdr:spPr>
        <a:xfrm>
          <a:off x="14541500" y="1668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144018</xdr:rowOff>
    </xdr:from>
    <xdr:ext cx="534377" cy="259045"/>
    <xdr:sp macro="" textlink="">
      <xdr:nvSpPr>
        <xdr:cNvPr id="701" name="テキスト ボックス 700"/>
        <xdr:cNvSpPr txBox="1"/>
      </xdr:nvSpPr>
      <xdr:spPr>
        <a:xfrm>
          <a:off x="14325111" y="1677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3377</xdr:rowOff>
    </xdr:from>
    <xdr:to>
      <xdr:col>72</xdr:col>
      <xdr:colOff>38100</xdr:colOff>
      <xdr:row>98</xdr:row>
      <xdr:rowOff>104977</xdr:rowOff>
    </xdr:to>
    <xdr:sp macro="" textlink="">
      <xdr:nvSpPr>
        <xdr:cNvPr id="702" name="楕円 701"/>
        <xdr:cNvSpPr/>
      </xdr:nvSpPr>
      <xdr:spPr>
        <a:xfrm>
          <a:off x="13652500" y="1680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96104</xdr:rowOff>
    </xdr:from>
    <xdr:ext cx="534377" cy="259045"/>
    <xdr:sp macro="" textlink="">
      <xdr:nvSpPr>
        <xdr:cNvPr id="703" name="テキスト ボックス 702"/>
        <xdr:cNvSpPr txBox="1"/>
      </xdr:nvSpPr>
      <xdr:spPr>
        <a:xfrm>
          <a:off x="13436111" y="1689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18614</xdr:rowOff>
    </xdr:from>
    <xdr:to>
      <xdr:col>67</xdr:col>
      <xdr:colOff>101600</xdr:colOff>
      <xdr:row>97</xdr:row>
      <xdr:rowOff>120214</xdr:rowOff>
    </xdr:to>
    <xdr:sp macro="" textlink="">
      <xdr:nvSpPr>
        <xdr:cNvPr id="704" name="楕円 703"/>
        <xdr:cNvSpPr/>
      </xdr:nvSpPr>
      <xdr:spPr>
        <a:xfrm>
          <a:off x="12763500" y="1664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111341</xdr:rowOff>
    </xdr:from>
    <xdr:ext cx="534377" cy="259045"/>
    <xdr:sp macro="" textlink="">
      <xdr:nvSpPr>
        <xdr:cNvPr id="705" name="テキスト ボックス 704"/>
        <xdr:cNvSpPr txBox="1"/>
      </xdr:nvSpPr>
      <xdr:spPr>
        <a:xfrm>
          <a:off x="12547111" y="16741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43962</xdr:rowOff>
    </xdr:from>
    <xdr:to>
      <xdr:col>116</xdr:col>
      <xdr:colOff>62864</xdr:colOff>
      <xdr:row>38</xdr:row>
      <xdr:rowOff>139700</xdr:rowOff>
    </xdr:to>
    <xdr:cxnSp macro="">
      <xdr:nvCxnSpPr>
        <xdr:cNvPr id="727" name="直線コネクタ 726"/>
        <xdr:cNvCxnSpPr/>
      </xdr:nvCxnSpPr>
      <xdr:spPr>
        <a:xfrm flipV="1">
          <a:off x="22159595" y="5187462"/>
          <a:ext cx="1269" cy="146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162089</xdr:rowOff>
    </xdr:from>
    <xdr:ext cx="534377" cy="259045"/>
    <xdr:sp macro="" textlink="">
      <xdr:nvSpPr>
        <xdr:cNvPr id="730" name="投資及び出資金最大値テキスト"/>
        <xdr:cNvSpPr txBox="1"/>
      </xdr:nvSpPr>
      <xdr:spPr>
        <a:xfrm>
          <a:off x="22212300" y="496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43962</xdr:rowOff>
    </xdr:from>
    <xdr:to>
      <xdr:col>116</xdr:col>
      <xdr:colOff>152400</xdr:colOff>
      <xdr:row>30</xdr:row>
      <xdr:rowOff>43962</xdr:rowOff>
    </xdr:to>
    <xdr:cxnSp macro="">
      <xdr:nvCxnSpPr>
        <xdr:cNvPr id="731" name="直線コネクタ 730"/>
        <xdr:cNvCxnSpPr/>
      </xdr:nvCxnSpPr>
      <xdr:spPr>
        <a:xfrm>
          <a:off x="22072600" y="518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22931</xdr:rowOff>
    </xdr:from>
    <xdr:to>
      <xdr:col>116</xdr:col>
      <xdr:colOff>63500</xdr:colOff>
      <xdr:row>36</xdr:row>
      <xdr:rowOff>93020</xdr:rowOff>
    </xdr:to>
    <xdr:cxnSp macro="">
      <xdr:nvCxnSpPr>
        <xdr:cNvPr id="732" name="直線コネクタ 731"/>
        <xdr:cNvCxnSpPr/>
      </xdr:nvCxnSpPr>
      <xdr:spPr>
        <a:xfrm flipV="1">
          <a:off x="21323300" y="6195131"/>
          <a:ext cx="838200" cy="70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86575</xdr:rowOff>
    </xdr:from>
    <xdr:ext cx="469744" cy="259045"/>
    <xdr:sp macro="" textlink="">
      <xdr:nvSpPr>
        <xdr:cNvPr id="733" name="投資及び出資金平均値テキスト"/>
        <xdr:cNvSpPr txBox="1"/>
      </xdr:nvSpPr>
      <xdr:spPr>
        <a:xfrm>
          <a:off x="22212300" y="6430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108148</xdr:rowOff>
    </xdr:from>
    <xdr:to>
      <xdr:col>116</xdr:col>
      <xdr:colOff>114300</xdr:colOff>
      <xdr:row>38</xdr:row>
      <xdr:rowOff>38298</xdr:rowOff>
    </xdr:to>
    <xdr:sp macro="" textlink="">
      <xdr:nvSpPr>
        <xdr:cNvPr id="734" name="フローチャート: 判断 733"/>
        <xdr:cNvSpPr/>
      </xdr:nvSpPr>
      <xdr:spPr>
        <a:xfrm>
          <a:off x="22110700" y="6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93020</xdr:rowOff>
    </xdr:from>
    <xdr:to>
      <xdr:col>111</xdr:col>
      <xdr:colOff>177800</xdr:colOff>
      <xdr:row>36</xdr:row>
      <xdr:rowOff>100152</xdr:rowOff>
    </xdr:to>
    <xdr:cxnSp macro="">
      <xdr:nvCxnSpPr>
        <xdr:cNvPr id="735" name="直線コネクタ 734"/>
        <xdr:cNvCxnSpPr/>
      </xdr:nvCxnSpPr>
      <xdr:spPr>
        <a:xfrm flipV="1">
          <a:off x="20434300" y="6265220"/>
          <a:ext cx="889000" cy="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128174</xdr:rowOff>
    </xdr:from>
    <xdr:to>
      <xdr:col>112</xdr:col>
      <xdr:colOff>38100</xdr:colOff>
      <xdr:row>38</xdr:row>
      <xdr:rowOff>58324</xdr:rowOff>
    </xdr:to>
    <xdr:sp macro="" textlink="">
      <xdr:nvSpPr>
        <xdr:cNvPr id="736" name="フローチャート: 判断 735"/>
        <xdr:cNvSpPr/>
      </xdr:nvSpPr>
      <xdr:spPr>
        <a:xfrm>
          <a:off x="21272500" y="647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49451</xdr:rowOff>
    </xdr:from>
    <xdr:ext cx="469744" cy="259045"/>
    <xdr:sp macro="" textlink="">
      <xdr:nvSpPr>
        <xdr:cNvPr id="737" name="テキスト ボックス 736"/>
        <xdr:cNvSpPr txBox="1"/>
      </xdr:nvSpPr>
      <xdr:spPr>
        <a:xfrm>
          <a:off x="21088428" y="6564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85339</xdr:rowOff>
    </xdr:from>
    <xdr:to>
      <xdr:col>107</xdr:col>
      <xdr:colOff>50800</xdr:colOff>
      <xdr:row>36</xdr:row>
      <xdr:rowOff>100152</xdr:rowOff>
    </xdr:to>
    <xdr:cxnSp macro="">
      <xdr:nvCxnSpPr>
        <xdr:cNvPr id="738" name="直線コネクタ 737"/>
        <xdr:cNvCxnSpPr/>
      </xdr:nvCxnSpPr>
      <xdr:spPr>
        <a:xfrm>
          <a:off x="19545300" y="6257539"/>
          <a:ext cx="889000" cy="1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124562</xdr:rowOff>
    </xdr:from>
    <xdr:to>
      <xdr:col>107</xdr:col>
      <xdr:colOff>101600</xdr:colOff>
      <xdr:row>38</xdr:row>
      <xdr:rowOff>54711</xdr:rowOff>
    </xdr:to>
    <xdr:sp macro="" textlink="">
      <xdr:nvSpPr>
        <xdr:cNvPr id="739" name="フローチャート: 判断 738"/>
        <xdr:cNvSpPr/>
      </xdr:nvSpPr>
      <xdr:spPr>
        <a:xfrm>
          <a:off x="20383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45838</xdr:rowOff>
    </xdr:from>
    <xdr:ext cx="469744" cy="259045"/>
    <xdr:sp macro="" textlink="">
      <xdr:nvSpPr>
        <xdr:cNvPr id="740" name="テキスト ボックス 739"/>
        <xdr:cNvSpPr txBox="1"/>
      </xdr:nvSpPr>
      <xdr:spPr>
        <a:xfrm>
          <a:off x="20199428" y="656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85339</xdr:rowOff>
    </xdr:from>
    <xdr:to>
      <xdr:col>102</xdr:col>
      <xdr:colOff>114300</xdr:colOff>
      <xdr:row>36</xdr:row>
      <xdr:rowOff>121412</xdr:rowOff>
    </xdr:to>
    <xdr:cxnSp macro="">
      <xdr:nvCxnSpPr>
        <xdr:cNvPr id="741" name="直線コネクタ 740"/>
        <xdr:cNvCxnSpPr/>
      </xdr:nvCxnSpPr>
      <xdr:spPr>
        <a:xfrm flipV="1">
          <a:off x="18656300" y="6257539"/>
          <a:ext cx="889000" cy="36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56942</xdr:rowOff>
    </xdr:from>
    <xdr:to>
      <xdr:col>102</xdr:col>
      <xdr:colOff>165100</xdr:colOff>
      <xdr:row>37</xdr:row>
      <xdr:rowOff>158542</xdr:rowOff>
    </xdr:to>
    <xdr:sp macro="" textlink="">
      <xdr:nvSpPr>
        <xdr:cNvPr id="742" name="フローチャート: 判断 741"/>
        <xdr:cNvSpPr/>
      </xdr:nvSpPr>
      <xdr:spPr>
        <a:xfrm>
          <a:off x="19494500" y="64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149668</xdr:rowOff>
    </xdr:from>
    <xdr:ext cx="469744" cy="259045"/>
    <xdr:sp macro="" textlink="">
      <xdr:nvSpPr>
        <xdr:cNvPr id="743" name="テキスト ボックス 742"/>
        <xdr:cNvSpPr txBox="1"/>
      </xdr:nvSpPr>
      <xdr:spPr>
        <a:xfrm>
          <a:off x="19310428" y="6493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139695</xdr:rowOff>
    </xdr:from>
    <xdr:to>
      <xdr:col>98</xdr:col>
      <xdr:colOff>38100</xdr:colOff>
      <xdr:row>38</xdr:row>
      <xdr:rowOff>69845</xdr:rowOff>
    </xdr:to>
    <xdr:sp macro="" textlink="">
      <xdr:nvSpPr>
        <xdr:cNvPr id="744" name="フローチャート: 判断 743"/>
        <xdr:cNvSpPr/>
      </xdr:nvSpPr>
      <xdr:spPr>
        <a:xfrm>
          <a:off x="18605500" y="648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60972</xdr:rowOff>
    </xdr:from>
    <xdr:ext cx="469744" cy="259045"/>
    <xdr:sp macro="" textlink="">
      <xdr:nvSpPr>
        <xdr:cNvPr id="745" name="テキスト ボックス 744"/>
        <xdr:cNvSpPr txBox="1"/>
      </xdr:nvSpPr>
      <xdr:spPr>
        <a:xfrm>
          <a:off x="18421428" y="657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143581</xdr:rowOff>
    </xdr:from>
    <xdr:to>
      <xdr:col>116</xdr:col>
      <xdr:colOff>114300</xdr:colOff>
      <xdr:row>36</xdr:row>
      <xdr:rowOff>73731</xdr:rowOff>
    </xdr:to>
    <xdr:sp macro="" textlink="">
      <xdr:nvSpPr>
        <xdr:cNvPr id="751" name="楕円 750"/>
        <xdr:cNvSpPr/>
      </xdr:nvSpPr>
      <xdr:spPr>
        <a:xfrm>
          <a:off x="22110700" y="614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166458</xdr:rowOff>
    </xdr:from>
    <xdr:ext cx="534377" cy="259045"/>
    <xdr:sp macro="" textlink="">
      <xdr:nvSpPr>
        <xdr:cNvPr id="752" name="投資及び出資金該当値テキスト"/>
        <xdr:cNvSpPr txBox="1"/>
      </xdr:nvSpPr>
      <xdr:spPr>
        <a:xfrm>
          <a:off x="22212300" y="599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42220</xdr:rowOff>
    </xdr:from>
    <xdr:to>
      <xdr:col>112</xdr:col>
      <xdr:colOff>38100</xdr:colOff>
      <xdr:row>36</xdr:row>
      <xdr:rowOff>143820</xdr:rowOff>
    </xdr:to>
    <xdr:sp macro="" textlink="">
      <xdr:nvSpPr>
        <xdr:cNvPr id="753" name="楕円 752"/>
        <xdr:cNvSpPr/>
      </xdr:nvSpPr>
      <xdr:spPr>
        <a:xfrm>
          <a:off x="21272500" y="621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160347</xdr:rowOff>
    </xdr:from>
    <xdr:ext cx="469744" cy="259045"/>
    <xdr:sp macro="" textlink="">
      <xdr:nvSpPr>
        <xdr:cNvPr id="754" name="テキスト ボックス 753"/>
        <xdr:cNvSpPr txBox="1"/>
      </xdr:nvSpPr>
      <xdr:spPr>
        <a:xfrm>
          <a:off x="21088428" y="598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49352</xdr:rowOff>
    </xdr:from>
    <xdr:to>
      <xdr:col>107</xdr:col>
      <xdr:colOff>101600</xdr:colOff>
      <xdr:row>36</xdr:row>
      <xdr:rowOff>150952</xdr:rowOff>
    </xdr:to>
    <xdr:sp macro="" textlink="">
      <xdr:nvSpPr>
        <xdr:cNvPr id="755" name="楕円 754"/>
        <xdr:cNvSpPr/>
      </xdr:nvSpPr>
      <xdr:spPr>
        <a:xfrm>
          <a:off x="20383500" y="62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167479</xdr:rowOff>
    </xdr:from>
    <xdr:ext cx="469744" cy="259045"/>
    <xdr:sp macro="" textlink="">
      <xdr:nvSpPr>
        <xdr:cNvPr id="756" name="テキスト ボックス 755"/>
        <xdr:cNvSpPr txBox="1"/>
      </xdr:nvSpPr>
      <xdr:spPr>
        <a:xfrm>
          <a:off x="20199428" y="5996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34539</xdr:rowOff>
    </xdr:from>
    <xdr:to>
      <xdr:col>102</xdr:col>
      <xdr:colOff>165100</xdr:colOff>
      <xdr:row>36</xdr:row>
      <xdr:rowOff>136139</xdr:rowOff>
    </xdr:to>
    <xdr:sp macro="" textlink="">
      <xdr:nvSpPr>
        <xdr:cNvPr id="757" name="楕円 756"/>
        <xdr:cNvSpPr/>
      </xdr:nvSpPr>
      <xdr:spPr>
        <a:xfrm>
          <a:off x="19494500" y="620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152666</xdr:rowOff>
    </xdr:from>
    <xdr:ext cx="469744" cy="259045"/>
    <xdr:sp macro="" textlink="">
      <xdr:nvSpPr>
        <xdr:cNvPr id="758" name="テキスト ボックス 757"/>
        <xdr:cNvSpPr txBox="1"/>
      </xdr:nvSpPr>
      <xdr:spPr>
        <a:xfrm>
          <a:off x="19310428" y="598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70612</xdr:rowOff>
    </xdr:from>
    <xdr:to>
      <xdr:col>98</xdr:col>
      <xdr:colOff>38100</xdr:colOff>
      <xdr:row>37</xdr:row>
      <xdr:rowOff>762</xdr:rowOff>
    </xdr:to>
    <xdr:sp macro="" textlink="">
      <xdr:nvSpPr>
        <xdr:cNvPr id="759" name="楕円 758"/>
        <xdr:cNvSpPr/>
      </xdr:nvSpPr>
      <xdr:spPr>
        <a:xfrm>
          <a:off x="18605500" y="624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17289</xdr:rowOff>
    </xdr:from>
    <xdr:ext cx="469744" cy="259045"/>
    <xdr:sp macro="" textlink="">
      <xdr:nvSpPr>
        <xdr:cNvPr id="760" name="テキスト ボックス 759"/>
        <xdr:cNvSpPr txBox="1"/>
      </xdr:nvSpPr>
      <xdr:spPr>
        <a:xfrm>
          <a:off x="18421428" y="6018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145224</xdr:rowOff>
    </xdr:from>
    <xdr:to>
      <xdr:col>116</xdr:col>
      <xdr:colOff>62864</xdr:colOff>
      <xdr:row>59</xdr:row>
      <xdr:rowOff>44450</xdr:rowOff>
    </xdr:to>
    <xdr:cxnSp macro="">
      <xdr:nvCxnSpPr>
        <xdr:cNvPr id="784" name="直線コネクタ 783"/>
        <xdr:cNvCxnSpPr/>
      </xdr:nvCxnSpPr>
      <xdr:spPr>
        <a:xfrm flipV="1">
          <a:off x="22159595" y="8546274"/>
          <a:ext cx="1269" cy="1613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91901</xdr:rowOff>
    </xdr:from>
    <xdr:ext cx="534377" cy="259045"/>
    <xdr:sp macro="" textlink="">
      <xdr:nvSpPr>
        <xdr:cNvPr id="787" name="貸付金最大値テキスト"/>
        <xdr:cNvSpPr txBox="1"/>
      </xdr:nvSpPr>
      <xdr:spPr>
        <a:xfrm>
          <a:off x="22212300" y="832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145224</xdr:rowOff>
    </xdr:from>
    <xdr:to>
      <xdr:col>116</xdr:col>
      <xdr:colOff>152400</xdr:colOff>
      <xdr:row>49</xdr:row>
      <xdr:rowOff>145224</xdr:rowOff>
    </xdr:to>
    <xdr:cxnSp macro="">
      <xdr:nvCxnSpPr>
        <xdr:cNvPr id="788" name="直線コネクタ 787"/>
        <xdr:cNvCxnSpPr/>
      </xdr:nvCxnSpPr>
      <xdr:spPr>
        <a:xfrm>
          <a:off x="22072600" y="8546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119735</xdr:rowOff>
    </xdr:from>
    <xdr:to>
      <xdr:col>116</xdr:col>
      <xdr:colOff>63500</xdr:colOff>
      <xdr:row>55</xdr:row>
      <xdr:rowOff>68453</xdr:rowOff>
    </xdr:to>
    <xdr:cxnSp macro="">
      <xdr:nvCxnSpPr>
        <xdr:cNvPr id="789" name="直線コネクタ 788"/>
        <xdr:cNvCxnSpPr/>
      </xdr:nvCxnSpPr>
      <xdr:spPr>
        <a:xfrm>
          <a:off x="21323300" y="9378035"/>
          <a:ext cx="838200" cy="12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106532</xdr:rowOff>
    </xdr:from>
    <xdr:ext cx="469744" cy="259045"/>
    <xdr:sp macro="" textlink="">
      <xdr:nvSpPr>
        <xdr:cNvPr id="790" name="貸付金平均値テキスト"/>
        <xdr:cNvSpPr txBox="1"/>
      </xdr:nvSpPr>
      <xdr:spPr>
        <a:xfrm>
          <a:off x="22212300" y="9879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128105</xdr:rowOff>
    </xdr:from>
    <xdr:to>
      <xdr:col>116</xdr:col>
      <xdr:colOff>114300</xdr:colOff>
      <xdr:row>58</xdr:row>
      <xdr:rowOff>58255</xdr:rowOff>
    </xdr:to>
    <xdr:sp macro="" textlink="">
      <xdr:nvSpPr>
        <xdr:cNvPr id="791" name="フローチャート: 判断 790"/>
        <xdr:cNvSpPr/>
      </xdr:nvSpPr>
      <xdr:spPr>
        <a:xfrm>
          <a:off x="221107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119735</xdr:rowOff>
    </xdr:from>
    <xdr:to>
      <xdr:col>111</xdr:col>
      <xdr:colOff>177800</xdr:colOff>
      <xdr:row>55</xdr:row>
      <xdr:rowOff>94666</xdr:rowOff>
    </xdr:to>
    <xdr:cxnSp macro="">
      <xdr:nvCxnSpPr>
        <xdr:cNvPr id="792" name="直線コネクタ 791"/>
        <xdr:cNvCxnSpPr/>
      </xdr:nvCxnSpPr>
      <xdr:spPr>
        <a:xfrm flipV="1">
          <a:off x="20434300" y="9378035"/>
          <a:ext cx="889000" cy="146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133591</xdr:rowOff>
    </xdr:from>
    <xdr:to>
      <xdr:col>112</xdr:col>
      <xdr:colOff>38100</xdr:colOff>
      <xdr:row>58</xdr:row>
      <xdr:rowOff>63741</xdr:rowOff>
    </xdr:to>
    <xdr:sp macro="" textlink="">
      <xdr:nvSpPr>
        <xdr:cNvPr id="793" name="フローチャート: 判断 792"/>
        <xdr:cNvSpPr/>
      </xdr:nvSpPr>
      <xdr:spPr>
        <a:xfrm>
          <a:off x="21272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54868</xdr:rowOff>
    </xdr:from>
    <xdr:ext cx="469744" cy="259045"/>
    <xdr:sp macro="" textlink="">
      <xdr:nvSpPr>
        <xdr:cNvPr id="794" name="テキスト ボックス 793"/>
        <xdr:cNvSpPr txBox="1"/>
      </xdr:nvSpPr>
      <xdr:spPr>
        <a:xfrm>
          <a:off x="21088428" y="999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94666</xdr:rowOff>
    </xdr:from>
    <xdr:to>
      <xdr:col>107</xdr:col>
      <xdr:colOff>50800</xdr:colOff>
      <xdr:row>55</xdr:row>
      <xdr:rowOff>109448</xdr:rowOff>
    </xdr:to>
    <xdr:cxnSp macro="">
      <xdr:nvCxnSpPr>
        <xdr:cNvPr id="795" name="直線コネクタ 794"/>
        <xdr:cNvCxnSpPr/>
      </xdr:nvCxnSpPr>
      <xdr:spPr>
        <a:xfrm flipV="1">
          <a:off x="19545300" y="9524416"/>
          <a:ext cx="889000" cy="1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131420</xdr:rowOff>
    </xdr:from>
    <xdr:to>
      <xdr:col>107</xdr:col>
      <xdr:colOff>101600</xdr:colOff>
      <xdr:row>58</xdr:row>
      <xdr:rowOff>61570</xdr:rowOff>
    </xdr:to>
    <xdr:sp macro="" textlink="">
      <xdr:nvSpPr>
        <xdr:cNvPr id="796" name="フローチャート: 判断 795"/>
        <xdr:cNvSpPr/>
      </xdr:nvSpPr>
      <xdr:spPr>
        <a:xfrm>
          <a:off x="20383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52697</xdr:rowOff>
    </xdr:from>
    <xdr:ext cx="469744" cy="259045"/>
    <xdr:sp macro="" textlink="">
      <xdr:nvSpPr>
        <xdr:cNvPr id="797" name="テキスト ボックス 796"/>
        <xdr:cNvSpPr txBox="1"/>
      </xdr:nvSpPr>
      <xdr:spPr>
        <a:xfrm>
          <a:off x="20199428" y="9996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109448</xdr:rowOff>
    </xdr:from>
    <xdr:to>
      <xdr:col>102</xdr:col>
      <xdr:colOff>114300</xdr:colOff>
      <xdr:row>55</xdr:row>
      <xdr:rowOff>123736</xdr:rowOff>
    </xdr:to>
    <xdr:cxnSp macro="">
      <xdr:nvCxnSpPr>
        <xdr:cNvPr id="798" name="直線コネクタ 797"/>
        <xdr:cNvCxnSpPr/>
      </xdr:nvCxnSpPr>
      <xdr:spPr>
        <a:xfrm flipV="1">
          <a:off x="18656300" y="9539198"/>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111036</xdr:rowOff>
    </xdr:from>
    <xdr:to>
      <xdr:col>102</xdr:col>
      <xdr:colOff>165100</xdr:colOff>
      <xdr:row>58</xdr:row>
      <xdr:rowOff>41186</xdr:rowOff>
    </xdr:to>
    <xdr:sp macro="" textlink="">
      <xdr:nvSpPr>
        <xdr:cNvPr id="799" name="フローチャート: 判断 798"/>
        <xdr:cNvSpPr/>
      </xdr:nvSpPr>
      <xdr:spPr>
        <a:xfrm>
          <a:off x="19494500" y="98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32313</xdr:rowOff>
    </xdr:from>
    <xdr:ext cx="469744" cy="259045"/>
    <xdr:sp macro="" textlink="">
      <xdr:nvSpPr>
        <xdr:cNvPr id="800" name="テキスト ボックス 799"/>
        <xdr:cNvSpPr txBox="1"/>
      </xdr:nvSpPr>
      <xdr:spPr>
        <a:xfrm>
          <a:off x="19310428" y="997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134734</xdr:rowOff>
    </xdr:from>
    <xdr:to>
      <xdr:col>98</xdr:col>
      <xdr:colOff>38100</xdr:colOff>
      <xdr:row>58</xdr:row>
      <xdr:rowOff>64884</xdr:rowOff>
    </xdr:to>
    <xdr:sp macro="" textlink="">
      <xdr:nvSpPr>
        <xdr:cNvPr id="801" name="フローチャート: 判断 800"/>
        <xdr:cNvSpPr/>
      </xdr:nvSpPr>
      <xdr:spPr>
        <a:xfrm>
          <a:off x="18605500" y="99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56011</xdr:rowOff>
    </xdr:from>
    <xdr:ext cx="469744" cy="259045"/>
    <xdr:sp macro="" textlink="">
      <xdr:nvSpPr>
        <xdr:cNvPr id="802" name="テキスト ボックス 801"/>
        <xdr:cNvSpPr txBox="1"/>
      </xdr:nvSpPr>
      <xdr:spPr>
        <a:xfrm>
          <a:off x="18421428" y="1000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17653</xdr:rowOff>
    </xdr:from>
    <xdr:to>
      <xdr:col>116</xdr:col>
      <xdr:colOff>114300</xdr:colOff>
      <xdr:row>55</xdr:row>
      <xdr:rowOff>119253</xdr:rowOff>
    </xdr:to>
    <xdr:sp macro="" textlink="">
      <xdr:nvSpPr>
        <xdr:cNvPr id="808" name="楕円 807"/>
        <xdr:cNvSpPr/>
      </xdr:nvSpPr>
      <xdr:spPr>
        <a:xfrm>
          <a:off x="22110700" y="944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40530</xdr:rowOff>
    </xdr:from>
    <xdr:ext cx="534377" cy="259045"/>
    <xdr:sp macro="" textlink="">
      <xdr:nvSpPr>
        <xdr:cNvPr id="809" name="貸付金該当値テキスト"/>
        <xdr:cNvSpPr txBox="1"/>
      </xdr:nvSpPr>
      <xdr:spPr>
        <a:xfrm>
          <a:off x="22212300" y="929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68935</xdr:rowOff>
    </xdr:from>
    <xdr:to>
      <xdr:col>112</xdr:col>
      <xdr:colOff>38100</xdr:colOff>
      <xdr:row>54</xdr:row>
      <xdr:rowOff>170535</xdr:rowOff>
    </xdr:to>
    <xdr:sp macro="" textlink="">
      <xdr:nvSpPr>
        <xdr:cNvPr id="810" name="楕円 809"/>
        <xdr:cNvSpPr/>
      </xdr:nvSpPr>
      <xdr:spPr>
        <a:xfrm>
          <a:off x="21272500" y="932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15612</xdr:rowOff>
    </xdr:from>
    <xdr:ext cx="534377" cy="259045"/>
    <xdr:sp macro="" textlink="">
      <xdr:nvSpPr>
        <xdr:cNvPr id="811" name="テキスト ボックス 810"/>
        <xdr:cNvSpPr txBox="1"/>
      </xdr:nvSpPr>
      <xdr:spPr>
        <a:xfrm>
          <a:off x="21056111" y="910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43866</xdr:rowOff>
    </xdr:from>
    <xdr:to>
      <xdr:col>107</xdr:col>
      <xdr:colOff>101600</xdr:colOff>
      <xdr:row>55</xdr:row>
      <xdr:rowOff>145466</xdr:rowOff>
    </xdr:to>
    <xdr:sp macro="" textlink="">
      <xdr:nvSpPr>
        <xdr:cNvPr id="812" name="楕円 811"/>
        <xdr:cNvSpPr/>
      </xdr:nvSpPr>
      <xdr:spPr>
        <a:xfrm>
          <a:off x="20383500" y="947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161993</xdr:rowOff>
    </xdr:from>
    <xdr:ext cx="534377" cy="259045"/>
    <xdr:sp macro="" textlink="">
      <xdr:nvSpPr>
        <xdr:cNvPr id="813" name="テキスト ボックス 812"/>
        <xdr:cNvSpPr txBox="1"/>
      </xdr:nvSpPr>
      <xdr:spPr>
        <a:xfrm>
          <a:off x="20167111" y="924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58648</xdr:rowOff>
    </xdr:from>
    <xdr:to>
      <xdr:col>102</xdr:col>
      <xdr:colOff>165100</xdr:colOff>
      <xdr:row>55</xdr:row>
      <xdr:rowOff>160248</xdr:rowOff>
    </xdr:to>
    <xdr:sp macro="" textlink="">
      <xdr:nvSpPr>
        <xdr:cNvPr id="814" name="楕円 813"/>
        <xdr:cNvSpPr/>
      </xdr:nvSpPr>
      <xdr:spPr>
        <a:xfrm>
          <a:off x="19494500" y="948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5325</xdr:rowOff>
    </xdr:from>
    <xdr:ext cx="534377" cy="259045"/>
    <xdr:sp macro="" textlink="">
      <xdr:nvSpPr>
        <xdr:cNvPr id="815" name="テキスト ボックス 814"/>
        <xdr:cNvSpPr txBox="1"/>
      </xdr:nvSpPr>
      <xdr:spPr>
        <a:xfrm>
          <a:off x="19278111" y="926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72936</xdr:rowOff>
    </xdr:from>
    <xdr:to>
      <xdr:col>98</xdr:col>
      <xdr:colOff>38100</xdr:colOff>
      <xdr:row>56</xdr:row>
      <xdr:rowOff>3086</xdr:rowOff>
    </xdr:to>
    <xdr:sp macro="" textlink="">
      <xdr:nvSpPr>
        <xdr:cNvPr id="816" name="楕円 815"/>
        <xdr:cNvSpPr/>
      </xdr:nvSpPr>
      <xdr:spPr>
        <a:xfrm>
          <a:off x="18605500" y="950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19613</xdr:rowOff>
    </xdr:from>
    <xdr:ext cx="534377" cy="259045"/>
    <xdr:sp macro="" textlink="">
      <xdr:nvSpPr>
        <xdr:cNvPr id="817" name="テキスト ボックス 816"/>
        <xdr:cNvSpPr txBox="1"/>
      </xdr:nvSpPr>
      <xdr:spPr>
        <a:xfrm>
          <a:off x="18389111" y="9277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5" name="テキスト ボックス 83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95395</xdr:rowOff>
    </xdr:from>
    <xdr:to>
      <xdr:col>116</xdr:col>
      <xdr:colOff>62864</xdr:colOff>
      <xdr:row>78</xdr:row>
      <xdr:rowOff>56097</xdr:rowOff>
    </xdr:to>
    <xdr:cxnSp macro="">
      <xdr:nvCxnSpPr>
        <xdr:cNvPr id="843" name="直線コネクタ 842"/>
        <xdr:cNvCxnSpPr/>
      </xdr:nvCxnSpPr>
      <xdr:spPr>
        <a:xfrm flipV="1">
          <a:off x="22159595" y="11925445"/>
          <a:ext cx="1269" cy="1503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59924</xdr:rowOff>
    </xdr:from>
    <xdr:ext cx="534377" cy="259045"/>
    <xdr:sp macro="" textlink="">
      <xdr:nvSpPr>
        <xdr:cNvPr id="844" name="繰出金最小値テキスト"/>
        <xdr:cNvSpPr txBox="1"/>
      </xdr:nvSpPr>
      <xdr:spPr>
        <a:xfrm>
          <a:off x="22212300" y="1343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56097</xdr:rowOff>
    </xdr:from>
    <xdr:to>
      <xdr:col>116</xdr:col>
      <xdr:colOff>152400</xdr:colOff>
      <xdr:row>78</xdr:row>
      <xdr:rowOff>56097</xdr:rowOff>
    </xdr:to>
    <xdr:cxnSp macro="">
      <xdr:nvCxnSpPr>
        <xdr:cNvPr id="845" name="直線コネクタ 844"/>
        <xdr:cNvCxnSpPr/>
      </xdr:nvCxnSpPr>
      <xdr:spPr>
        <a:xfrm>
          <a:off x="22072600" y="1342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42072</xdr:rowOff>
    </xdr:from>
    <xdr:ext cx="599010" cy="259045"/>
    <xdr:sp macro="" textlink="">
      <xdr:nvSpPr>
        <xdr:cNvPr id="846" name="繰出金最大値テキスト"/>
        <xdr:cNvSpPr txBox="1"/>
      </xdr:nvSpPr>
      <xdr:spPr>
        <a:xfrm>
          <a:off x="22212300" y="11700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95395</xdr:rowOff>
    </xdr:from>
    <xdr:to>
      <xdr:col>116</xdr:col>
      <xdr:colOff>152400</xdr:colOff>
      <xdr:row>69</xdr:row>
      <xdr:rowOff>95395</xdr:rowOff>
    </xdr:to>
    <xdr:cxnSp macro="">
      <xdr:nvCxnSpPr>
        <xdr:cNvPr id="847" name="直線コネクタ 846"/>
        <xdr:cNvCxnSpPr/>
      </xdr:nvCxnSpPr>
      <xdr:spPr>
        <a:xfrm>
          <a:off x="22072600" y="11925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115109</xdr:rowOff>
    </xdr:from>
    <xdr:to>
      <xdr:col>116</xdr:col>
      <xdr:colOff>63500</xdr:colOff>
      <xdr:row>72</xdr:row>
      <xdr:rowOff>50818</xdr:rowOff>
    </xdr:to>
    <xdr:cxnSp macro="">
      <xdr:nvCxnSpPr>
        <xdr:cNvPr id="848" name="直線コネクタ 847"/>
        <xdr:cNvCxnSpPr/>
      </xdr:nvCxnSpPr>
      <xdr:spPr>
        <a:xfrm flipV="1">
          <a:off x="21323300" y="12288059"/>
          <a:ext cx="838200" cy="10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6585</xdr:rowOff>
    </xdr:from>
    <xdr:ext cx="534377" cy="259045"/>
    <xdr:sp macro="" textlink="">
      <xdr:nvSpPr>
        <xdr:cNvPr id="849" name="繰出金平均値テキスト"/>
        <xdr:cNvSpPr txBox="1"/>
      </xdr:nvSpPr>
      <xdr:spPr>
        <a:xfrm>
          <a:off x="22212300" y="12693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28158</xdr:rowOff>
    </xdr:from>
    <xdr:to>
      <xdr:col>116</xdr:col>
      <xdr:colOff>114300</xdr:colOff>
      <xdr:row>74</xdr:row>
      <xdr:rowOff>129758</xdr:rowOff>
    </xdr:to>
    <xdr:sp macro="" textlink="">
      <xdr:nvSpPr>
        <xdr:cNvPr id="850" name="フローチャート: 判断 849"/>
        <xdr:cNvSpPr/>
      </xdr:nvSpPr>
      <xdr:spPr>
        <a:xfrm>
          <a:off x="22110700" y="12715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50818</xdr:rowOff>
    </xdr:from>
    <xdr:to>
      <xdr:col>111</xdr:col>
      <xdr:colOff>177800</xdr:colOff>
      <xdr:row>72</xdr:row>
      <xdr:rowOff>78969</xdr:rowOff>
    </xdr:to>
    <xdr:cxnSp macro="">
      <xdr:nvCxnSpPr>
        <xdr:cNvPr id="851" name="直線コネクタ 850"/>
        <xdr:cNvCxnSpPr/>
      </xdr:nvCxnSpPr>
      <xdr:spPr>
        <a:xfrm flipV="1">
          <a:off x="20434300" y="12395218"/>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37411</xdr:rowOff>
    </xdr:from>
    <xdr:to>
      <xdr:col>112</xdr:col>
      <xdr:colOff>38100</xdr:colOff>
      <xdr:row>74</xdr:row>
      <xdr:rowOff>139011</xdr:rowOff>
    </xdr:to>
    <xdr:sp macro="" textlink="">
      <xdr:nvSpPr>
        <xdr:cNvPr id="852" name="フローチャート: 判断 851"/>
        <xdr:cNvSpPr/>
      </xdr:nvSpPr>
      <xdr:spPr>
        <a:xfrm>
          <a:off x="21272500" y="127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130138</xdr:rowOff>
    </xdr:from>
    <xdr:ext cx="534377" cy="259045"/>
    <xdr:sp macro="" textlink="">
      <xdr:nvSpPr>
        <xdr:cNvPr id="853" name="テキスト ボックス 852"/>
        <xdr:cNvSpPr txBox="1"/>
      </xdr:nvSpPr>
      <xdr:spPr>
        <a:xfrm>
          <a:off x="21056111" y="1281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78969</xdr:rowOff>
    </xdr:from>
    <xdr:to>
      <xdr:col>107</xdr:col>
      <xdr:colOff>50800</xdr:colOff>
      <xdr:row>72</xdr:row>
      <xdr:rowOff>130011</xdr:rowOff>
    </xdr:to>
    <xdr:cxnSp macro="">
      <xdr:nvCxnSpPr>
        <xdr:cNvPr id="854" name="直線コネクタ 853"/>
        <xdr:cNvCxnSpPr/>
      </xdr:nvCxnSpPr>
      <xdr:spPr>
        <a:xfrm flipV="1">
          <a:off x="19545300" y="12423369"/>
          <a:ext cx="889000" cy="51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29649</xdr:rowOff>
    </xdr:from>
    <xdr:to>
      <xdr:col>107</xdr:col>
      <xdr:colOff>101600</xdr:colOff>
      <xdr:row>74</xdr:row>
      <xdr:rowOff>131249</xdr:rowOff>
    </xdr:to>
    <xdr:sp macro="" textlink="">
      <xdr:nvSpPr>
        <xdr:cNvPr id="855" name="フローチャート: 判断 854"/>
        <xdr:cNvSpPr/>
      </xdr:nvSpPr>
      <xdr:spPr>
        <a:xfrm>
          <a:off x="20383500" y="1271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122376</xdr:rowOff>
    </xdr:from>
    <xdr:ext cx="534377" cy="259045"/>
    <xdr:sp macro="" textlink="">
      <xdr:nvSpPr>
        <xdr:cNvPr id="856" name="テキスト ボックス 855"/>
        <xdr:cNvSpPr txBox="1"/>
      </xdr:nvSpPr>
      <xdr:spPr>
        <a:xfrm>
          <a:off x="20167111" y="1280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130011</xdr:rowOff>
    </xdr:from>
    <xdr:to>
      <xdr:col>102</xdr:col>
      <xdr:colOff>114300</xdr:colOff>
      <xdr:row>73</xdr:row>
      <xdr:rowOff>233</xdr:rowOff>
    </xdr:to>
    <xdr:cxnSp macro="">
      <xdr:nvCxnSpPr>
        <xdr:cNvPr id="857" name="直線コネクタ 856"/>
        <xdr:cNvCxnSpPr/>
      </xdr:nvCxnSpPr>
      <xdr:spPr>
        <a:xfrm flipV="1">
          <a:off x="18656300" y="12474411"/>
          <a:ext cx="889000" cy="41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24696</xdr:rowOff>
    </xdr:from>
    <xdr:to>
      <xdr:col>102</xdr:col>
      <xdr:colOff>165100</xdr:colOff>
      <xdr:row>74</xdr:row>
      <xdr:rowOff>126296</xdr:rowOff>
    </xdr:to>
    <xdr:sp macro="" textlink="">
      <xdr:nvSpPr>
        <xdr:cNvPr id="858" name="フローチャート: 判断 857"/>
        <xdr:cNvSpPr/>
      </xdr:nvSpPr>
      <xdr:spPr>
        <a:xfrm>
          <a:off x="19494500" y="1271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117423</xdr:rowOff>
    </xdr:from>
    <xdr:ext cx="534377" cy="259045"/>
    <xdr:sp macro="" textlink="">
      <xdr:nvSpPr>
        <xdr:cNvPr id="859" name="テキスト ボックス 858"/>
        <xdr:cNvSpPr txBox="1"/>
      </xdr:nvSpPr>
      <xdr:spPr>
        <a:xfrm>
          <a:off x="19278111" y="1280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50778</xdr:rowOff>
    </xdr:from>
    <xdr:to>
      <xdr:col>98</xdr:col>
      <xdr:colOff>38100</xdr:colOff>
      <xdr:row>74</xdr:row>
      <xdr:rowOff>152378</xdr:rowOff>
    </xdr:to>
    <xdr:sp macro="" textlink="">
      <xdr:nvSpPr>
        <xdr:cNvPr id="860" name="フローチャート: 判断 859"/>
        <xdr:cNvSpPr/>
      </xdr:nvSpPr>
      <xdr:spPr>
        <a:xfrm>
          <a:off x="18605500" y="1273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143505</xdr:rowOff>
    </xdr:from>
    <xdr:ext cx="534377" cy="259045"/>
    <xdr:sp macro="" textlink="">
      <xdr:nvSpPr>
        <xdr:cNvPr id="861" name="テキスト ボックス 860"/>
        <xdr:cNvSpPr txBox="1"/>
      </xdr:nvSpPr>
      <xdr:spPr>
        <a:xfrm>
          <a:off x="18389111" y="1283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64309</xdr:rowOff>
    </xdr:from>
    <xdr:to>
      <xdr:col>116</xdr:col>
      <xdr:colOff>114300</xdr:colOff>
      <xdr:row>71</xdr:row>
      <xdr:rowOff>165909</xdr:rowOff>
    </xdr:to>
    <xdr:sp macro="" textlink="">
      <xdr:nvSpPr>
        <xdr:cNvPr id="867" name="楕円 866"/>
        <xdr:cNvSpPr/>
      </xdr:nvSpPr>
      <xdr:spPr>
        <a:xfrm>
          <a:off x="22110700" y="1223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87186</xdr:rowOff>
    </xdr:from>
    <xdr:ext cx="599010" cy="259045"/>
    <xdr:sp macro="" textlink="">
      <xdr:nvSpPr>
        <xdr:cNvPr id="868" name="繰出金該当値テキスト"/>
        <xdr:cNvSpPr txBox="1"/>
      </xdr:nvSpPr>
      <xdr:spPr>
        <a:xfrm>
          <a:off x="22212300" y="12088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18</xdr:rowOff>
    </xdr:from>
    <xdr:to>
      <xdr:col>112</xdr:col>
      <xdr:colOff>38100</xdr:colOff>
      <xdr:row>72</xdr:row>
      <xdr:rowOff>101618</xdr:rowOff>
    </xdr:to>
    <xdr:sp macro="" textlink="">
      <xdr:nvSpPr>
        <xdr:cNvPr id="869" name="楕円 868"/>
        <xdr:cNvSpPr/>
      </xdr:nvSpPr>
      <xdr:spPr>
        <a:xfrm>
          <a:off x="21272500" y="1234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70</xdr:row>
      <xdr:rowOff>118145</xdr:rowOff>
    </xdr:from>
    <xdr:ext cx="599010" cy="259045"/>
    <xdr:sp macro="" textlink="">
      <xdr:nvSpPr>
        <xdr:cNvPr id="870" name="テキスト ボックス 869"/>
        <xdr:cNvSpPr txBox="1"/>
      </xdr:nvSpPr>
      <xdr:spPr>
        <a:xfrm>
          <a:off x="21023795" y="12119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28169</xdr:rowOff>
    </xdr:from>
    <xdr:to>
      <xdr:col>107</xdr:col>
      <xdr:colOff>101600</xdr:colOff>
      <xdr:row>72</xdr:row>
      <xdr:rowOff>129769</xdr:rowOff>
    </xdr:to>
    <xdr:sp macro="" textlink="">
      <xdr:nvSpPr>
        <xdr:cNvPr id="871" name="楕円 870"/>
        <xdr:cNvSpPr/>
      </xdr:nvSpPr>
      <xdr:spPr>
        <a:xfrm>
          <a:off x="20383500" y="1237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70</xdr:row>
      <xdr:rowOff>146296</xdr:rowOff>
    </xdr:from>
    <xdr:ext cx="599010" cy="259045"/>
    <xdr:sp macro="" textlink="">
      <xdr:nvSpPr>
        <xdr:cNvPr id="872" name="テキスト ボックス 871"/>
        <xdr:cNvSpPr txBox="1"/>
      </xdr:nvSpPr>
      <xdr:spPr>
        <a:xfrm>
          <a:off x="20134795" y="12147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79211</xdr:rowOff>
    </xdr:from>
    <xdr:to>
      <xdr:col>102</xdr:col>
      <xdr:colOff>165100</xdr:colOff>
      <xdr:row>73</xdr:row>
      <xdr:rowOff>9361</xdr:rowOff>
    </xdr:to>
    <xdr:sp macro="" textlink="">
      <xdr:nvSpPr>
        <xdr:cNvPr id="873" name="楕円 872"/>
        <xdr:cNvSpPr/>
      </xdr:nvSpPr>
      <xdr:spPr>
        <a:xfrm>
          <a:off x="19494500" y="1242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71</xdr:row>
      <xdr:rowOff>25888</xdr:rowOff>
    </xdr:from>
    <xdr:ext cx="599010" cy="259045"/>
    <xdr:sp macro="" textlink="">
      <xdr:nvSpPr>
        <xdr:cNvPr id="874" name="テキスト ボックス 873"/>
        <xdr:cNvSpPr txBox="1"/>
      </xdr:nvSpPr>
      <xdr:spPr>
        <a:xfrm>
          <a:off x="19245795" y="12198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120883</xdr:rowOff>
    </xdr:from>
    <xdr:to>
      <xdr:col>98</xdr:col>
      <xdr:colOff>38100</xdr:colOff>
      <xdr:row>73</xdr:row>
      <xdr:rowOff>51033</xdr:rowOff>
    </xdr:to>
    <xdr:sp macro="" textlink="">
      <xdr:nvSpPr>
        <xdr:cNvPr id="875" name="楕円 874"/>
        <xdr:cNvSpPr/>
      </xdr:nvSpPr>
      <xdr:spPr>
        <a:xfrm>
          <a:off x="18605500" y="1246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71</xdr:row>
      <xdr:rowOff>67560</xdr:rowOff>
    </xdr:from>
    <xdr:ext cx="599010" cy="259045"/>
    <xdr:sp macro="" textlink="">
      <xdr:nvSpPr>
        <xdr:cNvPr id="876" name="テキスト ボックス 875"/>
        <xdr:cNvSpPr txBox="1"/>
      </xdr:nvSpPr>
      <xdr:spPr>
        <a:xfrm>
          <a:off x="18356795" y="12240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普通建設事業費のうち平成２５年度の値が突出しているのは、学校給食共同調理場の改築によるものであり、また、普通建設事業費（うち新規整備）のうち平成２６年度の値が突出しているのは、農業基盤整備促進事業など、大型の農業用施設整備を行ったことによる。</a:t>
          </a:r>
          <a:endParaRPr lang="ja-JP" altLang="ja-JP" sz="1400">
            <a:effectLst/>
          </a:endParaRPr>
        </a:p>
        <a:p>
          <a:r>
            <a:rPr kumimoji="1" lang="ja-JP" altLang="ja-JP" sz="1100">
              <a:solidFill>
                <a:schemeClr val="dk1"/>
              </a:solidFill>
              <a:effectLst/>
              <a:latin typeface="+mn-lt"/>
              <a:ea typeface="+mn-ea"/>
              <a:cs typeface="+mn-cs"/>
            </a:rPr>
            <a:t>　貸付金についても中小企業融資貸付金の額が大きいため、類似団体平均と比較すると大きく上回って推移しており、平成２８年度</a:t>
          </a:r>
          <a:r>
            <a:rPr kumimoji="1" lang="ja-JP" altLang="en-US" sz="1100">
              <a:solidFill>
                <a:schemeClr val="dk1"/>
              </a:solidFill>
              <a:effectLst/>
              <a:latin typeface="+mn-lt"/>
              <a:ea typeface="+mn-ea"/>
              <a:cs typeface="+mn-cs"/>
            </a:rPr>
            <a:t>の値が突出しているのは</a:t>
          </a:r>
          <a:r>
            <a:rPr kumimoji="1" lang="ja-JP" altLang="ja-JP" sz="1100">
              <a:solidFill>
                <a:schemeClr val="dk1"/>
              </a:solidFill>
              <a:effectLst/>
              <a:latin typeface="+mn-lt"/>
              <a:ea typeface="+mn-ea"/>
              <a:cs typeface="+mn-cs"/>
            </a:rPr>
            <a:t>平成２９年開設の認定こども園に対する地域総合整備資金貸付事業によ</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公債費については過去の既発債償還完了によりその値が一時減少するが、学校施設の大規模改修や橋梁長寿命化など大型事業の実施による起債の償還を控えていることから、</a:t>
          </a:r>
          <a:r>
            <a:rPr kumimoji="1" lang="ja-JP" altLang="en-US" sz="1100">
              <a:solidFill>
                <a:schemeClr val="dk1"/>
              </a:solidFill>
              <a:effectLst/>
              <a:latin typeface="+mn-lt"/>
              <a:ea typeface="+mn-ea"/>
              <a:cs typeface="+mn-cs"/>
            </a:rPr>
            <a:t>さらに</a:t>
          </a:r>
          <a:r>
            <a:rPr kumimoji="1" lang="ja-JP" altLang="ja-JP" sz="1100">
              <a:solidFill>
                <a:schemeClr val="dk1"/>
              </a:solidFill>
              <a:effectLst/>
              <a:latin typeface="+mn-lt"/>
              <a:ea typeface="+mn-ea"/>
              <a:cs typeface="+mn-cs"/>
            </a:rPr>
            <a:t>増加に転じる見込みとなっている。</a:t>
          </a:r>
          <a:endParaRPr lang="ja-JP" altLang="ja-JP" sz="1400">
            <a:effectLst/>
          </a:endParaRPr>
        </a:p>
        <a:p>
          <a:r>
            <a:rPr kumimoji="1" lang="ja-JP" altLang="ja-JP" sz="1100">
              <a:solidFill>
                <a:schemeClr val="dk1"/>
              </a:solidFill>
              <a:effectLst/>
              <a:latin typeface="+mn-lt"/>
              <a:ea typeface="+mn-ea"/>
              <a:cs typeface="+mn-cs"/>
            </a:rPr>
            <a:t>　人件費、投資及び出資金及び繰出金の値が軒並み類似団体を上回っているのは、民間事業者の参入を見込めない不採算部門の福祉・医療サービス等の事業について、直営で運営していることが大きな要因である。</a:t>
          </a:r>
          <a:endParaRPr lang="ja-JP" altLang="ja-JP" sz="1400">
            <a:effectLst/>
          </a:endParaRPr>
        </a:p>
        <a:p>
          <a:r>
            <a:rPr kumimoji="1" lang="ja-JP" altLang="ja-JP" sz="1100">
              <a:solidFill>
                <a:schemeClr val="dk1"/>
              </a:solidFill>
              <a:effectLst/>
              <a:latin typeface="+mn-lt"/>
              <a:ea typeface="+mn-ea"/>
              <a:cs typeface="+mn-cs"/>
            </a:rPr>
            <a:t>　今後はそれらサービスについて収益の確保方策を検討するとともに、さらなる経常経費の削減に努める。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北海道本別町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7,254
7,225
391.91
7,472,811
7,360,881
109,141
4,055,328
6,944,916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25.0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145542</xdr:rowOff>
    </xdr:from>
    <xdr:to>
      <xdr:col>24</xdr:col>
      <xdr:colOff>62865</xdr:colOff>
      <xdr:row>39</xdr:row>
      <xdr:rowOff>8382</xdr:rowOff>
    </xdr:to>
    <xdr:cxnSp macro="">
      <xdr:nvCxnSpPr>
        <xdr:cNvPr id="56" name="直線コネクタ 55"/>
        <xdr:cNvCxnSpPr/>
      </xdr:nvCxnSpPr>
      <xdr:spPr>
        <a:xfrm flipV="1">
          <a:off x="4633595" y="5289042"/>
          <a:ext cx="127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12209</xdr:rowOff>
    </xdr:from>
    <xdr:ext cx="469744" cy="259045"/>
    <xdr:sp macro="" textlink="">
      <xdr:nvSpPr>
        <xdr:cNvPr id="57" name="議会費最小値テキスト"/>
        <xdr:cNvSpPr txBox="1"/>
      </xdr:nvSpPr>
      <xdr:spPr>
        <a:xfrm>
          <a:off x="4686300" y="6698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8382</xdr:rowOff>
    </xdr:from>
    <xdr:to>
      <xdr:col>24</xdr:col>
      <xdr:colOff>152400</xdr:colOff>
      <xdr:row>39</xdr:row>
      <xdr:rowOff>8382</xdr:rowOff>
    </xdr:to>
    <xdr:cxnSp macro="">
      <xdr:nvCxnSpPr>
        <xdr:cNvPr id="58" name="直線コネクタ 57"/>
        <xdr:cNvCxnSpPr/>
      </xdr:nvCxnSpPr>
      <xdr:spPr>
        <a:xfrm>
          <a:off x="4546600" y="669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92219</xdr:rowOff>
    </xdr:from>
    <xdr:ext cx="534377" cy="259045"/>
    <xdr:sp macro="" textlink="">
      <xdr:nvSpPr>
        <xdr:cNvPr id="59" name="議会費最大値テキスト"/>
        <xdr:cNvSpPr txBox="1"/>
      </xdr:nvSpPr>
      <xdr:spPr>
        <a:xfrm>
          <a:off x="4686300" y="506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145542</xdr:rowOff>
    </xdr:from>
    <xdr:to>
      <xdr:col>24</xdr:col>
      <xdr:colOff>152400</xdr:colOff>
      <xdr:row>30</xdr:row>
      <xdr:rowOff>145542</xdr:rowOff>
    </xdr:to>
    <xdr:cxnSp macro="">
      <xdr:nvCxnSpPr>
        <xdr:cNvPr id="60" name="直線コネクタ 59"/>
        <xdr:cNvCxnSpPr/>
      </xdr:nvCxnSpPr>
      <xdr:spPr>
        <a:xfrm>
          <a:off x="4546600" y="528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156845</xdr:rowOff>
    </xdr:from>
    <xdr:to>
      <xdr:col>24</xdr:col>
      <xdr:colOff>63500</xdr:colOff>
      <xdr:row>36</xdr:row>
      <xdr:rowOff>10922</xdr:rowOff>
    </xdr:to>
    <xdr:cxnSp macro="">
      <xdr:nvCxnSpPr>
        <xdr:cNvPr id="61" name="直線コネクタ 60"/>
        <xdr:cNvCxnSpPr/>
      </xdr:nvCxnSpPr>
      <xdr:spPr>
        <a:xfrm flipV="1">
          <a:off x="3797300" y="6157595"/>
          <a:ext cx="8382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89933</xdr:rowOff>
    </xdr:from>
    <xdr:ext cx="534377" cy="259045"/>
    <xdr:sp macro="" textlink="">
      <xdr:nvSpPr>
        <xdr:cNvPr id="62" name="議会費平均値テキスト"/>
        <xdr:cNvSpPr txBox="1"/>
      </xdr:nvSpPr>
      <xdr:spPr>
        <a:xfrm>
          <a:off x="4686300" y="6090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111506</xdr:rowOff>
    </xdr:from>
    <xdr:to>
      <xdr:col>24</xdr:col>
      <xdr:colOff>114300</xdr:colOff>
      <xdr:row>36</xdr:row>
      <xdr:rowOff>41656</xdr:rowOff>
    </xdr:to>
    <xdr:sp macro="" textlink="">
      <xdr:nvSpPr>
        <xdr:cNvPr id="63" name="フローチャート: 判断 62"/>
        <xdr:cNvSpPr/>
      </xdr:nvSpPr>
      <xdr:spPr>
        <a:xfrm>
          <a:off x="45847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9144</xdr:rowOff>
    </xdr:from>
    <xdr:to>
      <xdr:col>19</xdr:col>
      <xdr:colOff>177800</xdr:colOff>
      <xdr:row>36</xdr:row>
      <xdr:rowOff>10922</xdr:rowOff>
    </xdr:to>
    <xdr:cxnSp macro="">
      <xdr:nvCxnSpPr>
        <xdr:cNvPr id="64" name="直線コネクタ 63"/>
        <xdr:cNvCxnSpPr/>
      </xdr:nvCxnSpPr>
      <xdr:spPr>
        <a:xfrm>
          <a:off x="2908300" y="6009894"/>
          <a:ext cx="889000" cy="17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140970</xdr:rowOff>
    </xdr:from>
    <xdr:to>
      <xdr:col>20</xdr:col>
      <xdr:colOff>38100</xdr:colOff>
      <xdr:row>36</xdr:row>
      <xdr:rowOff>71120</xdr:rowOff>
    </xdr:to>
    <xdr:sp macro="" textlink="">
      <xdr:nvSpPr>
        <xdr:cNvPr id="65" name="フローチャート: 判断 64"/>
        <xdr:cNvSpPr/>
      </xdr:nvSpPr>
      <xdr:spPr>
        <a:xfrm>
          <a:off x="3746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62247</xdr:rowOff>
    </xdr:from>
    <xdr:ext cx="534377" cy="259045"/>
    <xdr:sp macro="" textlink="">
      <xdr:nvSpPr>
        <xdr:cNvPr id="66" name="テキスト ボックス 65"/>
        <xdr:cNvSpPr txBox="1"/>
      </xdr:nvSpPr>
      <xdr:spPr>
        <a:xfrm>
          <a:off x="3530111" y="623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9144</xdr:rowOff>
    </xdr:from>
    <xdr:to>
      <xdr:col>15</xdr:col>
      <xdr:colOff>50800</xdr:colOff>
      <xdr:row>35</xdr:row>
      <xdr:rowOff>152273</xdr:rowOff>
    </xdr:to>
    <xdr:cxnSp macro="">
      <xdr:nvCxnSpPr>
        <xdr:cNvPr id="67" name="直線コネクタ 66"/>
        <xdr:cNvCxnSpPr/>
      </xdr:nvCxnSpPr>
      <xdr:spPr>
        <a:xfrm flipV="1">
          <a:off x="2019300" y="6009894"/>
          <a:ext cx="889000" cy="143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56261</xdr:rowOff>
    </xdr:from>
    <xdr:to>
      <xdr:col>15</xdr:col>
      <xdr:colOff>101600</xdr:colOff>
      <xdr:row>35</xdr:row>
      <xdr:rowOff>157861</xdr:rowOff>
    </xdr:to>
    <xdr:sp macro="" textlink="">
      <xdr:nvSpPr>
        <xdr:cNvPr id="68" name="フローチャート: 判断 67"/>
        <xdr:cNvSpPr/>
      </xdr:nvSpPr>
      <xdr:spPr>
        <a:xfrm>
          <a:off x="2857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148988</xdr:rowOff>
    </xdr:from>
    <xdr:ext cx="534377" cy="259045"/>
    <xdr:sp macro="" textlink="">
      <xdr:nvSpPr>
        <xdr:cNvPr id="69" name="テキスト ボックス 68"/>
        <xdr:cNvSpPr txBox="1"/>
      </xdr:nvSpPr>
      <xdr:spPr>
        <a:xfrm>
          <a:off x="2641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152273</xdr:rowOff>
    </xdr:from>
    <xdr:to>
      <xdr:col>10</xdr:col>
      <xdr:colOff>114300</xdr:colOff>
      <xdr:row>36</xdr:row>
      <xdr:rowOff>37084</xdr:rowOff>
    </xdr:to>
    <xdr:cxnSp macro="">
      <xdr:nvCxnSpPr>
        <xdr:cNvPr id="70" name="直線コネクタ 69"/>
        <xdr:cNvCxnSpPr/>
      </xdr:nvCxnSpPr>
      <xdr:spPr>
        <a:xfrm flipV="1">
          <a:off x="1130300" y="6153023"/>
          <a:ext cx="889000" cy="56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44323</xdr:rowOff>
    </xdr:from>
    <xdr:to>
      <xdr:col>10</xdr:col>
      <xdr:colOff>165100</xdr:colOff>
      <xdr:row>35</xdr:row>
      <xdr:rowOff>145923</xdr:rowOff>
    </xdr:to>
    <xdr:sp macro="" textlink="">
      <xdr:nvSpPr>
        <xdr:cNvPr id="71" name="フローチャート: 判断 70"/>
        <xdr:cNvSpPr/>
      </xdr:nvSpPr>
      <xdr:spPr>
        <a:xfrm>
          <a:off x="1968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162450</xdr:rowOff>
    </xdr:from>
    <xdr:ext cx="534377" cy="259045"/>
    <xdr:sp macro="" textlink="">
      <xdr:nvSpPr>
        <xdr:cNvPr id="72" name="テキスト ボックス 71"/>
        <xdr:cNvSpPr txBox="1"/>
      </xdr:nvSpPr>
      <xdr:spPr>
        <a:xfrm>
          <a:off x="1752111" y="582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92964</xdr:rowOff>
    </xdr:from>
    <xdr:to>
      <xdr:col>6</xdr:col>
      <xdr:colOff>38100</xdr:colOff>
      <xdr:row>36</xdr:row>
      <xdr:rowOff>23114</xdr:rowOff>
    </xdr:to>
    <xdr:sp macro="" textlink="">
      <xdr:nvSpPr>
        <xdr:cNvPr id="73" name="フローチャート: 判断 72"/>
        <xdr:cNvSpPr/>
      </xdr:nvSpPr>
      <xdr:spPr>
        <a:xfrm>
          <a:off x="1079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39641</xdr:rowOff>
    </xdr:from>
    <xdr:ext cx="534377" cy="259045"/>
    <xdr:sp macro="" textlink="">
      <xdr:nvSpPr>
        <xdr:cNvPr id="74" name="テキスト ボックス 73"/>
        <xdr:cNvSpPr txBox="1"/>
      </xdr:nvSpPr>
      <xdr:spPr>
        <a:xfrm>
          <a:off x="863111" y="586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106045</xdr:rowOff>
    </xdr:from>
    <xdr:to>
      <xdr:col>24</xdr:col>
      <xdr:colOff>114300</xdr:colOff>
      <xdr:row>36</xdr:row>
      <xdr:rowOff>36195</xdr:rowOff>
    </xdr:to>
    <xdr:sp macro="" textlink="">
      <xdr:nvSpPr>
        <xdr:cNvPr id="80" name="楕円 79"/>
        <xdr:cNvSpPr/>
      </xdr:nvSpPr>
      <xdr:spPr>
        <a:xfrm>
          <a:off x="4584700" y="610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128922</xdr:rowOff>
    </xdr:from>
    <xdr:ext cx="534377" cy="259045"/>
    <xdr:sp macro="" textlink="">
      <xdr:nvSpPr>
        <xdr:cNvPr id="81" name="議会費該当値テキスト"/>
        <xdr:cNvSpPr txBox="1"/>
      </xdr:nvSpPr>
      <xdr:spPr>
        <a:xfrm>
          <a:off x="4686300" y="595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131572</xdr:rowOff>
    </xdr:from>
    <xdr:to>
      <xdr:col>20</xdr:col>
      <xdr:colOff>38100</xdr:colOff>
      <xdr:row>36</xdr:row>
      <xdr:rowOff>61722</xdr:rowOff>
    </xdr:to>
    <xdr:sp macro="" textlink="">
      <xdr:nvSpPr>
        <xdr:cNvPr id="82" name="楕円 81"/>
        <xdr:cNvSpPr/>
      </xdr:nvSpPr>
      <xdr:spPr>
        <a:xfrm>
          <a:off x="3746500" y="613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78249</xdr:rowOff>
    </xdr:from>
    <xdr:ext cx="534377" cy="259045"/>
    <xdr:sp macro="" textlink="">
      <xdr:nvSpPr>
        <xdr:cNvPr id="83" name="テキスト ボックス 82"/>
        <xdr:cNvSpPr txBox="1"/>
      </xdr:nvSpPr>
      <xdr:spPr>
        <a:xfrm>
          <a:off x="3530111" y="590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129794</xdr:rowOff>
    </xdr:from>
    <xdr:to>
      <xdr:col>15</xdr:col>
      <xdr:colOff>101600</xdr:colOff>
      <xdr:row>35</xdr:row>
      <xdr:rowOff>59944</xdr:rowOff>
    </xdr:to>
    <xdr:sp macro="" textlink="">
      <xdr:nvSpPr>
        <xdr:cNvPr id="84" name="楕円 83"/>
        <xdr:cNvSpPr/>
      </xdr:nvSpPr>
      <xdr:spPr>
        <a:xfrm>
          <a:off x="2857500" y="595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76471</xdr:rowOff>
    </xdr:from>
    <xdr:ext cx="534377" cy="259045"/>
    <xdr:sp macro="" textlink="">
      <xdr:nvSpPr>
        <xdr:cNvPr id="85" name="テキスト ボックス 84"/>
        <xdr:cNvSpPr txBox="1"/>
      </xdr:nvSpPr>
      <xdr:spPr>
        <a:xfrm>
          <a:off x="2641111" y="5734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101473</xdr:rowOff>
    </xdr:from>
    <xdr:to>
      <xdr:col>10</xdr:col>
      <xdr:colOff>165100</xdr:colOff>
      <xdr:row>36</xdr:row>
      <xdr:rowOff>31623</xdr:rowOff>
    </xdr:to>
    <xdr:sp macro="" textlink="">
      <xdr:nvSpPr>
        <xdr:cNvPr id="86" name="楕円 85"/>
        <xdr:cNvSpPr/>
      </xdr:nvSpPr>
      <xdr:spPr>
        <a:xfrm>
          <a:off x="1968500" y="610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22750</xdr:rowOff>
    </xdr:from>
    <xdr:ext cx="534377" cy="259045"/>
    <xdr:sp macro="" textlink="">
      <xdr:nvSpPr>
        <xdr:cNvPr id="87" name="テキスト ボックス 86"/>
        <xdr:cNvSpPr txBox="1"/>
      </xdr:nvSpPr>
      <xdr:spPr>
        <a:xfrm>
          <a:off x="1752111" y="6194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157734</xdr:rowOff>
    </xdr:from>
    <xdr:to>
      <xdr:col>6</xdr:col>
      <xdr:colOff>38100</xdr:colOff>
      <xdr:row>36</xdr:row>
      <xdr:rowOff>87884</xdr:rowOff>
    </xdr:to>
    <xdr:sp macro="" textlink="">
      <xdr:nvSpPr>
        <xdr:cNvPr id="88" name="楕円 87"/>
        <xdr:cNvSpPr/>
      </xdr:nvSpPr>
      <xdr:spPr>
        <a:xfrm>
          <a:off x="1079500" y="615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79011</xdr:rowOff>
    </xdr:from>
    <xdr:ext cx="534377" cy="259045"/>
    <xdr:sp macro="" textlink="">
      <xdr:nvSpPr>
        <xdr:cNvPr id="89" name="テキスト ボックス 88"/>
        <xdr:cNvSpPr txBox="1"/>
      </xdr:nvSpPr>
      <xdr:spPr>
        <a:xfrm>
          <a:off x="863111" y="625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144862</xdr:rowOff>
    </xdr:from>
    <xdr:to>
      <xdr:col>24</xdr:col>
      <xdr:colOff>62865</xdr:colOff>
      <xdr:row>57</xdr:row>
      <xdr:rowOff>170259</xdr:rowOff>
    </xdr:to>
    <xdr:cxnSp macro="">
      <xdr:nvCxnSpPr>
        <xdr:cNvPr id="111" name="直線コネクタ 110"/>
        <xdr:cNvCxnSpPr/>
      </xdr:nvCxnSpPr>
      <xdr:spPr>
        <a:xfrm flipV="1">
          <a:off x="4633595" y="8717362"/>
          <a:ext cx="1270" cy="122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2636</xdr:rowOff>
    </xdr:from>
    <xdr:ext cx="534377" cy="259045"/>
    <xdr:sp macro="" textlink="">
      <xdr:nvSpPr>
        <xdr:cNvPr id="112" name="総務費最小値テキスト"/>
        <xdr:cNvSpPr txBox="1"/>
      </xdr:nvSpPr>
      <xdr:spPr>
        <a:xfrm>
          <a:off x="4686300" y="994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170259</xdr:rowOff>
    </xdr:from>
    <xdr:to>
      <xdr:col>24</xdr:col>
      <xdr:colOff>152400</xdr:colOff>
      <xdr:row>57</xdr:row>
      <xdr:rowOff>170259</xdr:rowOff>
    </xdr:to>
    <xdr:cxnSp macro="">
      <xdr:nvCxnSpPr>
        <xdr:cNvPr id="113" name="直線コネクタ 112"/>
        <xdr:cNvCxnSpPr/>
      </xdr:nvCxnSpPr>
      <xdr:spPr>
        <a:xfrm>
          <a:off x="4546600" y="994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91539</xdr:rowOff>
    </xdr:from>
    <xdr:ext cx="599010" cy="259045"/>
    <xdr:sp macro="" textlink="">
      <xdr:nvSpPr>
        <xdr:cNvPr id="114" name="総務費最大値テキスト"/>
        <xdr:cNvSpPr txBox="1"/>
      </xdr:nvSpPr>
      <xdr:spPr>
        <a:xfrm>
          <a:off x="4686300" y="849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597,742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144862</xdr:rowOff>
    </xdr:from>
    <xdr:to>
      <xdr:col>24</xdr:col>
      <xdr:colOff>152400</xdr:colOff>
      <xdr:row>50</xdr:row>
      <xdr:rowOff>144862</xdr:rowOff>
    </xdr:to>
    <xdr:cxnSp macro="">
      <xdr:nvCxnSpPr>
        <xdr:cNvPr id="115" name="直線コネクタ 114"/>
        <xdr:cNvCxnSpPr/>
      </xdr:nvCxnSpPr>
      <xdr:spPr>
        <a:xfrm>
          <a:off x="4546600" y="871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143710</xdr:rowOff>
    </xdr:from>
    <xdr:to>
      <xdr:col>24</xdr:col>
      <xdr:colOff>63500</xdr:colOff>
      <xdr:row>57</xdr:row>
      <xdr:rowOff>5555</xdr:rowOff>
    </xdr:to>
    <xdr:cxnSp macro="">
      <xdr:nvCxnSpPr>
        <xdr:cNvPr id="116" name="直線コネクタ 115"/>
        <xdr:cNvCxnSpPr/>
      </xdr:nvCxnSpPr>
      <xdr:spPr>
        <a:xfrm>
          <a:off x="3797300" y="9744910"/>
          <a:ext cx="838200" cy="33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48473</xdr:rowOff>
    </xdr:from>
    <xdr:ext cx="599010" cy="259045"/>
    <xdr:sp macro="" textlink="">
      <xdr:nvSpPr>
        <xdr:cNvPr id="117" name="総務費平均値テキスト"/>
        <xdr:cNvSpPr txBox="1"/>
      </xdr:nvSpPr>
      <xdr:spPr>
        <a:xfrm>
          <a:off x="4686300" y="9478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25596</xdr:rowOff>
    </xdr:from>
    <xdr:to>
      <xdr:col>24</xdr:col>
      <xdr:colOff>114300</xdr:colOff>
      <xdr:row>56</xdr:row>
      <xdr:rowOff>127196</xdr:rowOff>
    </xdr:to>
    <xdr:sp macro="" textlink="">
      <xdr:nvSpPr>
        <xdr:cNvPr id="118" name="フローチャート: 判断 117"/>
        <xdr:cNvSpPr/>
      </xdr:nvSpPr>
      <xdr:spPr>
        <a:xfrm>
          <a:off x="4584700" y="962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143710</xdr:rowOff>
    </xdr:from>
    <xdr:to>
      <xdr:col>19</xdr:col>
      <xdr:colOff>177800</xdr:colOff>
      <xdr:row>56</xdr:row>
      <xdr:rowOff>153167</xdr:rowOff>
    </xdr:to>
    <xdr:cxnSp macro="">
      <xdr:nvCxnSpPr>
        <xdr:cNvPr id="119" name="直線コネクタ 118"/>
        <xdr:cNvCxnSpPr/>
      </xdr:nvCxnSpPr>
      <xdr:spPr>
        <a:xfrm flipV="1">
          <a:off x="2908300" y="9744910"/>
          <a:ext cx="889000" cy="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39860</xdr:rowOff>
    </xdr:from>
    <xdr:to>
      <xdr:col>20</xdr:col>
      <xdr:colOff>38100</xdr:colOff>
      <xdr:row>56</xdr:row>
      <xdr:rowOff>141460</xdr:rowOff>
    </xdr:to>
    <xdr:sp macro="" textlink="">
      <xdr:nvSpPr>
        <xdr:cNvPr id="120" name="フローチャート: 判断 119"/>
        <xdr:cNvSpPr/>
      </xdr:nvSpPr>
      <xdr:spPr>
        <a:xfrm>
          <a:off x="3746500" y="964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157987</xdr:rowOff>
    </xdr:from>
    <xdr:ext cx="599010" cy="259045"/>
    <xdr:sp macro="" textlink="">
      <xdr:nvSpPr>
        <xdr:cNvPr id="121" name="テキスト ボックス 120"/>
        <xdr:cNvSpPr txBox="1"/>
      </xdr:nvSpPr>
      <xdr:spPr>
        <a:xfrm>
          <a:off x="3497795" y="9416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153167</xdr:rowOff>
    </xdr:from>
    <xdr:to>
      <xdr:col>15</xdr:col>
      <xdr:colOff>50800</xdr:colOff>
      <xdr:row>57</xdr:row>
      <xdr:rowOff>11197</xdr:rowOff>
    </xdr:to>
    <xdr:cxnSp macro="">
      <xdr:nvCxnSpPr>
        <xdr:cNvPr id="122" name="直線コネクタ 121"/>
        <xdr:cNvCxnSpPr/>
      </xdr:nvCxnSpPr>
      <xdr:spPr>
        <a:xfrm flipV="1">
          <a:off x="2019300" y="9754367"/>
          <a:ext cx="889000" cy="29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50888</xdr:rowOff>
    </xdr:from>
    <xdr:to>
      <xdr:col>15</xdr:col>
      <xdr:colOff>101600</xdr:colOff>
      <xdr:row>56</xdr:row>
      <xdr:rowOff>152488</xdr:rowOff>
    </xdr:to>
    <xdr:sp macro="" textlink="">
      <xdr:nvSpPr>
        <xdr:cNvPr id="123" name="フローチャート: 判断 122"/>
        <xdr:cNvSpPr/>
      </xdr:nvSpPr>
      <xdr:spPr>
        <a:xfrm>
          <a:off x="2857500" y="965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169015</xdr:rowOff>
    </xdr:from>
    <xdr:ext cx="599010" cy="259045"/>
    <xdr:sp macro="" textlink="">
      <xdr:nvSpPr>
        <xdr:cNvPr id="124" name="テキスト ボックス 123"/>
        <xdr:cNvSpPr txBox="1"/>
      </xdr:nvSpPr>
      <xdr:spPr>
        <a:xfrm>
          <a:off x="2608795" y="9427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133155</xdr:rowOff>
    </xdr:from>
    <xdr:to>
      <xdr:col>10</xdr:col>
      <xdr:colOff>114300</xdr:colOff>
      <xdr:row>57</xdr:row>
      <xdr:rowOff>11197</xdr:rowOff>
    </xdr:to>
    <xdr:cxnSp macro="">
      <xdr:nvCxnSpPr>
        <xdr:cNvPr id="125" name="直線コネクタ 124"/>
        <xdr:cNvCxnSpPr/>
      </xdr:nvCxnSpPr>
      <xdr:spPr>
        <a:xfrm>
          <a:off x="1130300" y="9734355"/>
          <a:ext cx="889000" cy="4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81875</xdr:rowOff>
    </xdr:from>
    <xdr:to>
      <xdr:col>10</xdr:col>
      <xdr:colOff>165100</xdr:colOff>
      <xdr:row>57</xdr:row>
      <xdr:rowOff>12025</xdr:rowOff>
    </xdr:to>
    <xdr:sp macro="" textlink="">
      <xdr:nvSpPr>
        <xdr:cNvPr id="126" name="フローチャート: 判断 125"/>
        <xdr:cNvSpPr/>
      </xdr:nvSpPr>
      <xdr:spPr>
        <a:xfrm>
          <a:off x="1968500" y="9683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28552</xdr:rowOff>
    </xdr:from>
    <xdr:ext cx="599010" cy="259045"/>
    <xdr:sp macro="" textlink="">
      <xdr:nvSpPr>
        <xdr:cNvPr id="127" name="テキスト ボックス 126"/>
        <xdr:cNvSpPr txBox="1"/>
      </xdr:nvSpPr>
      <xdr:spPr>
        <a:xfrm>
          <a:off x="1719795" y="9458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54829</xdr:rowOff>
    </xdr:from>
    <xdr:to>
      <xdr:col>6</xdr:col>
      <xdr:colOff>38100</xdr:colOff>
      <xdr:row>56</xdr:row>
      <xdr:rowOff>156429</xdr:rowOff>
    </xdr:to>
    <xdr:sp macro="" textlink="">
      <xdr:nvSpPr>
        <xdr:cNvPr id="128" name="フローチャート: 判断 127"/>
        <xdr:cNvSpPr/>
      </xdr:nvSpPr>
      <xdr:spPr>
        <a:xfrm>
          <a:off x="1079500" y="9656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1506</xdr:rowOff>
    </xdr:from>
    <xdr:ext cx="599010" cy="259045"/>
    <xdr:sp macro="" textlink="">
      <xdr:nvSpPr>
        <xdr:cNvPr id="129" name="テキスト ボックス 128"/>
        <xdr:cNvSpPr txBox="1"/>
      </xdr:nvSpPr>
      <xdr:spPr>
        <a:xfrm>
          <a:off x="830795" y="9431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126205</xdr:rowOff>
    </xdr:from>
    <xdr:to>
      <xdr:col>24</xdr:col>
      <xdr:colOff>114300</xdr:colOff>
      <xdr:row>57</xdr:row>
      <xdr:rowOff>56355</xdr:rowOff>
    </xdr:to>
    <xdr:sp macro="" textlink="">
      <xdr:nvSpPr>
        <xdr:cNvPr id="135" name="楕円 134"/>
        <xdr:cNvSpPr/>
      </xdr:nvSpPr>
      <xdr:spPr>
        <a:xfrm>
          <a:off x="4584700" y="972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104632</xdr:rowOff>
    </xdr:from>
    <xdr:ext cx="599010" cy="259045"/>
    <xdr:sp macro="" textlink="">
      <xdr:nvSpPr>
        <xdr:cNvPr id="136" name="総務費該当値テキスト"/>
        <xdr:cNvSpPr txBox="1"/>
      </xdr:nvSpPr>
      <xdr:spPr>
        <a:xfrm>
          <a:off x="4686300" y="9705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92910</xdr:rowOff>
    </xdr:from>
    <xdr:to>
      <xdr:col>20</xdr:col>
      <xdr:colOff>38100</xdr:colOff>
      <xdr:row>57</xdr:row>
      <xdr:rowOff>23060</xdr:rowOff>
    </xdr:to>
    <xdr:sp macro="" textlink="">
      <xdr:nvSpPr>
        <xdr:cNvPr id="137" name="楕円 136"/>
        <xdr:cNvSpPr/>
      </xdr:nvSpPr>
      <xdr:spPr>
        <a:xfrm>
          <a:off x="3746500" y="969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14187</xdr:rowOff>
    </xdr:from>
    <xdr:ext cx="599010" cy="259045"/>
    <xdr:sp macro="" textlink="">
      <xdr:nvSpPr>
        <xdr:cNvPr id="138" name="テキスト ボックス 137"/>
        <xdr:cNvSpPr txBox="1"/>
      </xdr:nvSpPr>
      <xdr:spPr>
        <a:xfrm>
          <a:off x="3497795" y="9786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102367</xdr:rowOff>
    </xdr:from>
    <xdr:to>
      <xdr:col>15</xdr:col>
      <xdr:colOff>101600</xdr:colOff>
      <xdr:row>57</xdr:row>
      <xdr:rowOff>32517</xdr:rowOff>
    </xdr:to>
    <xdr:sp macro="" textlink="">
      <xdr:nvSpPr>
        <xdr:cNvPr id="139" name="楕円 138"/>
        <xdr:cNvSpPr/>
      </xdr:nvSpPr>
      <xdr:spPr>
        <a:xfrm>
          <a:off x="2857500" y="9703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23644</xdr:rowOff>
    </xdr:from>
    <xdr:ext cx="599010" cy="259045"/>
    <xdr:sp macro="" textlink="">
      <xdr:nvSpPr>
        <xdr:cNvPr id="140" name="テキスト ボックス 139"/>
        <xdr:cNvSpPr txBox="1"/>
      </xdr:nvSpPr>
      <xdr:spPr>
        <a:xfrm>
          <a:off x="2608795" y="9796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131847</xdr:rowOff>
    </xdr:from>
    <xdr:to>
      <xdr:col>10</xdr:col>
      <xdr:colOff>165100</xdr:colOff>
      <xdr:row>57</xdr:row>
      <xdr:rowOff>61997</xdr:rowOff>
    </xdr:to>
    <xdr:sp macro="" textlink="">
      <xdr:nvSpPr>
        <xdr:cNvPr id="141" name="楕円 140"/>
        <xdr:cNvSpPr/>
      </xdr:nvSpPr>
      <xdr:spPr>
        <a:xfrm>
          <a:off x="1968500" y="973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53124</xdr:rowOff>
    </xdr:from>
    <xdr:ext cx="599010" cy="259045"/>
    <xdr:sp macro="" textlink="">
      <xdr:nvSpPr>
        <xdr:cNvPr id="142" name="テキスト ボックス 141"/>
        <xdr:cNvSpPr txBox="1"/>
      </xdr:nvSpPr>
      <xdr:spPr>
        <a:xfrm>
          <a:off x="1719795" y="9825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82355</xdr:rowOff>
    </xdr:from>
    <xdr:to>
      <xdr:col>6</xdr:col>
      <xdr:colOff>38100</xdr:colOff>
      <xdr:row>57</xdr:row>
      <xdr:rowOff>12505</xdr:rowOff>
    </xdr:to>
    <xdr:sp macro="" textlink="">
      <xdr:nvSpPr>
        <xdr:cNvPr id="143" name="楕円 142"/>
        <xdr:cNvSpPr/>
      </xdr:nvSpPr>
      <xdr:spPr>
        <a:xfrm>
          <a:off x="1079500" y="968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3632</xdr:rowOff>
    </xdr:from>
    <xdr:ext cx="599010" cy="259045"/>
    <xdr:sp macro="" textlink="">
      <xdr:nvSpPr>
        <xdr:cNvPr id="144" name="テキスト ボックス 143"/>
        <xdr:cNvSpPr txBox="1"/>
      </xdr:nvSpPr>
      <xdr:spPr>
        <a:xfrm>
          <a:off x="830795" y="9776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423</xdr:rowOff>
    </xdr:from>
    <xdr:to>
      <xdr:col>24</xdr:col>
      <xdr:colOff>62865</xdr:colOff>
      <xdr:row>78</xdr:row>
      <xdr:rowOff>104925</xdr:rowOff>
    </xdr:to>
    <xdr:cxnSp macro="">
      <xdr:nvCxnSpPr>
        <xdr:cNvPr id="167" name="直線コネクタ 166"/>
        <xdr:cNvCxnSpPr/>
      </xdr:nvCxnSpPr>
      <xdr:spPr>
        <a:xfrm flipV="1">
          <a:off x="4633595" y="12173373"/>
          <a:ext cx="1270" cy="1304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108752</xdr:rowOff>
    </xdr:from>
    <xdr:ext cx="599010" cy="259045"/>
    <xdr:sp macro="" textlink="">
      <xdr:nvSpPr>
        <xdr:cNvPr id="168" name="民生費最小値テキスト"/>
        <xdr:cNvSpPr txBox="1"/>
      </xdr:nvSpPr>
      <xdr:spPr>
        <a:xfrm>
          <a:off x="4686300" y="13481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104925</xdr:rowOff>
    </xdr:from>
    <xdr:to>
      <xdr:col>24</xdr:col>
      <xdr:colOff>152400</xdr:colOff>
      <xdr:row>78</xdr:row>
      <xdr:rowOff>104925</xdr:rowOff>
    </xdr:to>
    <xdr:cxnSp macro="">
      <xdr:nvCxnSpPr>
        <xdr:cNvPr id="169" name="直線コネクタ 168"/>
        <xdr:cNvCxnSpPr/>
      </xdr:nvCxnSpPr>
      <xdr:spPr>
        <a:xfrm>
          <a:off x="4546600" y="1347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118550</xdr:rowOff>
    </xdr:from>
    <xdr:ext cx="599010" cy="259045"/>
    <xdr:sp macro="" textlink="">
      <xdr:nvSpPr>
        <xdr:cNvPr id="170" name="民生費最大値テキスト"/>
        <xdr:cNvSpPr txBox="1"/>
      </xdr:nvSpPr>
      <xdr:spPr>
        <a:xfrm>
          <a:off x="4686300" y="11948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392,963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423</xdr:rowOff>
    </xdr:from>
    <xdr:to>
      <xdr:col>24</xdr:col>
      <xdr:colOff>152400</xdr:colOff>
      <xdr:row>71</xdr:row>
      <xdr:rowOff>423</xdr:rowOff>
    </xdr:to>
    <xdr:cxnSp macro="">
      <xdr:nvCxnSpPr>
        <xdr:cNvPr id="171" name="直線コネクタ 170"/>
        <xdr:cNvCxnSpPr/>
      </xdr:nvCxnSpPr>
      <xdr:spPr>
        <a:xfrm>
          <a:off x="4546600" y="12173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23406</xdr:rowOff>
    </xdr:from>
    <xdr:to>
      <xdr:col>24</xdr:col>
      <xdr:colOff>63500</xdr:colOff>
      <xdr:row>75</xdr:row>
      <xdr:rowOff>155808</xdr:rowOff>
    </xdr:to>
    <xdr:cxnSp macro="">
      <xdr:nvCxnSpPr>
        <xdr:cNvPr id="172" name="直線コネクタ 171"/>
        <xdr:cNvCxnSpPr/>
      </xdr:nvCxnSpPr>
      <xdr:spPr>
        <a:xfrm>
          <a:off x="3797300" y="12882156"/>
          <a:ext cx="838200" cy="132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164778</xdr:rowOff>
    </xdr:from>
    <xdr:ext cx="599010" cy="259045"/>
    <xdr:sp macro="" textlink="">
      <xdr:nvSpPr>
        <xdr:cNvPr id="173" name="民生費平均値テキスト"/>
        <xdr:cNvSpPr txBox="1"/>
      </xdr:nvSpPr>
      <xdr:spPr>
        <a:xfrm>
          <a:off x="4686300" y="130235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14901</xdr:rowOff>
    </xdr:from>
    <xdr:to>
      <xdr:col>24</xdr:col>
      <xdr:colOff>114300</xdr:colOff>
      <xdr:row>76</xdr:row>
      <xdr:rowOff>116501</xdr:rowOff>
    </xdr:to>
    <xdr:sp macro="" textlink="">
      <xdr:nvSpPr>
        <xdr:cNvPr id="174" name="フローチャート: 判断 173"/>
        <xdr:cNvSpPr/>
      </xdr:nvSpPr>
      <xdr:spPr>
        <a:xfrm>
          <a:off x="45847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23406</xdr:rowOff>
    </xdr:from>
    <xdr:to>
      <xdr:col>19</xdr:col>
      <xdr:colOff>177800</xdr:colOff>
      <xdr:row>76</xdr:row>
      <xdr:rowOff>64057</xdr:rowOff>
    </xdr:to>
    <xdr:cxnSp macro="">
      <xdr:nvCxnSpPr>
        <xdr:cNvPr id="175" name="直線コネクタ 174"/>
        <xdr:cNvCxnSpPr/>
      </xdr:nvCxnSpPr>
      <xdr:spPr>
        <a:xfrm flipV="1">
          <a:off x="2908300" y="12882156"/>
          <a:ext cx="889000" cy="212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51643</xdr:rowOff>
    </xdr:from>
    <xdr:to>
      <xdr:col>20</xdr:col>
      <xdr:colOff>38100</xdr:colOff>
      <xdr:row>76</xdr:row>
      <xdr:rowOff>153243</xdr:rowOff>
    </xdr:to>
    <xdr:sp macro="" textlink="">
      <xdr:nvSpPr>
        <xdr:cNvPr id="176" name="フローチャート: 判断 175"/>
        <xdr:cNvSpPr/>
      </xdr:nvSpPr>
      <xdr:spPr>
        <a:xfrm>
          <a:off x="3746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144370</xdr:rowOff>
    </xdr:from>
    <xdr:ext cx="599010" cy="259045"/>
    <xdr:sp macro="" textlink="">
      <xdr:nvSpPr>
        <xdr:cNvPr id="177" name="テキスト ボックス 176"/>
        <xdr:cNvSpPr txBox="1"/>
      </xdr:nvSpPr>
      <xdr:spPr>
        <a:xfrm>
          <a:off x="3497795" y="13174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47712</xdr:rowOff>
    </xdr:from>
    <xdr:to>
      <xdr:col>15</xdr:col>
      <xdr:colOff>50800</xdr:colOff>
      <xdr:row>76</xdr:row>
      <xdr:rowOff>64057</xdr:rowOff>
    </xdr:to>
    <xdr:cxnSp macro="">
      <xdr:nvCxnSpPr>
        <xdr:cNvPr id="178" name="直線コネクタ 177"/>
        <xdr:cNvCxnSpPr/>
      </xdr:nvCxnSpPr>
      <xdr:spPr>
        <a:xfrm>
          <a:off x="2019300" y="13077912"/>
          <a:ext cx="889000" cy="1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100966</xdr:rowOff>
    </xdr:from>
    <xdr:to>
      <xdr:col>15</xdr:col>
      <xdr:colOff>101600</xdr:colOff>
      <xdr:row>77</xdr:row>
      <xdr:rowOff>31116</xdr:rowOff>
    </xdr:to>
    <xdr:sp macro="" textlink="">
      <xdr:nvSpPr>
        <xdr:cNvPr id="179" name="フローチャート: 判断 178"/>
        <xdr:cNvSpPr/>
      </xdr:nvSpPr>
      <xdr:spPr>
        <a:xfrm>
          <a:off x="2857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22243</xdr:rowOff>
    </xdr:from>
    <xdr:ext cx="599010" cy="259045"/>
    <xdr:sp macro="" textlink="">
      <xdr:nvSpPr>
        <xdr:cNvPr id="180" name="テキスト ボックス 179"/>
        <xdr:cNvSpPr txBox="1"/>
      </xdr:nvSpPr>
      <xdr:spPr>
        <a:xfrm>
          <a:off x="2608795" y="13223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47712</xdr:rowOff>
    </xdr:from>
    <xdr:to>
      <xdr:col>10</xdr:col>
      <xdr:colOff>114300</xdr:colOff>
      <xdr:row>76</xdr:row>
      <xdr:rowOff>108158</xdr:rowOff>
    </xdr:to>
    <xdr:cxnSp macro="">
      <xdr:nvCxnSpPr>
        <xdr:cNvPr id="181" name="直線コネクタ 180"/>
        <xdr:cNvCxnSpPr/>
      </xdr:nvCxnSpPr>
      <xdr:spPr>
        <a:xfrm flipV="1">
          <a:off x="1130300" y="13077912"/>
          <a:ext cx="889000" cy="60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98808</xdr:rowOff>
    </xdr:from>
    <xdr:to>
      <xdr:col>10</xdr:col>
      <xdr:colOff>165100</xdr:colOff>
      <xdr:row>77</xdr:row>
      <xdr:rowOff>28958</xdr:rowOff>
    </xdr:to>
    <xdr:sp macro="" textlink="">
      <xdr:nvSpPr>
        <xdr:cNvPr id="182" name="フローチャート: 判断 181"/>
        <xdr:cNvSpPr/>
      </xdr:nvSpPr>
      <xdr:spPr>
        <a:xfrm>
          <a:off x="1968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20085</xdr:rowOff>
    </xdr:from>
    <xdr:ext cx="599010" cy="259045"/>
    <xdr:sp macro="" textlink="">
      <xdr:nvSpPr>
        <xdr:cNvPr id="183" name="テキスト ボックス 182"/>
        <xdr:cNvSpPr txBox="1"/>
      </xdr:nvSpPr>
      <xdr:spPr>
        <a:xfrm>
          <a:off x="1719795" y="1322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156263</xdr:rowOff>
    </xdr:from>
    <xdr:to>
      <xdr:col>6</xdr:col>
      <xdr:colOff>38100</xdr:colOff>
      <xdr:row>77</xdr:row>
      <xdr:rowOff>86413</xdr:rowOff>
    </xdr:to>
    <xdr:sp macro="" textlink="">
      <xdr:nvSpPr>
        <xdr:cNvPr id="184" name="フローチャート: 判断 183"/>
        <xdr:cNvSpPr/>
      </xdr:nvSpPr>
      <xdr:spPr>
        <a:xfrm>
          <a:off x="1079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77540</xdr:rowOff>
    </xdr:from>
    <xdr:ext cx="599010" cy="259045"/>
    <xdr:sp macro="" textlink="">
      <xdr:nvSpPr>
        <xdr:cNvPr id="185" name="テキスト ボックス 184"/>
        <xdr:cNvSpPr txBox="1"/>
      </xdr:nvSpPr>
      <xdr:spPr>
        <a:xfrm>
          <a:off x="830795" y="13279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105007</xdr:rowOff>
    </xdr:from>
    <xdr:to>
      <xdr:col>24</xdr:col>
      <xdr:colOff>114300</xdr:colOff>
      <xdr:row>76</xdr:row>
      <xdr:rowOff>35158</xdr:rowOff>
    </xdr:to>
    <xdr:sp macro="" textlink="">
      <xdr:nvSpPr>
        <xdr:cNvPr id="191" name="楕円 190"/>
        <xdr:cNvSpPr/>
      </xdr:nvSpPr>
      <xdr:spPr>
        <a:xfrm>
          <a:off x="4584700" y="1296375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127884</xdr:rowOff>
    </xdr:from>
    <xdr:ext cx="599010" cy="259045"/>
    <xdr:sp macro="" textlink="">
      <xdr:nvSpPr>
        <xdr:cNvPr id="192" name="民生費該当値テキスト"/>
        <xdr:cNvSpPr txBox="1"/>
      </xdr:nvSpPr>
      <xdr:spPr>
        <a:xfrm>
          <a:off x="4686300" y="12815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144056</xdr:rowOff>
    </xdr:from>
    <xdr:to>
      <xdr:col>20</xdr:col>
      <xdr:colOff>38100</xdr:colOff>
      <xdr:row>75</xdr:row>
      <xdr:rowOff>74206</xdr:rowOff>
    </xdr:to>
    <xdr:sp macro="" textlink="">
      <xdr:nvSpPr>
        <xdr:cNvPr id="193" name="楕円 192"/>
        <xdr:cNvSpPr/>
      </xdr:nvSpPr>
      <xdr:spPr>
        <a:xfrm>
          <a:off x="3746500" y="1283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90733</xdr:rowOff>
    </xdr:from>
    <xdr:ext cx="599010" cy="259045"/>
    <xdr:sp macro="" textlink="">
      <xdr:nvSpPr>
        <xdr:cNvPr id="194" name="テキスト ボックス 193"/>
        <xdr:cNvSpPr txBox="1"/>
      </xdr:nvSpPr>
      <xdr:spPr>
        <a:xfrm>
          <a:off x="3497795" y="12606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13257</xdr:rowOff>
    </xdr:from>
    <xdr:to>
      <xdr:col>15</xdr:col>
      <xdr:colOff>101600</xdr:colOff>
      <xdr:row>76</xdr:row>
      <xdr:rowOff>114857</xdr:rowOff>
    </xdr:to>
    <xdr:sp macro="" textlink="">
      <xdr:nvSpPr>
        <xdr:cNvPr id="195" name="楕円 194"/>
        <xdr:cNvSpPr/>
      </xdr:nvSpPr>
      <xdr:spPr>
        <a:xfrm>
          <a:off x="2857500" y="1304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131384</xdr:rowOff>
    </xdr:from>
    <xdr:ext cx="599010" cy="259045"/>
    <xdr:sp macro="" textlink="">
      <xdr:nvSpPr>
        <xdr:cNvPr id="196" name="テキスト ボックス 195"/>
        <xdr:cNvSpPr txBox="1"/>
      </xdr:nvSpPr>
      <xdr:spPr>
        <a:xfrm>
          <a:off x="2608795" y="12818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168362</xdr:rowOff>
    </xdr:from>
    <xdr:to>
      <xdr:col>10</xdr:col>
      <xdr:colOff>165100</xdr:colOff>
      <xdr:row>76</xdr:row>
      <xdr:rowOff>98512</xdr:rowOff>
    </xdr:to>
    <xdr:sp macro="" textlink="">
      <xdr:nvSpPr>
        <xdr:cNvPr id="197" name="楕円 196"/>
        <xdr:cNvSpPr/>
      </xdr:nvSpPr>
      <xdr:spPr>
        <a:xfrm>
          <a:off x="1968500" y="1302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115038</xdr:rowOff>
    </xdr:from>
    <xdr:ext cx="599010" cy="259045"/>
    <xdr:sp macro="" textlink="">
      <xdr:nvSpPr>
        <xdr:cNvPr id="198" name="テキスト ボックス 197"/>
        <xdr:cNvSpPr txBox="1"/>
      </xdr:nvSpPr>
      <xdr:spPr>
        <a:xfrm>
          <a:off x="1719795" y="12802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57358</xdr:rowOff>
    </xdr:from>
    <xdr:to>
      <xdr:col>6</xdr:col>
      <xdr:colOff>38100</xdr:colOff>
      <xdr:row>76</xdr:row>
      <xdr:rowOff>158958</xdr:rowOff>
    </xdr:to>
    <xdr:sp macro="" textlink="">
      <xdr:nvSpPr>
        <xdr:cNvPr id="199" name="楕円 198"/>
        <xdr:cNvSpPr/>
      </xdr:nvSpPr>
      <xdr:spPr>
        <a:xfrm>
          <a:off x="1079500" y="1308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4035</xdr:rowOff>
    </xdr:from>
    <xdr:ext cx="599010" cy="259045"/>
    <xdr:sp macro="" textlink="">
      <xdr:nvSpPr>
        <xdr:cNvPr id="200" name="テキスト ボックス 199"/>
        <xdr:cNvSpPr txBox="1"/>
      </xdr:nvSpPr>
      <xdr:spPr>
        <a:xfrm>
          <a:off x="830795" y="12862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86277</xdr:rowOff>
    </xdr:from>
    <xdr:to>
      <xdr:col>24</xdr:col>
      <xdr:colOff>62865</xdr:colOff>
      <xdr:row>98</xdr:row>
      <xdr:rowOff>131387</xdr:rowOff>
    </xdr:to>
    <xdr:cxnSp macro="">
      <xdr:nvCxnSpPr>
        <xdr:cNvPr id="224" name="直線コネクタ 223"/>
        <xdr:cNvCxnSpPr/>
      </xdr:nvCxnSpPr>
      <xdr:spPr>
        <a:xfrm flipV="1">
          <a:off x="4633595" y="15688227"/>
          <a:ext cx="1270" cy="1245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135214</xdr:rowOff>
    </xdr:from>
    <xdr:ext cx="534377" cy="259045"/>
    <xdr:sp macro="" textlink="">
      <xdr:nvSpPr>
        <xdr:cNvPr id="225" name="衛生費最小値テキスト"/>
        <xdr:cNvSpPr txBox="1"/>
      </xdr:nvSpPr>
      <xdr:spPr>
        <a:xfrm>
          <a:off x="4686300" y="1693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131387</xdr:rowOff>
    </xdr:from>
    <xdr:to>
      <xdr:col>24</xdr:col>
      <xdr:colOff>152400</xdr:colOff>
      <xdr:row>98</xdr:row>
      <xdr:rowOff>131387</xdr:rowOff>
    </xdr:to>
    <xdr:cxnSp macro="">
      <xdr:nvCxnSpPr>
        <xdr:cNvPr id="226" name="直線コネクタ 225"/>
        <xdr:cNvCxnSpPr/>
      </xdr:nvCxnSpPr>
      <xdr:spPr>
        <a:xfrm>
          <a:off x="4546600" y="1693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32954</xdr:rowOff>
    </xdr:from>
    <xdr:ext cx="599010" cy="259045"/>
    <xdr:sp macro="" textlink="">
      <xdr:nvSpPr>
        <xdr:cNvPr id="227" name="衛生費最大値テキスト"/>
        <xdr:cNvSpPr txBox="1"/>
      </xdr:nvSpPr>
      <xdr:spPr>
        <a:xfrm>
          <a:off x="4686300" y="1546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349,022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86277</xdr:rowOff>
    </xdr:from>
    <xdr:to>
      <xdr:col>24</xdr:col>
      <xdr:colOff>152400</xdr:colOff>
      <xdr:row>91</xdr:row>
      <xdr:rowOff>86277</xdr:rowOff>
    </xdr:to>
    <xdr:cxnSp macro="">
      <xdr:nvCxnSpPr>
        <xdr:cNvPr id="228" name="直線コネクタ 227"/>
        <xdr:cNvCxnSpPr/>
      </xdr:nvCxnSpPr>
      <xdr:spPr>
        <a:xfrm>
          <a:off x="4546600" y="1568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134762</xdr:rowOff>
    </xdr:from>
    <xdr:to>
      <xdr:col>24</xdr:col>
      <xdr:colOff>63500</xdr:colOff>
      <xdr:row>96</xdr:row>
      <xdr:rowOff>149774</xdr:rowOff>
    </xdr:to>
    <xdr:cxnSp macro="">
      <xdr:nvCxnSpPr>
        <xdr:cNvPr id="229" name="直線コネクタ 228"/>
        <xdr:cNvCxnSpPr/>
      </xdr:nvCxnSpPr>
      <xdr:spPr>
        <a:xfrm>
          <a:off x="3797300" y="16593962"/>
          <a:ext cx="838200" cy="1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158557</xdr:rowOff>
    </xdr:from>
    <xdr:ext cx="534377" cy="259045"/>
    <xdr:sp macro="" textlink="">
      <xdr:nvSpPr>
        <xdr:cNvPr id="230" name="衛生費平均値テキスト"/>
        <xdr:cNvSpPr txBox="1"/>
      </xdr:nvSpPr>
      <xdr:spPr>
        <a:xfrm>
          <a:off x="4686300" y="16617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8680</xdr:rowOff>
    </xdr:from>
    <xdr:to>
      <xdr:col>24</xdr:col>
      <xdr:colOff>114300</xdr:colOff>
      <xdr:row>97</xdr:row>
      <xdr:rowOff>110280</xdr:rowOff>
    </xdr:to>
    <xdr:sp macro="" textlink="">
      <xdr:nvSpPr>
        <xdr:cNvPr id="231" name="フローチャート: 判断 230"/>
        <xdr:cNvSpPr/>
      </xdr:nvSpPr>
      <xdr:spPr>
        <a:xfrm>
          <a:off x="4584700" y="1663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134762</xdr:rowOff>
    </xdr:from>
    <xdr:to>
      <xdr:col>19</xdr:col>
      <xdr:colOff>177800</xdr:colOff>
      <xdr:row>97</xdr:row>
      <xdr:rowOff>1302</xdr:rowOff>
    </xdr:to>
    <xdr:cxnSp macro="">
      <xdr:nvCxnSpPr>
        <xdr:cNvPr id="232" name="直線コネクタ 231"/>
        <xdr:cNvCxnSpPr/>
      </xdr:nvCxnSpPr>
      <xdr:spPr>
        <a:xfrm flipV="1">
          <a:off x="2908300" y="16593962"/>
          <a:ext cx="889000" cy="37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26164</xdr:rowOff>
    </xdr:from>
    <xdr:to>
      <xdr:col>20</xdr:col>
      <xdr:colOff>38100</xdr:colOff>
      <xdr:row>97</xdr:row>
      <xdr:rowOff>127764</xdr:rowOff>
    </xdr:to>
    <xdr:sp macro="" textlink="">
      <xdr:nvSpPr>
        <xdr:cNvPr id="233" name="フローチャート: 判断 232"/>
        <xdr:cNvSpPr/>
      </xdr:nvSpPr>
      <xdr:spPr>
        <a:xfrm>
          <a:off x="3746500" y="1665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118891</xdr:rowOff>
    </xdr:from>
    <xdr:ext cx="534377" cy="259045"/>
    <xdr:sp macro="" textlink="">
      <xdr:nvSpPr>
        <xdr:cNvPr id="234" name="テキスト ボックス 233"/>
        <xdr:cNvSpPr txBox="1"/>
      </xdr:nvSpPr>
      <xdr:spPr>
        <a:xfrm>
          <a:off x="3530111" y="1674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156288</xdr:rowOff>
    </xdr:from>
    <xdr:to>
      <xdr:col>15</xdr:col>
      <xdr:colOff>50800</xdr:colOff>
      <xdr:row>97</xdr:row>
      <xdr:rowOff>1302</xdr:rowOff>
    </xdr:to>
    <xdr:cxnSp macro="">
      <xdr:nvCxnSpPr>
        <xdr:cNvPr id="235" name="直線コネクタ 234"/>
        <xdr:cNvCxnSpPr/>
      </xdr:nvCxnSpPr>
      <xdr:spPr>
        <a:xfrm>
          <a:off x="2019300" y="16615488"/>
          <a:ext cx="889000" cy="1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38284</xdr:rowOff>
    </xdr:from>
    <xdr:to>
      <xdr:col>15</xdr:col>
      <xdr:colOff>101600</xdr:colOff>
      <xdr:row>97</xdr:row>
      <xdr:rowOff>139884</xdr:rowOff>
    </xdr:to>
    <xdr:sp macro="" textlink="">
      <xdr:nvSpPr>
        <xdr:cNvPr id="236" name="フローチャート: 判断 235"/>
        <xdr:cNvSpPr/>
      </xdr:nvSpPr>
      <xdr:spPr>
        <a:xfrm>
          <a:off x="2857500" y="1666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131011</xdr:rowOff>
    </xdr:from>
    <xdr:ext cx="534377" cy="259045"/>
    <xdr:sp macro="" textlink="">
      <xdr:nvSpPr>
        <xdr:cNvPr id="237" name="テキスト ボックス 236"/>
        <xdr:cNvSpPr txBox="1"/>
      </xdr:nvSpPr>
      <xdr:spPr>
        <a:xfrm>
          <a:off x="2641111" y="1676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156288</xdr:rowOff>
    </xdr:from>
    <xdr:to>
      <xdr:col>10</xdr:col>
      <xdr:colOff>114300</xdr:colOff>
      <xdr:row>97</xdr:row>
      <xdr:rowOff>28936</xdr:rowOff>
    </xdr:to>
    <xdr:cxnSp macro="">
      <xdr:nvCxnSpPr>
        <xdr:cNvPr id="238" name="直線コネクタ 237"/>
        <xdr:cNvCxnSpPr/>
      </xdr:nvCxnSpPr>
      <xdr:spPr>
        <a:xfrm flipV="1">
          <a:off x="1130300" y="16615488"/>
          <a:ext cx="889000" cy="4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26085</xdr:rowOff>
    </xdr:from>
    <xdr:to>
      <xdr:col>10</xdr:col>
      <xdr:colOff>165100</xdr:colOff>
      <xdr:row>97</xdr:row>
      <xdr:rowOff>127685</xdr:rowOff>
    </xdr:to>
    <xdr:sp macro="" textlink="">
      <xdr:nvSpPr>
        <xdr:cNvPr id="239" name="フローチャート: 判断 238"/>
        <xdr:cNvSpPr/>
      </xdr:nvSpPr>
      <xdr:spPr>
        <a:xfrm>
          <a:off x="1968500" y="1665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118812</xdr:rowOff>
    </xdr:from>
    <xdr:ext cx="534377" cy="259045"/>
    <xdr:sp macro="" textlink="">
      <xdr:nvSpPr>
        <xdr:cNvPr id="240" name="テキスト ボックス 239"/>
        <xdr:cNvSpPr txBox="1"/>
      </xdr:nvSpPr>
      <xdr:spPr>
        <a:xfrm>
          <a:off x="1752111" y="16749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61319</xdr:rowOff>
    </xdr:from>
    <xdr:to>
      <xdr:col>6</xdr:col>
      <xdr:colOff>38100</xdr:colOff>
      <xdr:row>97</xdr:row>
      <xdr:rowOff>162919</xdr:rowOff>
    </xdr:to>
    <xdr:sp macro="" textlink="">
      <xdr:nvSpPr>
        <xdr:cNvPr id="241" name="フローチャート: 判断 240"/>
        <xdr:cNvSpPr/>
      </xdr:nvSpPr>
      <xdr:spPr>
        <a:xfrm>
          <a:off x="1079500" y="1669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154046</xdr:rowOff>
    </xdr:from>
    <xdr:ext cx="534377" cy="259045"/>
    <xdr:sp macro="" textlink="">
      <xdr:nvSpPr>
        <xdr:cNvPr id="242" name="テキスト ボックス 241"/>
        <xdr:cNvSpPr txBox="1"/>
      </xdr:nvSpPr>
      <xdr:spPr>
        <a:xfrm>
          <a:off x="863111" y="1678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98974</xdr:rowOff>
    </xdr:from>
    <xdr:to>
      <xdr:col>24</xdr:col>
      <xdr:colOff>114300</xdr:colOff>
      <xdr:row>97</xdr:row>
      <xdr:rowOff>29124</xdr:rowOff>
    </xdr:to>
    <xdr:sp macro="" textlink="">
      <xdr:nvSpPr>
        <xdr:cNvPr id="248" name="楕円 247"/>
        <xdr:cNvSpPr/>
      </xdr:nvSpPr>
      <xdr:spPr>
        <a:xfrm>
          <a:off x="4584700" y="1655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121851</xdr:rowOff>
    </xdr:from>
    <xdr:ext cx="599010" cy="259045"/>
    <xdr:sp macro="" textlink="">
      <xdr:nvSpPr>
        <xdr:cNvPr id="249" name="衛生費該当値テキスト"/>
        <xdr:cNvSpPr txBox="1"/>
      </xdr:nvSpPr>
      <xdr:spPr>
        <a:xfrm>
          <a:off x="4686300" y="16409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83962</xdr:rowOff>
    </xdr:from>
    <xdr:to>
      <xdr:col>20</xdr:col>
      <xdr:colOff>38100</xdr:colOff>
      <xdr:row>97</xdr:row>
      <xdr:rowOff>14112</xdr:rowOff>
    </xdr:to>
    <xdr:sp macro="" textlink="">
      <xdr:nvSpPr>
        <xdr:cNvPr id="250" name="楕円 249"/>
        <xdr:cNvSpPr/>
      </xdr:nvSpPr>
      <xdr:spPr>
        <a:xfrm>
          <a:off x="3746500" y="1654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30639</xdr:rowOff>
    </xdr:from>
    <xdr:ext cx="599010" cy="259045"/>
    <xdr:sp macro="" textlink="">
      <xdr:nvSpPr>
        <xdr:cNvPr id="251" name="テキスト ボックス 250"/>
        <xdr:cNvSpPr txBox="1"/>
      </xdr:nvSpPr>
      <xdr:spPr>
        <a:xfrm>
          <a:off x="3497795" y="16318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121952</xdr:rowOff>
    </xdr:from>
    <xdr:to>
      <xdr:col>15</xdr:col>
      <xdr:colOff>101600</xdr:colOff>
      <xdr:row>97</xdr:row>
      <xdr:rowOff>52102</xdr:rowOff>
    </xdr:to>
    <xdr:sp macro="" textlink="">
      <xdr:nvSpPr>
        <xdr:cNvPr id="252" name="楕円 251"/>
        <xdr:cNvSpPr/>
      </xdr:nvSpPr>
      <xdr:spPr>
        <a:xfrm>
          <a:off x="2857500" y="1658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68629</xdr:rowOff>
    </xdr:from>
    <xdr:ext cx="599010" cy="259045"/>
    <xdr:sp macro="" textlink="">
      <xdr:nvSpPr>
        <xdr:cNvPr id="253" name="テキスト ボックス 252"/>
        <xdr:cNvSpPr txBox="1"/>
      </xdr:nvSpPr>
      <xdr:spPr>
        <a:xfrm>
          <a:off x="2608795" y="1635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105488</xdr:rowOff>
    </xdr:from>
    <xdr:to>
      <xdr:col>10</xdr:col>
      <xdr:colOff>165100</xdr:colOff>
      <xdr:row>97</xdr:row>
      <xdr:rowOff>35638</xdr:rowOff>
    </xdr:to>
    <xdr:sp macro="" textlink="">
      <xdr:nvSpPr>
        <xdr:cNvPr id="254" name="楕円 253"/>
        <xdr:cNvSpPr/>
      </xdr:nvSpPr>
      <xdr:spPr>
        <a:xfrm>
          <a:off x="1968500" y="1656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52165</xdr:rowOff>
    </xdr:from>
    <xdr:ext cx="599010" cy="259045"/>
    <xdr:sp macro="" textlink="">
      <xdr:nvSpPr>
        <xdr:cNvPr id="255" name="テキスト ボックス 254"/>
        <xdr:cNvSpPr txBox="1"/>
      </xdr:nvSpPr>
      <xdr:spPr>
        <a:xfrm>
          <a:off x="1719795" y="16339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149586</xdr:rowOff>
    </xdr:from>
    <xdr:to>
      <xdr:col>6</xdr:col>
      <xdr:colOff>38100</xdr:colOff>
      <xdr:row>97</xdr:row>
      <xdr:rowOff>79736</xdr:rowOff>
    </xdr:to>
    <xdr:sp macro="" textlink="">
      <xdr:nvSpPr>
        <xdr:cNvPr id="256" name="楕円 255"/>
        <xdr:cNvSpPr/>
      </xdr:nvSpPr>
      <xdr:spPr>
        <a:xfrm>
          <a:off x="1079500" y="1660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96263</xdr:rowOff>
    </xdr:from>
    <xdr:ext cx="534377" cy="259045"/>
    <xdr:sp macro="" textlink="">
      <xdr:nvSpPr>
        <xdr:cNvPr id="257" name="テキスト ボックス 256"/>
        <xdr:cNvSpPr txBox="1"/>
      </xdr:nvSpPr>
      <xdr:spPr>
        <a:xfrm>
          <a:off x="863111" y="1638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7" name="テキスト ボックス 27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165735</xdr:rowOff>
    </xdr:from>
    <xdr:to>
      <xdr:col>54</xdr:col>
      <xdr:colOff>189865</xdr:colOff>
      <xdr:row>39</xdr:row>
      <xdr:rowOff>44450</xdr:rowOff>
    </xdr:to>
    <xdr:cxnSp macro="">
      <xdr:nvCxnSpPr>
        <xdr:cNvPr id="281" name="直線コネクタ 280"/>
        <xdr:cNvCxnSpPr/>
      </xdr:nvCxnSpPr>
      <xdr:spPr>
        <a:xfrm flipV="1">
          <a:off x="10475595" y="5309235"/>
          <a:ext cx="1270" cy="1421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112412</xdr:rowOff>
    </xdr:from>
    <xdr:ext cx="534377" cy="259045"/>
    <xdr:sp macro="" textlink="">
      <xdr:nvSpPr>
        <xdr:cNvPr id="284" name="労働費最大値テキスト"/>
        <xdr:cNvSpPr txBox="1"/>
      </xdr:nvSpPr>
      <xdr:spPr>
        <a:xfrm>
          <a:off x="10528300" y="508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165735</xdr:rowOff>
    </xdr:from>
    <xdr:to>
      <xdr:col>55</xdr:col>
      <xdr:colOff>88900</xdr:colOff>
      <xdr:row>30</xdr:row>
      <xdr:rowOff>165735</xdr:rowOff>
    </xdr:to>
    <xdr:cxnSp macro="">
      <xdr:nvCxnSpPr>
        <xdr:cNvPr id="285" name="直線コネクタ 284"/>
        <xdr:cNvCxnSpPr/>
      </xdr:nvCxnSpPr>
      <xdr:spPr>
        <a:xfrm>
          <a:off x="10388600" y="5309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138811</xdr:rowOff>
    </xdr:from>
    <xdr:to>
      <xdr:col>55</xdr:col>
      <xdr:colOff>0</xdr:colOff>
      <xdr:row>37</xdr:row>
      <xdr:rowOff>138938</xdr:rowOff>
    </xdr:to>
    <xdr:cxnSp macro="">
      <xdr:nvCxnSpPr>
        <xdr:cNvPr id="286" name="直線コネクタ 285"/>
        <xdr:cNvCxnSpPr/>
      </xdr:nvCxnSpPr>
      <xdr:spPr>
        <a:xfrm>
          <a:off x="9639300" y="6482461"/>
          <a:ext cx="8382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70121</xdr:rowOff>
    </xdr:from>
    <xdr:ext cx="378565" cy="259045"/>
    <xdr:sp macro="" textlink="">
      <xdr:nvSpPr>
        <xdr:cNvPr id="287" name="労働費平均値テキスト"/>
        <xdr:cNvSpPr txBox="1"/>
      </xdr:nvSpPr>
      <xdr:spPr>
        <a:xfrm>
          <a:off x="10528300" y="65852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91694</xdr:rowOff>
    </xdr:from>
    <xdr:to>
      <xdr:col>55</xdr:col>
      <xdr:colOff>50800</xdr:colOff>
      <xdr:row>39</xdr:row>
      <xdr:rowOff>21844</xdr:rowOff>
    </xdr:to>
    <xdr:sp macro="" textlink="">
      <xdr:nvSpPr>
        <xdr:cNvPr id="288" name="フローチャート: 判断 287"/>
        <xdr:cNvSpPr/>
      </xdr:nvSpPr>
      <xdr:spPr>
        <a:xfrm>
          <a:off x="10426700" y="66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135763</xdr:rowOff>
    </xdr:from>
    <xdr:to>
      <xdr:col>50</xdr:col>
      <xdr:colOff>114300</xdr:colOff>
      <xdr:row>37</xdr:row>
      <xdr:rowOff>138811</xdr:rowOff>
    </xdr:to>
    <xdr:cxnSp macro="">
      <xdr:nvCxnSpPr>
        <xdr:cNvPr id="289" name="直線コネクタ 288"/>
        <xdr:cNvCxnSpPr/>
      </xdr:nvCxnSpPr>
      <xdr:spPr>
        <a:xfrm>
          <a:off x="8750300" y="6479413"/>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104013</xdr:rowOff>
    </xdr:from>
    <xdr:to>
      <xdr:col>50</xdr:col>
      <xdr:colOff>165100</xdr:colOff>
      <xdr:row>39</xdr:row>
      <xdr:rowOff>34163</xdr:rowOff>
    </xdr:to>
    <xdr:sp macro="" textlink="">
      <xdr:nvSpPr>
        <xdr:cNvPr id="290" name="フローチャート: 判断 289"/>
        <xdr:cNvSpPr/>
      </xdr:nvSpPr>
      <xdr:spPr>
        <a:xfrm>
          <a:off x="9588500" y="661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25290</xdr:rowOff>
    </xdr:from>
    <xdr:ext cx="378565" cy="259045"/>
    <xdr:sp macro="" textlink="">
      <xdr:nvSpPr>
        <xdr:cNvPr id="291" name="テキスト ボックス 290"/>
        <xdr:cNvSpPr txBox="1"/>
      </xdr:nvSpPr>
      <xdr:spPr>
        <a:xfrm>
          <a:off x="9450017" y="6711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82042</xdr:rowOff>
    </xdr:from>
    <xdr:to>
      <xdr:col>45</xdr:col>
      <xdr:colOff>177800</xdr:colOff>
      <xdr:row>37</xdr:row>
      <xdr:rowOff>135763</xdr:rowOff>
    </xdr:to>
    <xdr:cxnSp macro="">
      <xdr:nvCxnSpPr>
        <xdr:cNvPr id="292" name="直線コネクタ 291"/>
        <xdr:cNvCxnSpPr/>
      </xdr:nvCxnSpPr>
      <xdr:spPr>
        <a:xfrm>
          <a:off x="7861300" y="6254242"/>
          <a:ext cx="889000" cy="22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16383</xdr:rowOff>
    </xdr:from>
    <xdr:to>
      <xdr:col>46</xdr:col>
      <xdr:colOff>38100</xdr:colOff>
      <xdr:row>38</xdr:row>
      <xdr:rowOff>117983</xdr:rowOff>
    </xdr:to>
    <xdr:sp macro="" textlink="">
      <xdr:nvSpPr>
        <xdr:cNvPr id="293" name="フローチャート: 判断 292"/>
        <xdr:cNvSpPr/>
      </xdr:nvSpPr>
      <xdr:spPr>
        <a:xfrm>
          <a:off x="8699500" y="65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109110</xdr:rowOff>
    </xdr:from>
    <xdr:ext cx="469744" cy="259045"/>
    <xdr:sp macro="" textlink="">
      <xdr:nvSpPr>
        <xdr:cNvPr id="294" name="テキスト ボックス 293"/>
        <xdr:cNvSpPr txBox="1"/>
      </xdr:nvSpPr>
      <xdr:spPr>
        <a:xfrm>
          <a:off x="8515428" y="6624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134620</xdr:rowOff>
    </xdr:from>
    <xdr:to>
      <xdr:col>41</xdr:col>
      <xdr:colOff>50800</xdr:colOff>
      <xdr:row>36</xdr:row>
      <xdr:rowOff>82042</xdr:rowOff>
    </xdr:to>
    <xdr:cxnSp macro="">
      <xdr:nvCxnSpPr>
        <xdr:cNvPr id="295" name="直線コネクタ 294"/>
        <xdr:cNvCxnSpPr/>
      </xdr:nvCxnSpPr>
      <xdr:spPr>
        <a:xfrm>
          <a:off x="6972300" y="5963920"/>
          <a:ext cx="889000" cy="290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24892</xdr:rowOff>
    </xdr:from>
    <xdr:to>
      <xdr:col>41</xdr:col>
      <xdr:colOff>101600</xdr:colOff>
      <xdr:row>38</xdr:row>
      <xdr:rowOff>126492</xdr:rowOff>
    </xdr:to>
    <xdr:sp macro="" textlink="">
      <xdr:nvSpPr>
        <xdr:cNvPr id="296" name="フローチャート: 判断 295"/>
        <xdr:cNvSpPr/>
      </xdr:nvSpPr>
      <xdr:spPr>
        <a:xfrm>
          <a:off x="7810500" y="65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117619</xdr:rowOff>
    </xdr:from>
    <xdr:ext cx="469744" cy="259045"/>
    <xdr:sp macro="" textlink="">
      <xdr:nvSpPr>
        <xdr:cNvPr id="297" name="テキスト ボックス 296"/>
        <xdr:cNvSpPr txBox="1"/>
      </xdr:nvSpPr>
      <xdr:spPr>
        <a:xfrm>
          <a:off x="7626428" y="663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127381</xdr:rowOff>
    </xdr:from>
    <xdr:to>
      <xdr:col>36</xdr:col>
      <xdr:colOff>165100</xdr:colOff>
      <xdr:row>37</xdr:row>
      <xdr:rowOff>57531</xdr:rowOff>
    </xdr:to>
    <xdr:sp macro="" textlink="">
      <xdr:nvSpPr>
        <xdr:cNvPr id="298" name="フローチャート: 判断 297"/>
        <xdr:cNvSpPr/>
      </xdr:nvSpPr>
      <xdr:spPr>
        <a:xfrm>
          <a:off x="6921500" y="629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48658</xdr:rowOff>
    </xdr:from>
    <xdr:ext cx="469744" cy="259045"/>
    <xdr:sp macro="" textlink="">
      <xdr:nvSpPr>
        <xdr:cNvPr id="299" name="テキスト ボックス 298"/>
        <xdr:cNvSpPr txBox="1"/>
      </xdr:nvSpPr>
      <xdr:spPr>
        <a:xfrm>
          <a:off x="6737428" y="639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88138</xdr:rowOff>
    </xdr:from>
    <xdr:to>
      <xdr:col>55</xdr:col>
      <xdr:colOff>50800</xdr:colOff>
      <xdr:row>38</xdr:row>
      <xdr:rowOff>18288</xdr:rowOff>
    </xdr:to>
    <xdr:sp macro="" textlink="">
      <xdr:nvSpPr>
        <xdr:cNvPr id="305" name="楕円 304"/>
        <xdr:cNvSpPr/>
      </xdr:nvSpPr>
      <xdr:spPr>
        <a:xfrm>
          <a:off x="10426700" y="643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111015</xdr:rowOff>
    </xdr:from>
    <xdr:ext cx="469744" cy="259045"/>
    <xdr:sp macro="" textlink="">
      <xdr:nvSpPr>
        <xdr:cNvPr id="306" name="労働費該当値テキスト"/>
        <xdr:cNvSpPr txBox="1"/>
      </xdr:nvSpPr>
      <xdr:spPr>
        <a:xfrm>
          <a:off x="10528300" y="6283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88011</xdr:rowOff>
    </xdr:from>
    <xdr:to>
      <xdr:col>50</xdr:col>
      <xdr:colOff>165100</xdr:colOff>
      <xdr:row>38</xdr:row>
      <xdr:rowOff>18161</xdr:rowOff>
    </xdr:to>
    <xdr:sp macro="" textlink="">
      <xdr:nvSpPr>
        <xdr:cNvPr id="307" name="楕円 306"/>
        <xdr:cNvSpPr/>
      </xdr:nvSpPr>
      <xdr:spPr>
        <a:xfrm>
          <a:off x="9588500" y="643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34688</xdr:rowOff>
    </xdr:from>
    <xdr:ext cx="469744" cy="259045"/>
    <xdr:sp macro="" textlink="">
      <xdr:nvSpPr>
        <xdr:cNvPr id="308" name="テキスト ボックス 307"/>
        <xdr:cNvSpPr txBox="1"/>
      </xdr:nvSpPr>
      <xdr:spPr>
        <a:xfrm>
          <a:off x="9404428" y="620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84963</xdr:rowOff>
    </xdr:from>
    <xdr:to>
      <xdr:col>46</xdr:col>
      <xdr:colOff>38100</xdr:colOff>
      <xdr:row>38</xdr:row>
      <xdr:rowOff>15113</xdr:rowOff>
    </xdr:to>
    <xdr:sp macro="" textlink="">
      <xdr:nvSpPr>
        <xdr:cNvPr id="309" name="楕円 308"/>
        <xdr:cNvSpPr/>
      </xdr:nvSpPr>
      <xdr:spPr>
        <a:xfrm>
          <a:off x="8699500" y="642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31640</xdr:rowOff>
    </xdr:from>
    <xdr:ext cx="469744" cy="259045"/>
    <xdr:sp macro="" textlink="">
      <xdr:nvSpPr>
        <xdr:cNvPr id="310" name="テキスト ボックス 309"/>
        <xdr:cNvSpPr txBox="1"/>
      </xdr:nvSpPr>
      <xdr:spPr>
        <a:xfrm>
          <a:off x="8515428" y="620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31242</xdr:rowOff>
    </xdr:from>
    <xdr:to>
      <xdr:col>41</xdr:col>
      <xdr:colOff>101600</xdr:colOff>
      <xdr:row>36</xdr:row>
      <xdr:rowOff>132842</xdr:rowOff>
    </xdr:to>
    <xdr:sp macro="" textlink="">
      <xdr:nvSpPr>
        <xdr:cNvPr id="311" name="楕円 310"/>
        <xdr:cNvSpPr/>
      </xdr:nvSpPr>
      <xdr:spPr>
        <a:xfrm>
          <a:off x="7810500" y="620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149369</xdr:rowOff>
    </xdr:from>
    <xdr:ext cx="469744" cy="259045"/>
    <xdr:sp macro="" textlink="">
      <xdr:nvSpPr>
        <xdr:cNvPr id="312" name="テキスト ボックス 311"/>
        <xdr:cNvSpPr txBox="1"/>
      </xdr:nvSpPr>
      <xdr:spPr>
        <a:xfrm>
          <a:off x="7626428" y="5978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83820</xdr:rowOff>
    </xdr:from>
    <xdr:to>
      <xdr:col>36</xdr:col>
      <xdr:colOff>165100</xdr:colOff>
      <xdr:row>35</xdr:row>
      <xdr:rowOff>13970</xdr:rowOff>
    </xdr:to>
    <xdr:sp macro="" textlink="">
      <xdr:nvSpPr>
        <xdr:cNvPr id="313" name="楕円 312"/>
        <xdr:cNvSpPr/>
      </xdr:nvSpPr>
      <xdr:spPr>
        <a:xfrm>
          <a:off x="69215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30497</xdr:rowOff>
    </xdr:from>
    <xdr:ext cx="469744" cy="259045"/>
    <xdr:sp macro="" textlink="">
      <xdr:nvSpPr>
        <xdr:cNvPr id="314" name="テキスト ボックス 313"/>
        <xdr:cNvSpPr txBox="1"/>
      </xdr:nvSpPr>
      <xdr:spPr>
        <a:xfrm>
          <a:off x="6737428" y="568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144590</xdr:rowOff>
    </xdr:from>
    <xdr:to>
      <xdr:col>54</xdr:col>
      <xdr:colOff>189865</xdr:colOff>
      <xdr:row>59</xdr:row>
      <xdr:rowOff>20049</xdr:rowOff>
    </xdr:to>
    <xdr:cxnSp macro="">
      <xdr:nvCxnSpPr>
        <xdr:cNvPr id="338" name="直線コネクタ 337"/>
        <xdr:cNvCxnSpPr/>
      </xdr:nvCxnSpPr>
      <xdr:spPr>
        <a:xfrm flipV="1">
          <a:off x="10475595" y="8717090"/>
          <a:ext cx="1270" cy="1418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23876</xdr:rowOff>
    </xdr:from>
    <xdr:ext cx="534377" cy="259045"/>
    <xdr:sp macro="" textlink="">
      <xdr:nvSpPr>
        <xdr:cNvPr id="339" name="農林水産業費最小値テキスト"/>
        <xdr:cNvSpPr txBox="1"/>
      </xdr:nvSpPr>
      <xdr:spPr>
        <a:xfrm>
          <a:off x="10528300" y="1013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20049</xdr:rowOff>
    </xdr:from>
    <xdr:to>
      <xdr:col>55</xdr:col>
      <xdr:colOff>88900</xdr:colOff>
      <xdr:row>59</xdr:row>
      <xdr:rowOff>20049</xdr:rowOff>
    </xdr:to>
    <xdr:cxnSp macro="">
      <xdr:nvCxnSpPr>
        <xdr:cNvPr id="340" name="直線コネクタ 339"/>
        <xdr:cNvCxnSpPr/>
      </xdr:nvCxnSpPr>
      <xdr:spPr>
        <a:xfrm>
          <a:off x="10388600" y="1013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91267</xdr:rowOff>
    </xdr:from>
    <xdr:ext cx="690189" cy="259045"/>
    <xdr:sp macro="" textlink="">
      <xdr:nvSpPr>
        <xdr:cNvPr id="341" name="農林水産業費最大値テキスト"/>
        <xdr:cNvSpPr txBox="1"/>
      </xdr:nvSpPr>
      <xdr:spPr>
        <a:xfrm>
          <a:off x="10528300" y="849231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1,136,149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144590</xdr:rowOff>
    </xdr:from>
    <xdr:to>
      <xdr:col>55</xdr:col>
      <xdr:colOff>88900</xdr:colOff>
      <xdr:row>50</xdr:row>
      <xdr:rowOff>144590</xdr:rowOff>
    </xdr:to>
    <xdr:cxnSp macro="">
      <xdr:nvCxnSpPr>
        <xdr:cNvPr id="342" name="直線コネクタ 341"/>
        <xdr:cNvCxnSpPr/>
      </xdr:nvCxnSpPr>
      <xdr:spPr>
        <a:xfrm>
          <a:off x="10388600" y="871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63709</xdr:rowOff>
    </xdr:from>
    <xdr:to>
      <xdr:col>55</xdr:col>
      <xdr:colOff>0</xdr:colOff>
      <xdr:row>58</xdr:row>
      <xdr:rowOff>132785</xdr:rowOff>
    </xdr:to>
    <xdr:cxnSp macro="">
      <xdr:nvCxnSpPr>
        <xdr:cNvPr id="343" name="直線コネクタ 342"/>
        <xdr:cNvCxnSpPr/>
      </xdr:nvCxnSpPr>
      <xdr:spPr>
        <a:xfrm flipV="1">
          <a:off x="9639300" y="10007809"/>
          <a:ext cx="838200" cy="69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33323</xdr:rowOff>
    </xdr:from>
    <xdr:ext cx="599010" cy="259045"/>
    <xdr:sp macro="" textlink="">
      <xdr:nvSpPr>
        <xdr:cNvPr id="344" name="農林水産業費平均値テキスト"/>
        <xdr:cNvSpPr txBox="1"/>
      </xdr:nvSpPr>
      <xdr:spPr>
        <a:xfrm>
          <a:off x="10528300" y="9805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10446</xdr:rowOff>
    </xdr:from>
    <xdr:to>
      <xdr:col>55</xdr:col>
      <xdr:colOff>50800</xdr:colOff>
      <xdr:row>58</xdr:row>
      <xdr:rowOff>112046</xdr:rowOff>
    </xdr:to>
    <xdr:sp macro="" textlink="">
      <xdr:nvSpPr>
        <xdr:cNvPr id="345" name="フローチャート: 判断 344"/>
        <xdr:cNvSpPr/>
      </xdr:nvSpPr>
      <xdr:spPr>
        <a:xfrm>
          <a:off x="10426700" y="995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132785</xdr:rowOff>
    </xdr:from>
    <xdr:to>
      <xdr:col>50</xdr:col>
      <xdr:colOff>114300</xdr:colOff>
      <xdr:row>58</xdr:row>
      <xdr:rowOff>152774</xdr:rowOff>
    </xdr:to>
    <xdr:cxnSp macro="">
      <xdr:nvCxnSpPr>
        <xdr:cNvPr id="346" name="直線コネクタ 345"/>
        <xdr:cNvCxnSpPr/>
      </xdr:nvCxnSpPr>
      <xdr:spPr>
        <a:xfrm flipV="1">
          <a:off x="8750300" y="10076885"/>
          <a:ext cx="889000" cy="19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40291</xdr:rowOff>
    </xdr:from>
    <xdr:to>
      <xdr:col>50</xdr:col>
      <xdr:colOff>165100</xdr:colOff>
      <xdr:row>58</xdr:row>
      <xdr:rowOff>141891</xdr:rowOff>
    </xdr:to>
    <xdr:sp macro="" textlink="">
      <xdr:nvSpPr>
        <xdr:cNvPr id="347" name="フローチャート: 判断 346"/>
        <xdr:cNvSpPr/>
      </xdr:nvSpPr>
      <xdr:spPr>
        <a:xfrm>
          <a:off x="9588500" y="998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158418</xdr:rowOff>
    </xdr:from>
    <xdr:ext cx="534377" cy="259045"/>
    <xdr:sp macro="" textlink="">
      <xdr:nvSpPr>
        <xdr:cNvPr id="348" name="テキスト ボックス 347"/>
        <xdr:cNvSpPr txBox="1"/>
      </xdr:nvSpPr>
      <xdr:spPr>
        <a:xfrm>
          <a:off x="9372111" y="975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144714</xdr:rowOff>
    </xdr:from>
    <xdr:to>
      <xdr:col>45</xdr:col>
      <xdr:colOff>177800</xdr:colOff>
      <xdr:row>58</xdr:row>
      <xdr:rowOff>152774</xdr:rowOff>
    </xdr:to>
    <xdr:cxnSp macro="">
      <xdr:nvCxnSpPr>
        <xdr:cNvPr id="349" name="直線コネクタ 348"/>
        <xdr:cNvCxnSpPr/>
      </xdr:nvCxnSpPr>
      <xdr:spPr>
        <a:xfrm>
          <a:off x="7861300" y="10088814"/>
          <a:ext cx="889000" cy="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52748</xdr:rowOff>
    </xdr:from>
    <xdr:to>
      <xdr:col>46</xdr:col>
      <xdr:colOff>38100</xdr:colOff>
      <xdr:row>58</xdr:row>
      <xdr:rowOff>154348</xdr:rowOff>
    </xdr:to>
    <xdr:sp macro="" textlink="">
      <xdr:nvSpPr>
        <xdr:cNvPr id="350" name="フローチャート: 判断 349"/>
        <xdr:cNvSpPr/>
      </xdr:nvSpPr>
      <xdr:spPr>
        <a:xfrm>
          <a:off x="8699500" y="999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170875</xdr:rowOff>
    </xdr:from>
    <xdr:ext cx="534377" cy="259045"/>
    <xdr:sp macro="" textlink="">
      <xdr:nvSpPr>
        <xdr:cNvPr id="351" name="テキスト ボックス 350"/>
        <xdr:cNvSpPr txBox="1"/>
      </xdr:nvSpPr>
      <xdr:spPr>
        <a:xfrm>
          <a:off x="8483111" y="977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137451</xdr:rowOff>
    </xdr:from>
    <xdr:to>
      <xdr:col>41</xdr:col>
      <xdr:colOff>50800</xdr:colOff>
      <xdr:row>58</xdr:row>
      <xdr:rowOff>144714</xdr:rowOff>
    </xdr:to>
    <xdr:cxnSp macro="">
      <xdr:nvCxnSpPr>
        <xdr:cNvPr id="352" name="直線コネクタ 351"/>
        <xdr:cNvCxnSpPr/>
      </xdr:nvCxnSpPr>
      <xdr:spPr>
        <a:xfrm>
          <a:off x="6972300" y="10081551"/>
          <a:ext cx="889000" cy="7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50333</xdr:rowOff>
    </xdr:from>
    <xdr:to>
      <xdr:col>41</xdr:col>
      <xdr:colOff>101600</xdr:colOff>
      <xdr:row>58</xdr:row>
      <xdr:rowOff>151933</xdr:rowOff>
    </xdr:to>
    <xdr:sp macro="" textlink="">
      <xdr:nvSpPr>
        <xdr:cNvPr id="353" name="フローチャート: 判断 352"/>
        <xdr:cNvSpPr/>
      </xdr:nvSpPr>
      <xdr:spPr>
        <a:xfrm>
          <a:off x="7810500" y="999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168460</xdr:rowOff>
    </xdr:from>
    <xdr:ext cx="534377" cy="259045"/>
    <xdr:sp macro="" textlink="">
      <xdr:nvSpPr>
        <xdr:cNvPr id="354" name="テキスト ボックス 353"/>
        <xdr:cNvSpPr txBox="1"/>
      </xdr:nvSpPr>
      <xdr:spPr>
        <a:xfrm>
          <a:off x="7594111" y="976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54663</xdr:rowOff>
    </xdr:from>
    <xdr:to>
      <xdr:col>36</xdr:col>
      <xdr:colOff>165100</xdr:colOff>
      <xdr:row>58</xdr:row>
      <xdr:rowOff>156263</xdr:rowOff>
    </xdr:to>
    <xdr:sp macro="" textlink="">
      <xdr:nvSpPr>
        <xdr:cNvPr id="355" name="フローチャート: 判断 354"/>
        <xdr:cNvSpPr/>
      </xdr:nvSpPr>
      <xdr:spPr>
        <a:xfrm>
          <a:off x="6921500" y="999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1340</xdr:rowOff>
    </xdr:from>
    <xdr:ext cx="534377" cy="259045"/>
    <xdr:sp macro="" textlink="">
      <xdr:nvSpPr>
        <xdr:cNvPr id="356" name="テキスト ボックス 355"/>
        <xdr:cNvSpPr txBox="1"/>
      </xdr:nvSpPr>
      <xdr:spPr>
        <a:xfrm>
          <a:off x="6705111" y="977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12909</xdr:rowOff>
    </xdr:from>
    <xdr:to>
      <xdr:col>55</xdr:col>
      <xdr:colOff>50800</xdr:colOff>
      <xdr:row>58</xdr:row>
      <xdr:rowOff>114509</xdr:rowOff>
    </xdr:to>
    <xdr:sp macro="" textlink="">
      <xdr:nvSpPr>
        <xdr:cNvPr id="362" name="楕円 361"/>
        <xdr:cNvSpPr/>
      </xdr:nvSpPr>
      <xdr:spPr>
        <a:xfrm>
          <a:off x="10426700" y="995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162786</xdr:rowOff>
    </xdr:from>
    <xdr:ext cx="599010" cy="259045"/>
    <xdr:sp macro="" textlink="">
      <xdr:nvSpPr>
        <xdr:cNvPr id="363" name="農林水産業費該当値テキスト"/>
        <xdr:cNvSpPr txBox="1"/>
      </xdr:nvSpPr>
      <xdr:spPr>
        <a:xfrm>
          <a:off x="10528300" y="9935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81985</xdr:rowOff>
    </xdr:from>
    <xdr:to>
      <xdr:col>50</xdr:col>
      <xdr:colOff>165100</xdr:colOff>
      <xdr:row>59</xdr:row>
      <xdr:rowOff>12135</xdr:rowOff>
    </xdr:to>
    <xdr:sp macro="" textlink="">
      <xdr:nvSpPr>
        <xdr:cNvPr id="364" name="楕円 363"/>
        <xdr:cNvSpPr/>
      </xdr:nvSpPr>
      <xdr:spPr>
        <a:xfrm>
          <a:off x="9588500" y="1002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3262</xdr:rowOff>
    </xdr:from>
    <xdr:ext cx="534377" cy="259045"/>
    <xdr:sp macro="" textlink="">
      <xdr:nvSpPr>
        <xdr:cNvPr id="365" name="テキスト ボックス 364"/>
        <xdr:cNvSpPr txBox="1"/>
      </xdr:nvSpPr>
      <xdr:spPr>
        <a:xfrm>
          <a:off x="9372111" y="1011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101974</xdr:rowOff>
    </xdr:from>
    <xdr:to>
      <xdr:col>46</xdr:col>
      <xdr:colOff>38100</xdr:colOff>
      <xdr:row>59</xdr:row>
      <xdr:rowOff>32124</xdr:rowOff>
    </xdr:to>
    <xdr:sp macro="" textlink="">
      <xdr:nvSpPr>
        <xdr:cNvPr id="366" name="楕円 365"/>
        <xdr:cNvSpPr/>
      </xdr:nvSpPr>
      <xdr:spPr>
        <a:xfrm>
          <a:off x="8699500" y="1004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23251</xdr:rowOff>
    </xdr:from>
    <xdr:ext cx="534377" cy="259045"/>
    <xdr:sp macro="" textlink="">
      <xdr:nvSpPr>
        <xdr:cNvPr id="367" name="テキスト ボックス 366"/>
        <xdr:cNvSpPr txBox="1"/>
      </xdr:nvSpPr>
      <xdr:spPr>
        <a:xfrm>
          <a:off x="8483111" y="1013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93914</xdr:rowOff>
    </xdr:from>
    <xdr:to>
      <xdr:col>41</xdr:col>
      <xdr:colOff>101600</xdr:colOff>
      <xdr:row>59</xdr:row>
      <xdr:rowOff>24064</xdr:rowOff>
    </xdr:to>
    <xdr:sp macro="" textlink="">
      <xdr:nvSpPr>
        <xdr:cNvPr id="368" name="楕円 367"/>
        <xdr:cNvSpPr/>
      </xdr:nvSpPr>
      <xdr:spPr>
        <a:xfrm>
          <a:off x="7810500" y="1003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15191</xdr:rowOff>
    </xdr:from>
    <xdr:ext cx="534377" cy="259045"/>
    <xdr:sp macro="" textlink="">
      <xdr:nvSpPr>
        <xdr:cNvPr id="369" name="テキスト ボックス 368"/>
        <xdr:cNvSpPr txBox="1"/>
      </xdr:nvSpPr>
      <xdr:spPr>
        <a:xfrm>
          <a:off x="7594111" y="1013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86651</xdr:rowOff>
    </xdr:from>
    <xdr:to>
      <xdr:col>36</xdr:col>
      <xdr:colOff>165100</xdr:colOff>
      <xdr:row>59</xdr:row>
      <xdr:rowOff>16801</xdr:rowOff>
    </xdr:to>
    <xdr:sp macro="" textlink="">
      <xdr:nvSpPr>
        <xdr:cNvPr id="370" name="楕円 369"/>
        <xdr:cNvSpPr/>
      </xdr:nvSpPr>
      <xdr:spPr>
        <a:xfrm>
          <a:off x="6921500" y="1003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7928</xdr:rowOff>
    </xdr:from>
    <xdr:ext cx="534377" cy="259045"/>
    <xdr:sp macro="" textlink="">
      <xdr:nvSpPr>
        <xdr:cNvPr id="371" name="テキスト ボックス 370"/>
        <xdr:cNvSpPr txBox="1"/>
      </xdr:nvSpPr>
      <xdr:spPr>
        <a:xfrm>
          <a:off x="6705111" y="1012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1" name="テキスト ボックス 39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14803</xdr:rowOff>
    </xdr:from>
    <xdr:to>
      <xdr:col>54</xdr:col>
      <xdr:colOff>189865</xdr:colOff>
      <xdr:row>79</xdr:row>
      <xdr:rowOff>86077</xdr:rowOff>
    </xdr:to>
    <xdr:cxnSp macro="">
      <xdr:nvCxnSpPr>
        <xdr:cNvPr id="397" name="直線コネクタ 396"/>
        <xdr:cNvCxnSpPr/>
      </xdr:nvCxnSpPr>
      <xdr:spPr>
        <a:xfrm flipV="1">
          <a:off x="10475595" y="12016303"/>
          <a:ext cx="1270" cy="1614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89904</xdr:rowOff>
    </xdr:from>
    <xdr:ext cx="378565" cy="259045"/>
    <xdr:sp macro="" textlink="">
      <xdr:nvSpPr>
        <xdr:cNvPr id="398" name="商工費最小値テキスト"/>
        <xdr:cNvSpPr txBox="1"/>
      </xdr:nvSpPr>
      <xdr:spPr>
        <a:xfrm>
          <a:off x="10528300" y="13634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86077</xdr:rowOff>
    </xdr:from>
    <xdr:to>
      <xdr:col>55</xdr:col>
      <xdr:colOff>88900</xdr:colOff>
      <xdr:row>79</xdr:row>
      <xdr:rowOff>86077</xdr:rowOff>
    </xdr:to>
    <xdr:cxnSp macro="">
      <xdr:nvCxnSpPr>
        <xdr:cNvPr id="399" name="直線コネクタ 398"/>
        <xdr:cNvCxnSpPr/>
      </xdr:nvCxnSpPr>
      <xdr:spPr>
        <a:xfrm>
          <a:off x="10388600" y="136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132930</xdr:rowOff>
    </xdr:from>
    <xdr:ext cx="534377" cy="259045"/>
    <xdr:sp macro="" textlink="">
      <xdr:nvSpPr>
        <xdr:cNvPr id="400" name="商工費最大値テキスト"/>
        <xdr:cNvSpPr txBox="1"/>
      </xdr:nvSpPr>
      <xdr:spPr>
        <a:xfrm>
          <a:off x="10528300" y="1179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14803</xdr:rowOff>
    </xdr:from>
    <xdr:to>
      <xdr:col>55</xdr:col>
      <xdr:colOff>88900</xdr:colOff>
      <xdr:row>70</xdr:row>
      <xdr:rowOff>14803</xdr:rowOff>
    </xdr:to>
    <xdr:cxnSp macro="">
      <xdr:nvCxnSpPr>
        <xdr:cNvPr id="401" name="直線コネクタ 400"/>
        <xdr:cNvCxnSpPr/>
      </xdr:nvCxnSpPr>
      <xdr:spPr>
        <a:xfrm>
          <a:off x="10388600" y="1201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88591</xdr:rowOff>
    </xdr:from>
    <xdr:to>
      <xdr:col>55</xdr:col>
      <xdr:colOff>0</xdr:colOff>
      <xdr:row>75</xdr:row>
      <xdr:rowOff>141627</xdr:rowOff>
    </xdr:to>
    <xdr:cxnSp macro="">
      <xdr:nvCxnSpPr>
        <xdr:cNvPr id="402" name="直線コネクタ 401"/>
        <xdr:cNvCxnSpPr/>
      </xdr:nvCxnSpPr>
      <xdr:spPr>
        <a:xfrm flipV="1">
          <a:off x="9639300" y="12947341"/>
          <a:ext cx="838200" cy="53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89876</xdr:rowOff>
    </xdr:from>
    <xdr:ext cx="534377" cy="259045"/>
    <xdr:sp macro="" textlink="">
      <xdr:nvSpPr>
        <xdr:cNvPr id="403" name="商工費平均値テキスト"/>
        <xdr:cNvSpPr txBox="1"/>
      </xdr:nvSpPr>
      <xdr:spPr>
        <a:xfrm>
          <a:off x="10528300" y="131200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111449</xdr:rowOff>
    </xdr:from>
    <xdr:to>
      <xdr:col>55</xdr:col>
      <xdr:colOff>50800</xdr:colOff>
      <xdr:row>77</xdr:row>
      <xdr:rowOff>41599</xdr:rowOff>
    </xdr:to>
    <xdr:sp macro="" textlink="">
      <xdr:nvSpPr>
        <xdr:cNvPr id="404" name="フローチャート: 判断 403"/>
        <xdr:cNvSpPr/>
      </xdr:nvSpPr>
      <xdr:spPr>
        <a:xfrm>
          <a:off x="10426700" y="1314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94748</xdr:rowOff>
    </xdr:from>
    <xdr:to>
      <xdr:col>50</xdr:col>
      <xdr:colOff>114300</xdr:colOff>
      <xdr:row>75</xdr:row>
      <xdr:rowOff>141627</xdr:rowOff>
    </xdr:to>
    <xdr:cxnSp macro="">
      <xdr:nvCxnSpPr>
        <xdr:cNvPr id="405" name="直線コネクタ 404"/>
        <xdr:cNvCxnSpPr/>
      </xdr:nvCxnSpPr>
      <xdr:spPr>
        <a:xfrm>
          <a:off x="8750300" y="12953498"/>
          <a:ext cx="889000" cy="46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101815</xdr:rowOff>
    </xdr:from>
    <xdr:to>
      <xdr:col>50</xdr:col>
      <xdr:colOff>165100</xdr:colOff>
      <xdr:row>77</xdr:row>
      <xdr:rowOff>31965</xdr:rowOff>
    </xdr:to>
    <xdr:sp macro="" textlink="">
      <xdr:nvSpPr>
        <xdr:cNvPr id="406" name="フローチャート: 判断 405"/>
        <xdr:cNvSpPr/>
      </xdr:nvSpPr>
      <xdr:spPr>
        <a:xfrm>
          <a:off x="9588500" y="1313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23092</xdr:rowOff>
    </xdr:from>
    <xdr:ext cx="534377" cy="259045"/>
    <xdr:sp macro="" textlink="">
      <xdr:nvSpPr>
        <xdr:cNvPr id="407" name="テキスト ボックス 406"/>
        <xdr:cNvSpPr txBox="1"/>
      </xdr:nvSpPr>
      <xdr:spPr>
        <a:xfrm>
          <a:off x="9372111" y="1322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94748</xdr:rowOff>
    </xdr:from>
    <xdr:to>
      <xdr:col>45</xdr:col>
      <xdr:colOff>177800</xdr:colOff>
      <xdr:row>76</xdr:row>
      <xdr:rowOff>53648</xdr:rowOff>
    </xdr:to>
    <xdr:cxnSp macro="">
      <xdr:nvCxnSpPr>
        <xdr:cNvPr id="408" name="直線コネクタ 407"/>
        <xdr:cNvCxnSpPr/>
      </xdr:nvCxnSpPr>
      <xdr:spPr>
        <a:xfrm flipV="1">
          <a:off x="7861300" y="12953498"/>
          <a:ext cx="889000" cy="13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120284</xdr:rowOff>
    </xdr:from>
    <xdr:to>
      <xdr:col>46</xdr:col>
      <xdr:colOff>38100</xdr:colOff>
      <xdr:row>77</xdr:row>
      <xdr:rowOff>50434</xdr:rowOff>
    </xdr:to>
    <xdr:sp macro="" textlink="">
      <xdr:nvSpPr>
        <xdr:cNvPr id="409" name="フローチャート: 判断 408"/>
        <xdr:cNvSpPr/>
      </xdr:nvSpPr>
      <xdr:spPr>
        <a:xfrm>
          <a:off x="8699500" y="1315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41561</xdr:rowOff>
    </xdr:from>
    <xdr:ext cx="534377" cy="259045"/>
    <xdr:sp macro="" textlink="">
      <xdr:nvSpPr>
        <xdr:cNvPr id="410" name="テキスト ボックス 409"/>
        <xdr:cNvSpPr txBox="1"/>
      </xdr:nvSpPr>
      <xdr:spPr>
        <a:xfrm>
          <a:off x="8483111" y="1324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104332</xdr:rowOff>
    </xdr:from>
    <xdr:to>
      <xdr:col>41</xdr:col>
      <xdr:colOff>50800</xdr:colOff>
      <xdr:row>76</xdr:row>
      <xdr:rowOff>53648</xdr:rowOff>
    </xdr:to>
    <xdr:cxnSp macro="">
      <xdr:nvCxnSpPr>
        <xdr:cNvPr id="411" name="直線コネクタ 410"/>
        <xdr:cNvCxnSpPr/>
      </xdr:nvCxnSpPr>
      <xdr:spPr>
        <a:xfrm>
          <a:off x="6972300" y="12963082"/>
          <a:ext cx="889000" cy="120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143225</xdr:rowOff>
    </xdr:from>
    <xdr:to>
      <xdr:col>41</xdr:col>
      <xdr:colOff>101600</xdr:colOff>
      <xdr:row>77</xdr:row>
      <xdr:rowOff>73375</xdr:rowOff>
    </xdr:to>
    <xdr:sp macro="" textlink="">
      <xdr:nvSpPr>
        <xdr:cNvPr id="412" name="フローチャート: 判断 411"/>
        <xdr:cNvSpPr/>
      </xdr:nvSpPr>
      <xdr:spPr>
        <a:xfrm>
          <a:off x="7810500" y="1317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64502</xdr:rowOff>
    </xdr:from>
    <xdr:ext cx="534377" cy="259045"/>
    <xdr:sp macro="" textlink="">
      <xdr:nvSpPr>
        <xdr:cNvPr id="413" name="テキスト ボックス 412"/>
        <xdr:cNvSpPr txBox="1"/>
      </xdr:nvSpPr>
      <xdr:spPr>
        <a:xfrm>
          <a:off x="7594111" y="13266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45776</xdr:rowOff>
    </xdr:from>
    <xdr:to>
      <xdr:col>36</xdr:col>
      <xdr:colOff>165100</xdr:colOff>
      <xdr:row>77</xdr:row>
      <xdr:rowOff>147376</xdr:rowOff>
    </xdr:to>
    <xdr:sp macro="" textlink="">
      <xdr:nvSpPr>
        <xdr:cNvPr id="414" name="フローチャート: 判断 413"/>
        <xdr:cNvSpPr/>
      </xdr:nvSpPr>
      <xdr:spPr>
        <a:xfrm>
          <a:off x="6921500" y="1324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138503</xdr:rowOff>
    </xdr:from>
    <xdr:ext cx="534377" cy="259045"/>
    <xdr:sp macro="" textlink="">
      <xdr:nvSpPr>
        <xdr:cNvPr id="415" name="テキスト ボックス 414"/>
        <xdr:cNvSpPr txBox="1"/>
      </xdr:nvSpPr>
      <xdr:spPr>
        <a:xfrm>
          <a:off x="6705111" y="1334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37791</xdr:rowOff>
    </xdr:from>
    <xdr:to>
      <xdr:col>55</xdr:col>
      <xdr:colOff>50800</xdr:colOff>
      <xdr:row>75</xdr:row>
      <xdr:rowOff>139391</xdr:rowOff>
    </xdr:to>
    <xdr:sp macro="" textlink="">
      <xdr:nvSpPr>
        <xdr:cNvPr id="421" name="楕円 420"/>
        <xdr:cNvSpPr/>
      </xdr:nvSpPr>
      <xdr:spPr>
        <a:xfrm>
          <a:off x="10426700" y="1289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60668</xdr:rowOff>
    </xdr:from>
    <xdr:ext cx="534377" cy="259045"/>
    <xdr:sp macro="" textlink="">
      <xdr:nvSpPr>
        <xdr:cNvPr id="422" name="商工費該当値テキスト"/>
        <xdr:cNvSpPr txBox="1"/>
      </xdr:nvSpPr>
      <xdr:spPr>
        <a:xfrm>
          <a:off x="10528300" y="1274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90827</xdr:rowOff>
    </xdr:from>
    <xdr:to>
      <xdr:col>50</xdr:col>
      <xdr:colOff>165100</xdr:colOff>
      <xdr:row>76</xdr:row>
      <xdr:rowOff>20977</xdr:rowOff>
    </xdr:to>
    <xdr:sp macro="" textlink="">
      <xdr:nvSpPr>
        <xdr:cNvPr id="423" name="楕円 422"/>
        <xdr:cNvSpPr/>
      </xdr:nvSpPr>
      <xdr:spPr>
        <a:xfrm>
          <a:off x="9588500" y="1294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37504</xdr:rowOff>
    </xdr:from>
    <xdr:ext cx="534377" cy="259045"/>
    <xdr:sp macro="" textlink="">
      <xdr:nvSpPr>
        <xdr:cNvPr id="424" name="テキスト ボックス 423"/>
        <xdr:cNvSpPr txBox="1"/>
      </xdr:nvSpPr>
      <xdr:spPr>
        <a:xfrm>
          <a:off x="9372111" y="1272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43948</xdr:rowOff>
    </xdr:from>
    <xdr:to>
      <xdr:col>46</xdr:col>
      <xdr:colOff>38100</xdr:colOff>
      <xdr:row>75</xdr:row>
      <xdr:rowOff>145548</xdr:rowOff>
    </xdr:to>
    <xdr:sp macro="" textlink="">
      <xdr:nvSpPr>
        <xdr:cNvPr id="425" name="楕円 424"/>
        <xdr:cNvSpPr/>
      </xdr:nvSpPr>
      <xdr:spPr>
        <a:xfrm>
          <a:off x="8699500" y="1290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162075</xdr:rowOff>
    </xdr:from>
    <xdr:ext cx="534377" cy="259045"/>
    <xdr:sp macro="" textlink="">
      <xdr:nvSpPr>
        <xdr:cNvPr id="426" name="テキスト ボックス 425"/>
        <xdr:cNvSpPr txBox="1"/>
      </xdr:nvSpPr>
      <xdr:spPr>
        <a:xfrm>
          <a:off x="8483111" y="12677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2848</xdr:rowOff>
    </xdr:from>
    <xdr:to>
      <xdr:col>41</xdr:col>
      <xdr:colOff>101600</xdr:colOff>
      <xdr:row>76</xdr:row>
      <xdr:rowOff>104448</xdr:rowOff>
    </xdr:to>
    <xdr:sp macro="" textlink="">
      <xdr:nvSpPr>
        <xdr:cNvPr id="427" name="楕円 426"/>
        <xdr:cNvSpPr/>
      </xdr:nvSpPr>
      <xdr:spPr>
        <a:xfrm>
          <a:off x="7810500" y="1303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120976</xdr:rowOff>
    </xdr:from>
    <xdr:ext cx="534377" cy="259045"/>
    <xdr:sp macro="" textlink="">
      <xdr:nvSpPr>
        <xdr:cNvPr id="428" name="テキスト ボックス 427"/>
        <xdr:cNvSpPr txBox="1"/>
      </xdr:nvSpPr>
      <xdr:spPr>
        <a:xfrm>
          <a:off x="7594111" y="1280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53532</xdr:rowOff>
    </xdr:from>
    <xdr:to>
      <xdr:col>36</xdr:col>
      <xdr:colOff>165100</xdr:colOff>
      <xdr:row>75</xdr:row>
      <xdr:rowOff>155132</xdr:rowOff>
    </xdr:to>
    <xdr:sp macro="" textlink="">
      <xdr:nvSpPr>
        <xdr:cNvPr id="429" name="楕円 428"/>
        <xdr:cNvSpPr/>
      </xdr:nvSpPr>
      <xdr:spPr>
        <a:xfrm>
          <a:off x="6921500" y="1291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209</xdr:rowOff>
    </xdr:from>
    <xdr:ext cx="534377" cy="259045"/>
    <xdr:sp macro="" textlink="">
      <xdr:nvSpPr>
        <xdr:cNvPr id="430" name="テキスト ボックス 429"/>
        <xdr:cNvSpPr txBox="1"/>
      </xdr:nvSpPr>
      <xdr:spPr>
        <a:xfrm>
          <a:off x="6705111" y="12687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165678</xdr:rowOff>
    </xdr:from>
    <xdr:to>
      <xdr:col>54</xdr:col>
      <xdr:colOff>189865</xdr:colOff>
      <xdr:row>98</xdr:row>
      <xdr:rowOff>48392</xdr:rowOff>
    </xdr:to>
    <xdr:cxnSp macro="">
      <xdr:nvCxnSpPr>
        <xdr:cNvPr id="452" name="直線コネクタ 451"/>
        <xdr:cNvCxnSpPr/>
      </xdr:nvCxnSpPr>
      <xdr:spPr>
        <a:xfrm flipV="1">
          <a:off x="10475595" y="15767628"/>
          <a:ext cx="1270" cy="1082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52219</xdr:rowOff>
    </xdr:from>
    <xdr:ext cx="534377" cy="259045"/>
    <xdr:sp macro="" textlink="">
      <xdr:nvSpPr>
        <xdr:cNvPr id="453" name="土木費最小値テキスト"/>
        <xdr:cNvSpPr txBox="1"/>
      </xdr:nvSpPr>
      <xdr:spPr>
        <a:xfrm>
          <a:off x="10528300" y="1685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48392</xdr:rowOff>
    </xdr:from>
    <xdr:to>
      <xdr:col>55</xdr:col>
      <xdr:colOff>88900</xdr:colOff>
      <xdr:row>98</xdr:row>
      <xdr:rowOff>48392</xdr:rowOff>
    </xdr:to>
    <xdr:cxnSp macro="">
      <xdr:nvCxnSpPr>
        <xdr:cNvPr id="454" name="直線コネクタ 453"/>
        <xdr:cNvCxnSpPr/>
      </xdr:nvCxnSpPr>
      <xdr:spPr>
        <a:xfrm>
          <a:off x="10388600" y="1685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112355</xdr:rowOff>
    </xdr:from>
    <xdr:ext cx="599010" cy="259045"/>
    <xdr:sp macro="" textlink="">
      <xdr:nvSpPr>
        <xdr:cNvPr id="455" name="土木費最大値テキスト"/>
        <xdr:cNvSpPr txBox="1"/>
      </xdr:nvSpPr>
      <xdr:spPr>
        <a:xfrm>
          <a:off x="10528300" y="15542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256,818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165678</xdr:rowOff>
    </xdr:from>
    <xdr:to>
      <xdr:col>55</xdr:col>
      <xdr:colOff>88900</xdr:colOff>
      <xdr:row>91</xdr:row>
      <xdr:rowOff>165678</xdr:rowOff>
    </xdr:to>
    <xdr:cxnSp macro="">
      <xdr:nvCxnSpPr>
        <xdr:cNvPr id="456" name="直線コネクタ 455"/>
        <xdr:cNvCxnSpPr/>
      </xdr:nvCxnSpPr>
      <xdr:spPr>
        <a:xfrm>
          <a:off x="10388600" y="15767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146622</xdr:rowOff>
    </xdr:from>
    <xdr:to>
      <xdr:col>55</xdr:col>
      <xdr:colOff>0</xdr:colOff>
      <xdr:row>95</xdr:row>
      <xdr:rowOff>17207</xdr:rowOff>
    </xdr:to>
    <xdr:cxnSp macro="">
      <xdr:nvCxnSpPr>
        <xdr:cNvPr id="457" name="直線コネクタ 456"/>
        <xdr:cNvCxnSpPr/>
      </xdr:nvCxnSpPr>
      <xdr:spPr>
        <a:xfrm flipV="1">
          <a:off x="9639300" y="16262922"/>
          <a:ext cx="838200" cy="42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138070</xdr:rowOff>
    </xdr:from>
    <xdr:ext cx="534377" cy="259045"/>
    <xdr:sp macro="" textlink="">
      <xdr:nvSpPr>
        <xdr:cNvPr id="458" name="土木費平均値テキスト"/>
        <xdr:cNvSpPr txBox="1"/>
      </xdr:nvSpPr>
      <xdr:spPr>
        <a:xfrm>
          <a:off x="10528300" y="16425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159643</xdr:rowOff>
    </xdr:from>
    <xdr:to>
      <xdr:col>55</xdr:col>
      <xdr:colOff>50800</xdr:colOff>
      <xdr:row>96</xdr:row>
      <xdr:rowOff>89793</xdr:rowOff>
    </xdr:to>
    <xdr:sp macro="" textlink="">
      <xdr:nvSpPr>
        <xdr:cNvPr id="459" name="フローチャート: 判断 458"/>
        <xdr:cNvSpPr/>
      </xdr:nvSpPr>
      <xdr:spPr>
        <a:xfrm>
          <a:off x="104267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17207</xdr:rowOff>
    </xdr:from>
    <xdr:to>
      <xdr:col>50</xdr:col>
      <xdr:colOff>114300</xdr:colOff>
      <xdr:row>95</xdr:row>
      <xdr:rowOff>107207</xdr:rowOff>
    </xdr:to>
    <xdr:cxnSp macro="">
      <xdr:nvCxnSpPr>
        <xdr:cNvPr id="460" name="直線コネクタ 459"/>
        <xdr:cNvCxnSpPr/>
      </xdr:nvCxnSpPr>
      <xdr:spPr>
        <a:xfrm flipV="1">
          <a:off x="8750300" y="16304957"/>
          <a:ext cx="889000" cy="90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10874</xdr:rowOff>
    </xdr:from>
    <xdr:to>
      <xdr:col>50</xdr:col>
      <xdr:colOff>165100</xdr:colOff>
      <xdr:row>96</xdr:row>
      <xdr:rowOff>112474</xdr:rowOff>
    </xdr:to>
    <xdr:sp macro="" textlink="">
      <xdr:nvSpPr>
        <xdr:cNvPr id="461" name="フローチャート: 判断 460"/>
        <xdr:cNvSpPr/>
      </xdr:nvSpPr>
      <xdr:spPr>
        <a:xfrm>
          <a:off x="9588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103601</xdr:rowOff>
    </xdr:from>
    <xdr:ext cx="534377" cy="259045"/>
    <xdr:sp macro="" textlink="">
      <xdr:nvSpPr>
        <xdr:cNvPr id="462" name="テキスト ボックス 461"/>
        <xdr:cNvSpPr txBox="1"/>
      </xdr:nvSpPr>
      <xdr:spPr>
        <a:xfrm>
          <a:off x="9372111" y="1656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60430</xdr:rowOff>
    </xdr:from>
    <xdr:to>
      <xdr:col>45</xdr:col>
      <xdr:colOff>177800</xdr:colOff>
      <xdr:row>95</xdr:row>
      <xdr:rowOff>107207</xdr:rowOff>
    </xdr:to>
    <xdr:cxnSp macro="">
      <xdr:nvCxnSpPr>
        <xdr:cNvPr id="463" name="直線コネクタ 462"/>
        <xdr:cNvCxnSpPr/>
      </xdr:nvCxnSpPr>
      <xdr:spPr>
        <a:xfrm>
          <a:off x="7861300" y="16348180"/>
          <a:ext cx="889000" cy="46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24750</xdr:rowOff>
    </xdr:from>
    <xdr:to>
      <xdr:col>46</xdr:col>
      <xdr:colOff>38100</xdr:colOff>
      <xdr:row>96</xdr:row>
      <xdr:rowOff>126350</xdr:rowOff>
    </xdr:to>
    <xdr:sp macro="" textlink="">
      <xdr:nvSpPr>
        <xdr:cNvPr id="464" name="フローチャート: 判断 463"/>
        <xdr:cNvSpPr/>
      </xdr:nvSpPr>
      <xdr:spPr>
        <a:xfrm>
          <a:off x="8699500" y="1648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117477</xdr:rowOff>
    </xdr:from>
    <xdr:ext cx="534377" cy="259045"/>
    <xdr:sp macro="" textlink="">
      <xdr:nvSpPr>
        <xdr:cNvPr id="465" name="テキスト ボックス 464"/>
        <xdr:cNvSpPr txBox="1"/>
      </xdr:nvSpPr>
      <xdr:spPr>
        <a:xfrm>
          <a:off x="8483111" y="1657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152296</xdr:rowOff>
    </xdr:from>
    <xdr:to>
      <xdr:col>41</xdr:col>
      <xdr:colOff>50800</xdr:colOff>
      <xdr:row>95</xdr:row>
      <xdr:rowOff>60430</xdr:rowOff>
    </xdr:to>
    <xdr:cxnSp macro="">
      <xdr:nvCxnSpPr>
        <xdr:cNvPr id="466" name="直線コネクタ 465"/>
        <xdr:cNvCxnSpPr/>
      </xdr:nvCxnSpPr>
      <xdr:spPr>
        <a:xfrm>
          <a:off x="6972300" y="16268596"/>
          <a:ext cx="889000" cy="79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170524</xdr:rowOff>
    </xdr:from>
    <xdr:to>
      <xdr:col>41</xdr:col>
      <xdr:colOff>101600</xdr:colOff>
      <xdr:row>96</xdr:row>
      <xdr:rowOff>100674</xdr:rowOff>
    </xdr:to>
    <xdr:sp macro="" textlink="">
      <xdr:nvSpPr>
        <xdr:cNvPr id="467" name="フローチャート: 判断 466"/>
        <xdr:cNvSpPr/>
      </xdr:nvSpPr>
      <xdr:spPr>
        <a:xfrm>
          <a:off x="7810500" y="1645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91801</xdr:rowOff>
    </xdr:from>
    <xdr:ext cx="534377" cy="259045"/>
    <xdr:sp macro="" textlink="">
      <xdr:nvSpPr>
        <xdr:cNvPr id="468" name="テキスト ボックス 467"/>
        <xdr:cNvSpPr txBox="1"/>
      </xdr:nvSpPr>
      <xdr:spPr>
        <a:xfrm>
          <a:off x="7594111" y="1655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7747</xdr:rowOff>
    </xdr:from>
    <xdr:to>
      <xdr:col>36</xdr:col>
      <xdr:colOff>165100</xdr:colOff>
      <xdr:row>96</xdr:row>
      <xdr:rowOff>109347</xdr:rowOff>
    </xdr:to>
    <xdr:sp macro="" textlink="">
      <xdr:nvSpPr>
        <xdr:cNvPr id="469" name="フローチャート: 判断 468"/>
        <xdr:cNvSpPr/>
      </xdr:nvSpPr>
      <xdr:spPr>
        <a:xfrm>
          <a:off x="6921500" y="1646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100474</xdr:rowOff>
    </xdr:from>
    <xdr:ext cx="534377" cy="259045"/>
    <xdr:sp macro="" textlink="">
      <xdr:nvSpPr>
        <xdr:cNvPr id="470" name="テキスト ボックス 469"/>
        <xdr:cNvSpPr txBox="1"/>
      </xdr:nvSpPr>
      <xdr:spPr>
        <a:xfrm>
          <a:off x="6705111" y="1655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95822</xdr:rowOff>
    </xdr:from>
    <xdr:to>
      <xdr:col>55</xdr:col>
      <xdr:colOff>50800</xdr:colOff>
      <xdr:row>95</xdr:row>
      <xdr:rowOff>25972</xdr:rowOff>
    </xdr:to>
    <xdr:sp macro="" textlink="">
      <xdr:nvSpPr>
        <xdr:cNvPr id="476" name="楕円 475"/>
        <xdr:cNvSpPr/>
      </xdr:nvSpPr>
      <xdr:spPr>
        <a:xfrm>
          <a:off x="10426700" y="1621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118699</xdr:rowOff>
    </xdr:from>
    <xdr:ext cx="599010" cy="259045"/>
    <xdr:sp macro="" textlink="">
      <xdr:nvSpPr>
        <xdr:cNvPr id="477" name="土木費該当値テキスト"/>
        <xdr:cNvSpPr txBox="1"/>
      </xdr:nvSpPr>
      <xdr:spPr>
        <a:xfrm>
          <a:off x="10528300" y="16063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137857</xdr:rowOff>
    </xdr:from>
    <xdr:to>
      <xdr:col>50</xdr:col>
      <xdr:colOff>165100</xdr:colOff>
      <xdr:row>95</xdr:row>
      <xdr:rowOff>68007</xdr:rowOff>
    </xdr:to>
    <xdr:sp macro="" textlink="">
      <xdr:nvSpPr>
        <xdr:cNvPr id="478" name="楕円 477"/>
        <xdr:cNvSpPr/>
      </xdr:nvSpPr>
      <xdr:spPr>
        <a:xfrm>
          <a:off x="9588500" y="1625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84534</xdr:rowOff>
    </xdr:from>
    <xdr:ext cx="599010" cy="259045"/>
    <xdr:sp macro="" textlink="">
      <xdr:nvSpPr>
        <xdr:cNvPr id="479" name="テキスト ボックス 478"/>
        <xdr:cNvSpPr txBox="1"/>
      </xdr:nvSpPr>
      <xdr:spPr>
        <a:xfrm>
          <a:off x="9339795" y="16029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56407</xdr:rowOff>
    </xdr:from>
    <xdr:to>
      <xdr:col>46</xdr:col>
      <xdr:colOff>38100</xdr:colOff>
      <xdr:row>95</xdr:row>
      <xdr:rowOff>158007</xdr:rowOff>
    </xdr:to>
    <xdr:sp macro="" textlink="">
      <xdr:nvSpPr>
        <xdr:cNvPr id="480" name="楕円 479"/>
        <xdr:cNvSpPr/>
      </xdr:nvSpPr>
      <xdr:spPr>
        <a:xfrm>
          <a:off x="8699500" y="1634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3084</xdr:rowOff>
    </xdr:from>
    <xdr:ext cx="599010" cy="259045"/>
    <xdr:sp macro="" textlink="">
      <xdr:nvSpPr>
        <xdr:cNvPr id="481" name="テキスト ボックス 480"/>
        <xdr:cNvSpPr txBox="1"/>
      </xdr:nvSpPr>
      <xdr:spPr>
        <a:xfrm>
          <a:off x="8450795" y="16119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9630</xdr:rowOff>
    </xdr:from>
    <xdr:to>
      <xdr:col>41</xdr:col>
      <xdr:colOff>101600</xdr:colOff>
      <xdr:row>95</xdr:row>
      <xdr:rowOff>111230</xdr:rowOff>
    </xdr:to>
    <xdr:sp macro="" textlink="">
      <xdr:nvSpPr>
        <xdr:cNvPr id="482" name="楕円 481"/>
        <xdr:cNvSpPr/>
      </xdr:nvSpPr>
      <xdr:spPr>
        <a:xfrm>
          <a:off x="7810500" y="1629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127757</xdr:rowOff>
    </xdr:from>
    <xdr:ext cx="599010" cy="259045"/>
    <xdr:sp macro="" textlink="">
      <xdr:nvSpPr>
        <xdr:cNvPr id="483" name="テキスト ボックス 482"/>
        <xdr:cNvSpPr txBox="1"/>
      </xdr:nvSpPr>
      <xdr:spPr>
        <a:xfrm>
          <a:off x="7561795" y="16072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101496</xdr:rowOff>
    </xdr:from>
    <xdr:to>
      <xdr:col>36</xdr:col>
      <xdr:colOff>165100</xdr:colOff>
      <xdr:row>95</xdr:row>
      <xdr:rowOff>31646</xdr:rowOff>
    </xdr:to>
    <xdr:sp macro="" textlink="">
      <xdr:nvSpPr>
        <xdr:cNvPr id="484" name="楕円 483"/>
        <xdr:cNvSpPr/>
      </xdr:nvSpPr>
      <xdr:spPr>
        <a:xfrm>
          <a:off x="6921500" y="1621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48173</xdr:rowOff>
    </xdr:from>
    <xdr:ext cx="599010" cy="259045"/>
    <xdr:sp macro="" textlink="">
      <xdr:nvSpPr>
        <xdr:cNvPr id="485" name="テキスト ボックス 484"/>
        <xdr:cNvSpPr txBox="1"/>
      </xdr:nvSpPr>
      <xdr:spPr>
        <a:xfrm>
          <a:off x="6672795" y="15993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8" name="テキスト ボックス 497"/>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131718</xdr:rowOff>
    </xdr:from>
    <xdr:to>
      <xdr:col>85</xdr:col>
      <xdr:colOff>126364</xdr:colOff>
      <xdr:row>39</xdr:row>
      <xdr:rowOff>60185</xdr:rowOff>
    </xdr:to>
    <xdr:cxnSp macro="">
      <xdr:nvCxnSpPr>
        <xdr:cNvPr id="510" name="直線コネクタ 509"/>
        <xdr:cNvCxnSpPr/>
      </xdr:nvCxnSpPr>
      <xdr:spPr>
        <a:xfrm flipV="1">
          <a:off x="16317595" y="5275218"/>
          <a:ext cx="1269" cy="1471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64012</xdr:rowOff>
    </xdr:from>
    <xdr:ext cx="534377" cy="259045"/>
    <xdr:sp macro="" textlink="">
      <xdr:nvSpPr>
        <xdr:cNvPr id="511" name="消防費最小値テキスト"/>
        <xdr:cNvSpPr txBox="1"/>
      </xdr:nvSpPr>
      <xdr:spPr>
        <a:xfrm>
          <a:off x="16370300" y="675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60185</xdr:rowOff>
    </xdr:from>
    <xdr:to>
      <xdr:col>86</xdr:col>
      <xdr:colOff>25400</xdr:colOff>
      <xdr:row>39</xdr:row>
      <xdr:rowOff>60185</xdr:rowOff>
    </xdr:to>
    <xdr:cxnSp macro="">
      <xdr:nvCxnSpPr>
        <xdr:cNvPr id="512" name="直線コネクタ 511"/>
        <xdr:cNvCxnSpPr/>
      </xdr:nvCxnSpPr>
      <xdr:spPr>
        <a:xfrm>
          <a:off x="16230600" y="6746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78395</xdr:rowOff>
    </xdr:from>
    <xdr:ext cx="534377" cy="259045"/>
    <xdr:sp macro="" textlink="">
      <xdr:nvSpPr>
        <xdr:cNvPr id="513" name="消防費最大値テキスト"/>
        <xdr:cNvSpPr txBox="1"/>
      </xdr:nvSpPr>
      <xdr:spPr>
        <a:xfrm>
          <a:off x="16370300" y="505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96,419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131718</xdr:rowOff>
    </xdr:from>
    <xdr:to>
      <xdr:col>86</xdr:col>
      <xdr:colOff>25400</xdr:colOff>
      <xdr:row>30</xdr:row>
      <xdr:rowOff>131718</xdr:rowOff>
    </xdr:to>
    <xdr:cxnSp macro="">
      <xdr:nvCxnSpPr>
        <xdr:cNvPr id="514" name="直線コネクタ 513"/>
        <xdr:cNvCxnSpPr/>
      </xdr:nvCxnSpPr>
      <xdr:spPr>
        <a:xfrm>
          <a:off x="16230600" y="5275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15722</xdr:rowOff>
    </xdr:from>
    <xdr:to>
      <xdr:col>85</xdr:col>
      <xdr:colOff>127000</xdr:colOff>
      <xdr:row>38</xdr:row>
      <xdr:rowOff>61728</xdr:rowOff>
    </xdr:to>
    <xdr:cxnSp macro="">
      <xdr:nvCxnSpPr>
        <xdr:cNvPr id="515" name="直線コネクタ 514"/>
        <xdr:cNvCxnSpPr/>
      </xdr:nvCxnSpPr>
      <xdr:spPr>
        <a:xfrm flipV="1">
          <a:off x="15481300" y="6530822"/>
          <a:ext cx="838200" cy="46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129303</xdr:rowOff>
    </xdr:from>
    <xdr:ext cx="534377" cy="259045"/>
    <xdr:sp macro="" textlink="">
      <xdr:nvSpPr>
        <xdr:cNvPr id="516" name="消防費平均値テキスト"/>
        <xdr:cNvSpPr txBox="1"/>
      </xdr:nvSpPr>
      <xdr:spPr>
        <a:xfrm>
          <a:off x="16370300" y="6130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106426</xdr:rowOff>
    </xdr:from>
    <xdr:to>
      <xdr:col>85</xdr:col>
      <xdr:colOff>177800</xdr:colOff>
      <xdr:row>37</xdr:row>
      <xdr:rowOff>36576</xdr:rowOff>
    </xdr:to>
    <xdr:sp macro="" textlink="">
      <xdr:nvSpPr>
        <xdr:cNvPr id="517" name="フローチャート: 判断 516"/>
        <xdr:cNvSpPr/>
      </xdr:nvSpPr>
      <xdr:spPr>
        <a:xfrm>
          <a:off x="16268700" y="62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93104</xdr:rowOff>
    </xdr:from>
    <xdr:to>
      <xdr:col>81</xdr:col>
      <xdr:colOff>50800</xdr:colOff>
      <xdr:row>38</xdr:row>
      <xdr:rowOff>61728</xdr:rowOff>
    </xdr:to>
    <xdr:cxnSp macro="">
      <xdr:nvCxnSpPr>
        <xdr:cNvPr id="518" name="直線コネクタ 517"/>
        <xdr:cNvCxnSpPr/>
      </xdr:nvCxnSpPr>
      <xdr:spPr>
        <a:xfrm>
          <a:off x="14592300" y="6265304"/>
          <a:ext cx="889000" cy="31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61373</xdr:rowOff>
    </xdr:from>
    <xdr:to>
      <xdr:col>81</xdr:col>
      <xdr:colOff>101600</xdr:colOff>
      <xdr:row>36</xdr:row>
      <xdr:rowOff>162973</xdr:rowOff>
    </xdr:to>
    <xdr:sp macro="" textlink="">
      <xdr:nvSpPr>
        <xdr:cNvPr id="519" name="フローチャート: 判断 518"/>
        <xdr:cNvSpPr/>
      </xdr:nvSpPr>
      <xdr:spPr>
        <a:xfrm>
          <a:off x="15430500" y="62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8050</xdr:rowOff>
    </xdr:from>
    <xdr:ext cx="534377" cy="259045"/>
    <xdr:sp macro="" textlink="">
      <xdr:nvSpPr>
        <xdr:cNvPr id="520" name="テキスト ボックス 519"/>
        <xdr:cNvSpPr txBox="1"/>
      </xdr:nvSpPr>
      <xdr:spPr>
        <a:xfrm>
          <a:off x="15214111" y="600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93104</xdr:rowOff>
    </xdr:from>
    <xdr:to>
      <xdr:col>76</xdr:col>
      <xdr:colOff>114300</xdr:colOff>
      <xdr:row>37</xdr:row>
      <xdr:rowOff>8274</xdr:rowOff>
    </xdr:to>
    <xdr:cxnSp macro="">
      <xdr:nvCxnSpPr>
        <xdr:cNvPr id="521" name="直線コネクタ 520"/>
        <xdr:cNvCxnSpPr/>
      </xdr:nvCxnSpPr>
      <xdr:spPr>
        <a:xfrm flipV="1">
          <a:off x="13703300" y="6265304"/>
          <a:ext cx="889000" cy="86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14834</xdr:rowOff>
    </xdr:from>
    <xdr:to>
      <xdr:col>76</xdr:col>
      <xdr:colOff>165100</xdr:colOff>
      <xdr:row>36</xdr:row>
      <xdr:rowOff>116434</xdr:rowOff>
    </xdr:to>
    <xdr:sp macro="" textlink="">
      <xdr:nvSpPr>
        <xdr:cNvPr id="522" name="フローチャート: 判断 521"/>
        <xdr:cNvSpPr/>
      </xdr:nvSpPr>
      <xdr:spPr>
        <a:xfrm>
          <a:off x="14541500" y="618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132961</xdr:rowOff>
    </xdr:from>
    <xdr:ext cx="534377" cy="259045"/>
    <xdr:sp macro="" textlink="">
      <xdr:nvSpPr>
        <xdr:cNvPr id="523" name="テキスト ボックス 522"/>
        <xdr:cNvSpPr txBox="1"/>
      </xdr:nvSpPr>
      <xdr:spPr>
        <a:xfrm>
          <a:off x="14325111" y="596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8274</xdr:rowOff>
    </xdr:from>
    <xdr:to>
      <xdr:col>71</xdr:col>
      <xdr:colOff>177800</xdr:colOff>
      <xdr:row>38</xdr:row>
      <xdr:rowOff>89541</xdr:rowOff>
    </xdr:to>
    <xdr:cxnSp macro="">
      <xdr:nvCxnSpPr>
        <xdr:cNvPr id="524" name="直線コネクタ 523"/>
        <xdr:cNvCxnSpPr/>
      </xdr:nvCxnSpPr>
      <xdr:spPr>
        <a:xfrm flipV="1">
          <a:off x="12814300" y="6351924"/>
          <a:ext cx="889000" cy="252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156337</xdr:rowOff>
    </xdr:from>
    <xdr:to>
      <xdr:col>72</xdr:col>
      <xdr:colOff>38100</xdr:colOff>
      <xdr:row>36</xdr:row>
      <xdr:rowOff>86487</xdr:rowOff>
    </xdr:to>
    <xdr:sp macro="" textlink="">
      <xdr:nvSpPr>
        <xdr:cNvPr id="525" name="フローチャート: 判断 524"/>
        <xdr:cNvSpPr/>
      </xdr:nvSpPr>
      <xdr:spPr>
        <a:xfrm>
          <a:off x="13652500" y="6157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103014</xdr:rowOff>
    </xdr:from>
    <xdr:ext cx="534377" cy="259045"/>
    <xdr:sp macro="" textlink="">
      <xdr:nvSpPr>
        <xdr:cNvPr id="526" name="テキスト ボックス 525"/>
        <xdr:cNvSpPr txBox="1"/>
      </xdr:nvSpPr>
      <xdr:spPr>
        <a:xfrm>
          <a:off x="13436111" y="593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164128</xdr:rowOff>
    </xdr:from>
    <xdr:to>
      <xdr:col>67</xdr:col>
      <xdr:colOff>101600</xdr:colOff>
      <xdr:row>37</xdr:row>
      <xdr:rowOff>94278</xdr:rowOff>
    </xdr:to>
    <xdr:sp macro="" textlink="">
      <xdr:nvSpPr>
        <xdr:cNvPr id="527" name="フローチャート: 判断 526"/>
        <xdr:cNvSpPr/>
      </xdr:nvSpPr>
      <xdr:spPr>
        <a:xfrm>
          <a:off x="12763500" y="6336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110805</xdr:rowOff>
    </xdr:from>
    <xdr:ext cx="534377" cy="259045"/>
    <xdr:sp macro="" textlink="">
      <xdr:nvSpPr>
        <xdr:cNvPr id="528" name="テキスト ボックス 527"/>
        <xdr:cNvSpPr txBox="1"/>
      </xdr:nvSpPr>
      <xdr:spPr>
        <a:xfrm>
          <a:off x="12547111" y="611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136373</xdr:rowOff>
    </xdr:from>
    <xdr:to>
      <xdr:col>85</xdr:col>
      <xdr:colOff>177800</xdr:colOff>
      <xdr:row>38</xdr:row>
      <xdr:rowOff>66523</xdr:rowOff>
    </xdr:to>
    <xdr:sp macro="" textlink="">
      <xdr:nvSpPr>
        <xdr:cNvPr id="534" name="楕円 533"/>
        <xdr:cNvSpPr/>
      </xdr:nvSpPr>
      <xdr:spPr>
        <a:xfrm>
          <a:off x="16268700" y="648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114800</xdr:rowOff>
    </xdr:from>
    <xdr:ext cx="534377" cy="259045"/>
    <xdr:sp macro="" textlink="">
      <xdr:nvSpPr>
        <xdr:cNvPr id="535" name="消防費該当値テキスト"/>
        <xdr:cNvSpPr txBox="1"/>
      </xdr:nvSpPr>
      <xdr:spPr>
        <a:xfrm>
          <a:off x="16370300" y="645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10928</xdr:rowOff>
    </xdr:from>
    <xdr:to>
      <xdr:col>81</xdr:col>
      <xdr:colOff>101600</xdr:colOff>
      <xdr:row>38</xdr:row>
      <xdr:rowOff>112528</xdr:rowOff>
    </xdr:to>
    <xdr:sp macro="" textlink="">
      <xdr:nvSpPr>
        <xdr:cNvPr id="536" name="楕円 535"/>
        <xdr:cNvSpPr/>
      </xdr:nvSpPr>
      <xdr:spPr>
        <a:xfrm>
          <a:off x="15430500" y="652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103655</xdr:rowOff>
    </xdr:from>
    <xdr:ext cx="534377" cy="259045"/>
    <xdr:sp macro="" textlink="">
      <xdr:nvSpPr>
        <xdr:cNvPr id="537" name="テキスト ボックス 536"/>
        <xdr:cNvSpPr txBox="1"/>
      </xdr:nvSpPr>
      <xdr:spPr>
        <a:xfrm>
          <a:off x="15214111" y="661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42304</xdr:rowOff>
    </xdr:from>
    <xdr:to>
      <xdr:col>76</xdr:col>
      <xdr:colOff>165100</xdr:colOff>
      <xdr:row>36</xdr:row>
      <xdr:rowOff>143904</xdr:rowOff>
    </xdr:to>
    <xdr:sp macro="" textlink="">
      <xdr:nvSpPr>
        <xdr:cNvPr id="538" name="楕円 537"/>
        <xdr:cNvSpPr/>
      </xdr:nvSpPr>
      <xdr:spPr>
        <a:xfrm>
          <a:off x="14541500" y="621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135031</xdr:rowOff>
    </xdr:from>
    <xdr:ext cx="534377" cy="259045"/>
    <xdr:sp macro="" textlink="">
      <xdr:nvSpPr>
        <xdr:cNvPr id="539" name="テキスト ボックス 538"/>
        <xdr:cNvSpPr txBox="1"/>
      </xdr:nvSpPr>
      <xdr:spPr>
        <a:xfrm>
          <a:off x="14325111" y="630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128924</xdr:rowOff>
    </xdr:from>
    <xdr:to>
      <xdr:col>72</xdr:col>
      <xdr:colOff>38100</xdr:colOff>
      <xdr:row>37</xdr:row>
      <xdr:rowOff>59074</xdr:rowOff>
    </xdr:to>
    <xdr:sp macro="" textlink="">
      <xdr:nvSpPr>
        <xdr:cNvPr id="540" name="楕円 539"/>
        <xdr:cNvSpPr/>
      </xdr:nvSpPr>
      <xdr:spPr>
        <a:xfrm>
          <a:off x="13652500" y="630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50201</xdr:rowOff>
    </xdr:from>
    <xdr:ext cx="534377" cy="259045"/>
    <xdr:sp macro="" textlink="">
      <xdr:nvSpPr>
        <xdr:cNvPr id="541" name="テキスト ボックス 540"/>
        <xdr:cNvSpPr txBox="1"/>
      </xdr:nvSpPr>
      <xdr:spPr>
        <a:xfrm>
          <a:off x="13436111" y="639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38741</xdr:rowOff>
    </xdr:from>
    <xdr:to>
      <xdr:col>67</xdr:col>
      <xdr:colOff>101600</xdr:colOff>
      <xdr:row>38</xdr:row>
      <xdr:rowOff>140341</xdr:rowOff>
    </xdr:to>
    <xdr:sp macro="" textlink="">
      <xdr:nvSpPr>
        <xdr:cNvPr id="542" name="楕円 541"/>
        <xdr:cNvSpPr/>
      </xdr:nvSpPr>
      <xdr:spPr>
        <a:xfrm>
          <a:off x="12763500" y="6553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131468</xdr:rowOff>
    </xdr:from>
    <xdr:ext cx="534377" cy="259045"/>
    <xdr:sp macro="" textlink="">
      <xdr:nvSpPr>
        <xdr:cNvPr id="543" name="テキスト ボックス 542"/>
        <xdr:cNvSpPr txBox="1"/>
      </xdr:nvSpPr>
      <xdr:spPr>
        <a:xfrm>
          <a:off x="12547111" y="664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5" name="テキスト ボックス 554"/>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7" name="テキスト ボックス 556"/>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9" name="テキスト ボックス 558"/>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1" name="テキスト ボックス 560"/>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5" name="テキスト ボックス 56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4960</xdr:rowOff>
    </xdr:from>
    <xdr:to>
      <xdr:col>85</xdr:col>
      <xdr:colOff>126364</xdr:colOff>
      <xdr:row>58</xdr:row>
      <xdr:rowOff>164285</xdr:rowOff>
    </xdr:to>
    <xdr:cxnSp macro="">
      <xdr:nvCxnSpPr>
        <xdr:cNvPr id="569" name="直線コネクタ 568"/>
        <xdr:cNvCxnSpPr/>
      </xdr:nvCxnSpPr>
      <xdr:spPr>
        <a:xfrm flipV="1">
          <a:off x="16317595" y="8748910"/>
          <a:ext cx="1269" cy="1359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168112</xdr:rowOff>
    </xdr:from>
    <xdr:ext cx="534377" cy="259045"/>
    <xdr:sp macro="" textlink="">
      <xdr:nvSpPr>
        <xdr:cNvPr id="570" name="教育費最小値テキスト"/>
        <xdr:cNvSpPr txBox="1"/>
      </xdr:nvSpPr>
      <xdr:spPr>
        <a:xfrm>
          <a:off x="16370300" y="1011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164285</xdr:rowOff>
    </xdr:from>
    <xdr:to>
      <xdr:col>86</xdr:col>
      <xdr:colOff>25400</xdr:colOff>
      <xdr:row>58</xdr:row>
      <xdr:rowOff>164285</xdr:rowOff>
    </xdr:to>
    <xdr:cxnSp macro="">
      <xdr:nvCxnSpPr>
        <xdr:cNvPr id="571" name="直線コネクタ 570"/>
        <xdr:cNvCxnSpPr/>
      </xdr:nvCxnSpPr>
      <xdr:spPr>
        <a:xfrm>
          <a:off x="16230600" y="1010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123087</xdr:rowOff>
    </xdr:from>
    <xdr:ext cx="599010" cy="259045"/>
    <xdr:sp macro="" textlink="">
      <xdr:nvSpPr>
        <xdr:cNvPr id="572" name="教育費最大値テキスト"/>
        <xdr:cNvSpPr txBox="1"/>
      </xdr:nvSpPr>
      <xdr:spPr>
        <a:xfrm>
          <a:off x="16370300" y="8524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448,759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4960</xdr:rowOff>
    </xdr:from>
    <xdr:to>
      <xdr:col>86</xdr:col>
      <xdr:colOff>25400</xdr:colOff>
      <xdr:row>51</xdr:row>
      <xdr:rowOff>4960</xdr:rowOff>
    </xdr:to>
    <xdr:cxnSp macro="">
      <xdr:nvCxnSpPr>
        <xdr:cNvPr id="573" name="直線コネクタ 572"/>
        <xdr:cNvCxnSpPr/>
      </xdr:nvCxnSpPr>
      <xdr:spPr>
        <a:xfrm>
          <a:off x="16230600" y="8748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76770</xdr:rowOff>
    </xdr:from>
    <xdr:to>
      <xdr:col>85</xdr:col>
      <xdr:colOff>127000</xdr:colOff>
      <xdr:row>58</xdr:row>
      <xdr:rowOff>4898</xdr:rowOff>
    </xdr:to>
    <xdr:cxnSp macro="">
      <xdr:nvCxnSpPr>
        <xdr:cNvPr id="574" name="直線コネクタ 573"/>
        <xdr:cNvCxnSpPr/>
      </xdr:nvCxnSpPr>
      <xdr:spPr>
        <a:xfrm flipV="1">
          <a:off x="15481300" y="9849420"/>
          <a:ext cx="838200" cy="99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52915</xdr:rowOff>
    </xdr:from>
    <xdr:ext cx="534377" cy="259045"/>
    <xdr:sp macro="" textlink="">
      <xdr:nvSpPr>
        <xdr:cNvPr id="575" name="教育費平均値テキスト"/>
        <xdr:cNvSpPr txBox="1"/>
      </xdr:nvSpPr>
      <xdr:spPr>
        <a:xfrm>
          <a:off x="16370300" y="9825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74488</xdr:rowOff>
    </xdr:from>
    <xdr:to>
      <xdr:col>85</xdr:col>
      <xdr:colOff>177800</xdr:colOff>
      <xdr:row>58</xdr:row>
      <xdr:rowOff>4638</xdr:rowOff>
    </xdr:to>
    <xdr:sp macro="" textlink="">
      <xdr:nvSpPr>
        <xdr:cNvPr id="576" name="フローチャート: 判断 575"/>
        <xdr:cNvSpPr/>
      </xdr:nvSpPr>
      <xdr:spPr>
        <a:xfrm>
          <a:off x="16268700" y="9847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4898</xdr:rowOff>
    </xdr:from>
    <xdr:to>
      <xdr:col>81</xdr:col>
      <xdr:colOff>50800</xdr:colOff>
      <xdr:row>58</xdr:row>
      <xdr:rowOff>19065</xdr:rowOff>
    </xdr:to>
    <xdr:cxnSp macro="">
      <xdr:nvCxnSpPr>
        <xdr:cNvPr id="577" name="直線コネクタ 576"/>
        <xdr:cNvCxnSpPr/>
      </xdr:nvCxnSpPr>
      <xdr:spPr>
        <a:xfrm flipV="1">
          <a:off x="14592300" y="9948998"/>
          <a:ext cx="889000" cy="14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86454</xdr:rowOff>
    </xdr:from>
    <xdr:to>
      <xdr:col>81</xdr:col>
      <xdr:colOff>101600</xdr:colOff>
      <xdr:row>58</xdr:row>
      <xdr:rowOff>16604</xdr:rowOff>
    </xdr:to>
    <xdr:sp macro="" textlink="">
      <xdr:nvSpPr>
        <xdr:cNvPr id="578" name="フローチャート: 判断 577"/>
        <xdr:cNvSpPr/>
      </xdr:nvSpPr>
      <xdr:spPr>
        <a:xfrm>
          <a:off x="15430500" y="9859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33131</xdr:rowOff>
    </xdr:from>
    <xdr:ext cx="534377" cy="259045"/>
    <xdr:sp macro="" textlink="">
      <xdr:nvSpPr>
        <xdr:cNvPr id="579" name="テキスト ボックス 578"/>
        <xdr:cNvSpPr txBox="1"/>
      </xdr:nvSpPr>
      <xdr:spPr>
        <a:xfrm>
          <a:off x="15214111" y="963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130360</xdr:rowOff>
    </xdr:from>
    <xdr:to>
      <xdr:col>76</xdr:col>
      <xdr:colOff>114300</xdr:colOff>
      <xdr:row>58</xdr:row>
      <xdr:rowOff>19065</xdr:rowOff>
    </xdr:to>
    <xdr:cxnSp macro="">
      <xdr:nvCxnSpPr>
        <xdr:cNvPr id="580" name="直線コネクタ 579"/>
        <xdr:cNvCxnSpPr/>
      </xdr:nvCxnSpPr>
      <xdr:spPr>
        <a:xfrm>
          <a:off x="13703300" y="9903010"/>
          <a:ext cx="889000" cy="60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87587</xdr:rowOff>
    </xdr:from>
    <xdr:to>
      <xdr:col>76</xdr:col>
      <xdr:colOff>165100</xdr:colOff>
      <xdr:row>58</xdr:row>
      <xdr:rowOff>17737</xdr:rowOff>
    </xdr:to>
    <xdr:sp macro="" textlink="">
      <xdr:nvSpPr>
        <xdr:cNvPr id="581" name="フローチャート: 判断 580"/>
        <xdr:cNvSpPr/>
      </xdr:nvSpPr>
      <xdr:spPr>
        <a:xfrm>
          <a:off x="14541500" y="986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34264</xdr:rowOff>
    </xdr:from>
    <xdr:ext cx="534377" cy="259045"/>
    <xdr:sp macro="" textlink="">
      <xdr:nvSpPr>
        <xdr:cNvPr id="582" name="テキスト ボックス 581"/>
        <xdr:cNvSpPr txBox="1"/>
      </xdr:nvSpPr>
      <xdr:spPr>
        <a:xfrm>
          <a:off x="14325111" y="963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57189</xdr:rowOff>
    </xdr:from>
    <xdr:to>
      <xdr:col>71</xdr:col>
      <xdr:colOff>177800</xdr:colOff>
      <xdr:row>57</xdr:row>
      <xdr:rowOff>130360</xdr:rowOff>
    </xdr:to>
    <xdr:cxnSp macro="">
      <xdr:nvCxnSpPr>
        <xdr:cNvPr id="583" name="直線コネクタ 582"/>
        <xdr:cNvCxnSpPr/>
      </xdr:nvCxnSpPr>
      <xdr:spPr>
        <a:xfrm>
          <a:off x="12814300" y="9658389"/>
          <a:ext cx="889000" cy="244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85602</xdr:rowOff>
    </xdr:from>
    <xdr:to>
      <xdr:col>72</xdr:col>
      <xdr:colOff>38100</xdr:colOff>
      <xdr:row>58</xdr:row>
      <xdr:rowOff>15752</xdr:rowOff>
    </xdr:to>
    <xdr:sp macro="" textlink="">
      <xdr:nvSpPr>
        <xdr:cNvPr id="584" name="フローチャート: 判断 583"/>
        <xdr:cNvSpPr/>
      </xdr:nvSpPr>
      <xdr:spPr>
        <a:xfrm>
          <a:off x="13652500" y="985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6879</xdr:rowOff>
    </xdr:from>
    <xdr:ext cx="534377" cy="259045"/>
    <xdr:sp macro="" textlink="">
      <xdr:nvSpPr>
        <xdr:cNvPr id="585" name="テキスト ボックス 584"/>
        <xdr:cNvSpPr txBox="1"/>
      </xdr:nvSpPr>
      <xdr:spPr>
        <a:xfrm>
          <a:off x="13436111" y="995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73956</xdr:rowOff>
    </xdr:from>
    <xdr:to>
      <xdr:col>67</xdr:col>
      <xdr:colOff>101600</xdr:colOff>
      <xdr:row>58</xdr:row>
      <xdr:rowOff>4106</xdr:rowOff>
    </xdr:to>
    <xdr:sp macro="" textlink="">
      <xdr:nvSpPr>
        <xdr:cNvPr id="586" name="フローチャート: 判断 585"/>
        <xdr:cNvSpPr/>
      </xdr:nvSpPr>
      <xdr:spPr>
        <a:xfrm>
          <a:off x="12763500" y="984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166683</xdr:rowOff>
    </xdr:from>
    <xdr:ext cx="534377" cy="259045"/>
    <xdr:sp macro="" textlink="">
      <xdr:nvSpPr>
        <xdr:cNvPr id="587" name="テキスト ボックス 586"/>
        <xdr:cNvSpPr txBox="1"/>
      </xdr:nvSpPr>
      <xdr:spPr>
        <a:xfrm>
          <a:off x="12547111" y="9939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25970</xdr:rowOff>
    </xdr:from>
    <xdr:to>
      <xdr:col>85</xdr:col>
      <xdr:colOff>177800</xdr:colOff>
      <xdr:row>57</xdr:row>
      <xdr:rowOff>127570</xdr:rowOff>
    </xdr:to>
    <xdr:sp macro="" textlink="">
      <xdr:nvSpPr>
        <xdr:cNvPr id="593" name="楕円 592"/>
        <xdr:cNvSpPr/>
      </xdr:nvSpPr>
      <xdr:spPr>
        <a:xfrm>
          <a:off x="16268700" y="979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48847</xdr:rowOff>
    </xdr:from>
    <xdr:ext cx="599010" cy="259045"/>
    <xdr:sp macro="" textlink="">
      <xdr:nvSpPr>
        <xdr:cNvPr id="594" name="教育費該当値テキスト"/>
        <xdr:cNvSpPr txBox="1"/>
      </xdr:nvSpPr>
      <xdr:spPr>
        <a:xfrm>
          <a:off x="16370300" y="9650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125548</xdr:rowOff>
    </xdr:from>
    <xdr:to>
      <xdr:col>81</xdr:col>
      <xdr:colOff>101600</xdr:colOff>
      <xdr:row>58</xdr:row>
      <xdr:rowOff>55698</xdr:rowOff>
    </xdr:to>
    <xdr:sp macro="" textlink="">
      <xdr:nvSpPr>
        <xdr:cNvPr id="595" name="楕円 594"/>
        <xdr:cNvSpPr/>
      </xdr:nvSpPr>
      <xdr:spPr>
        <a:xfrm>
          <a:off x="15430500" y="989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46825</xdr:rowOff>
    </xdr:from>
    <xdr:ext cx="534377" cy="259045"/>
    <xdr:sp macro="" textlink="">
      <xdr:nvSpPr>
        <xdr:cNvPr id="596" name="テキスト ボックス 595"/>
        <xdr:cNvSpPr txBox="1"/>
      </xdr:nvSpPr>
      <xdr:spPr>
        <a:xfrm>
          <a:off x="15214111" y="999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139715</xdr:rowOff>
    </xdr:from>
    <xdr:to>
      <xdr:col>76</xdr:col>
      <xdr:colOff>165100</xdr:colOff>
      <xdr:row>58</xdr:row>
      <xdr:rowOff>69865</xdr:rowOff>
    </xdr:to>
    <xdr:sp macro="" textlink="">
      <xdr:nvSpPr>
        <xdr:cNvPr id="597" name="楕円 596"/>
        <xdr:cNvSpPr/>
      </xdr:nvSpPr>
      <xdr:spPr>
        <a:xfrm>
          <a:off x="14541500" y="991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60992</xdr:rowOff>
    </xdr:from>
    <xdr:ext cx="534377" cy="259045"/>
    <xdr:sp macro="" textlink="">
      <xdr:nvSpPr>
        <xdr:cNvPr id="598" name="テキスト ボックス 597"/>
        <xdr:cNvSpPr txBox="1"/>
      </xdr:nvSpPr>
      <xdr:spPr>
        <a:xfrm>
          <a:off x="14325111" y="1000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79560</xdr:rowOff>
    </xdr:from>
    <xdr:to>
      <xdr:col>72</xdr:col>
      <xdr:colOff>38100</xdr:colOff>
      <xdr:row>58</xdr:row>
      <xdr:rowOff>9710</xdr:rowOff>
    </xdr:to>
    <xdr:sp macro="" textlink="">
      <xdr:nvSpPr>
        <xdr:cNvPr id="599" name="楕円 598"/>
        <xdr:cNvSpPr/>
      </xdr:nvSpPr>
      <xdr:spPr>
        <a:xfrm>
          <a:off x="13652500" y="985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26237</xdr:rowOff>
    </xdr:from>
    <xdr:ext cx="534377" cy="259045"/>
    <xdr:sp macro="" textlink="">
      <xdr:nvSpPr>
        <xdr:cNvPr id="600" name="テキスト ボックス 599"/>
        <xdr:cNvSpPr txBox="1"/>
      </xdr:nvSpPr>
      <xdr:spPr>
        <a:xfrm>
          <a:off x="13436111" y="9627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6389</xdr:rowOff>
    </xdr:from>
    <xdr:to>
      <xdr:col>67</xdr:col>
      <xdr:colOff>101600</xdr:colOff>
      <xdr:row>56</xdr:row>
      <xdr:rowOff>107989</xdr:rowOff>
    </xdr:to>
    <xdr:sp macro="" textlink="">
      <xdr:nvSpPr>
        <xdr:cNvPr id="601" name="楕円 600"/>
        <xdr:cNvSpPr/>
      </xdr:nvSpPr>
      <xdr:spPr>
        <a:xfrm>
          <a:off x="12763500" y="960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124516</xdr:rowOff>
    </xdr:from>
    <xdr:ext cx="599010" cy="259045"/>
    <xdr:sp macro="" textlink="">
      <xdr:nvSpPr>
        <xdr:cNvPr id="602" name="テキスト ボックス 601"/>
        <xdr:cNvSpPr txBox="1"/>
      </xdr:nvSpPr>
      <xdr:spPr>
        <a:xfrm>
          <a:off x="12514795" y="938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6" name="テキスト ボックス 61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24124</xdr:rowOff>
    </xdr:from>
    <xdr:to>
      <xdr:col>85</xdr:col>
      <xdr:colOff>126364</xdr:colOff>
      <xdr:row>78</xdr:row>
      <xdr:rowOff>139700</xdr:rowOff>
    </xdr:to>
    <xdr:cxnSp macro="">
      <xdr:nvCxnSpPr>
        <xdr:cNvPr id="624" name="直線コネクタ 623"/>
        <xdr:cNvCxnSpPr/>
      </xdr:nvCxnSpPr>
      <xdr:spPr>
        <a:xfrm flipV="1">
          <a:off x="16317595" y="12368524"/>
          <a:ext cx="1269" cy="114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158279</xdr:rowOff>
    </xdr:from>
    <xdr:ext cx="249299" cy="259045"/>
    <xdr:sp macro="" textlink="">
      <xdr:nvSpPr>
        <xdr:cNvPr id="625" name="災害復旧費最小値テキスト"/>
        <xdr:cNvSpPr txBox="1"/>
      </xdr:nvSpPr>
      <xdr:spPr>
        <a:xfrm>
          <a:off x="16370300" y="13531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142251</xdr:rowOff>
    </xdr:from>
    <xdr:ext cx="599010" cy="259045"/>
    <xdr:sp macro="" textlink="">
      <xdr:nvSpPr>
        <xdr:cNvPr id="627" name="災害復旧費最大値テキスト"/>
        <xdr:cNvSpPr txBox="1"/>
      </xdr:nvSpPr>
      <xdr:spPr>
        <a:xfrm>
          <a:off x="16370300" y="1214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500,558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24124</xdr:rowOff>
    </xdr:from>
    <xdr:to>
      <xdr:col>86</xdr:col>
      <xdr:colOff>25400</xdr:colOff>
      <xdr:row>72</xdr:row>
      <xdr:rowOff>24124</xdr:rowOff>
    </xdr:to>
    <xdr:cxnSp macro="">
      <xdr:nvCxnSpPr>
        <xdr:cNvPr id="628" name="直線コネクタ 627"/>
        <xdr:cNvCxnSpPr/>
      </xdr:nvCxnSpPr>
      <xdr:spPr>
        <a:xfrm>
          <a:off x="16230600" y="12368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114086</xdr:rowOff>
    </xdr:from>
    <xdr:to>
      <xdr:col>85</xdr:col>
      <xdr:colOff>127000</xdr:colOff>
      <xdr:row>78</xdr:row>
      <xdr:rowOff>122999</xdr:rowOff>
    </xdr:to>
    <xdr:cxnSp macro="">
      <xdr:nvCxnSpPr>
        <xdr:cNvPr id="629" name="直線コネクタ 628"/>
        <xdr:cNvCxnSpPr/>
      </xdr:nvCxnSpPr>
      <xdr:spPr>
        <a:xfrm>
          <a:off x="15481300" y="13487186"/>
          <a:ext cx="838200" cy="8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75730</xdr:rowOff>
    </xdr:from>
    <xdr:ext cx="534377" cy="259045"/>
    <xdr:sp macro="" textlink="">
      <xdr:nvSpPr>
        <xdr:cNvPr id="630" name="災害復旧費平均値テキスト"/>
        <xdr:cNvSpPr txBox="1"/>
      </xdr:nvSpPr>
      <xdr:spPr>
        <a:xfrm>
          <a:off x="16370300" y="13277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52853</xdr:rowOff>
    </xdr:from>
    <xdr:to>
      <xdr:col>85</xdr:col>
      <xdr:colOff>177800</xdr:colOff>
      <xdr:row>78</xdr:row>
      <xdr:rowOff>154453</xdr:rowOff>
    </xdr:to>
    <xdr:sp macro="" textlink="">
      <xdr:nvSpPr>
        <xdr:cNvPr id="631" name="フローチャート: 判断 630"/>
        <xdr:cNvSpPr/>
      </xdr:nvSpPr>
      <xdr:spPr>
        <a:xfrm>
          <a:off x="162687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114086</xdr:rowOff>
    </xdr:from>
    <xdr:to>
      <xdr:col>81</xdr:col>
      <xdr:colOff>50800</xdr:colOff>
      <xdr:row>78</xdr:row>
      <xdr:rowOff>130939</xdr:rowOff>
    </xdr:to>
    <xdr:cxnSp macro="">
      <xdr:nvCxnSpPr>
        <xdr:cNvPr id="632" name="直線コネクタ 631"/>
        <xdr:cNvCxnSpPr/>
      </xdr:nvCxnSpPr>
      <xdr:spPr>
        <a:xfrm flipV="1">
          <a:off x="14592300" y="13487186"/>
          <a:ext cx="889000" cy="16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60016</xdr:rowOff>
    </xdr:from>
    <xdr:to>
      <xdr:col>81</xdr:col>
      <xdr:colOff>101600</xdr:colOff>
      <xdr:row>78</xdr:row>
      <xdr:rowOff>161616</xdr:rowOff>
    </xdr:to>
    <xdr:sp macro="" textlink="">
      <xdr:nvSpPr>
        <xdr:cNvPr id="633" name="フローチャート: 判断 632"/>
        <xdr:cNvSpPr/>
      </xdr:nvSpPr>
      <xdr:spPr>
        <a:xfrm>
          <a:off x="15430500" y="134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6693</xdr:rowOff>
    </xdr:from>
    <xdr:ext cx="534377" cy="259045"/>
    <xdr:sp macro="" textlink="">
      <xdr:nvSpPr>
        <xdr:cNvPr id="634" name="テキスト ボックス 633"/>
        <xdr:cNvSpPr txBox="1"/>
      </xdr:nvSpPr>
      <xdr:spPr>
        <a:xfrm>
          <a:off x="15214111" y="1320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130939</xdr:rowOff>
    </xdr:from>
    <xdr:to>
      <xdr:col>76</xdr:col>
      <xdr:colOff>114300</xdr:colOff>
      <xdr:row>78</xdr:row>
      <xdr:rowOff>138317</xdr:rowOff>
    </xdr:to>
    <xdr:cxnSp macro="">
      <xdr:nvCxnSpPr>
        <xdr:cNvPr id="635" name="直線コネクタ 634"/>
        <xdr:cNvCxnSpPr/>
      </xdr:nvCxnSpPr>
      <xdr:spPr>
        <a:xfrm flipV="1">
          <a:off x="13703300" y="13504039"/>
          <a:ext cx="889000" cy="7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64106</xdr:rowOff>
    </xdr:from>
    <xdr:to>
      <xdr:col>76</xdr:col>
      <xdr:colOff>165100</xdr:colOff>
      <xdr:row>78</xdr:row>
      <xdr:rowOff>165706</xdr:rowOff>
    </xdr:to>
    <xdr:sp macro="" textlink="">
      <xdr:nvSpPr>
        <xdr:cNvPr id="636" name="フローチャート: 判断 635"/>
        <xdr:cNvSpPr/>
      </xdr:nvSpPr>
      <xdr:spPr>
        <a:xfrm>
          <a:off x="14541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10783</xdr:rowOff>
    </xdr:from>
    <xdr:ext cx="534377" cy="259045"/>
    <xdr:sp macro="" textlink="">
      <xdr:nvSpPr>
        <xdr:cNvPr id="637" name="テキスト ボックス 636"/>
        <xdr:cNvSpPr txBox="1"/>
      </xdr:nvSpPr>
      <xdr:spPr>
        <a:xfrm>
          <a:off x="14325111" y="1321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138317</xdr:rowOff>
    </xdr:from>
    <xdr:to>
      <xdr:col>71</xdr:col>
      <xdr:colOff>177800</xdr:colOff>
      <xdr:row>78</xdr:row>
      <xdr:rowOff>139700</xdr:rowOff>
    </xdr:to>
    <xdr:cxnSp macro="">
      <xdr:nvCxnSpPr>
        <xdr:cNvPr id="638" name="直線コネクタ 637"/>
        <xdr:cNvCxnSpPr/>
      </xdr:nvCxnSpPr>
      <xdr:spPr>
        <a:xfrm flipV="1">
          <a:off x="12814300" y="13511417"/>
          <a:ext cx="889000" cy="1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74106</xdr:rowOff>
    </xdr:from>
    <xdr:to>
      <xdr:col>72</xdr:col>
      <xdr:colOff>38100</xdr:colOff>
      <xdr:row>79</xdr:row>
      <xdr:rowOff>4256</xdr:rowOff>
    </xdr:to>
    <xdr:sp macro="" textlink="">
      <xdr:nvSpPr>
        <xdr:cNvPr id="639" name="フローチャート: 判断 638"/>
        <xdr:cNvSpPr/>
      </xdr:nvSpPr>
      <xdr:spPr>
        <a:xfrm>
          <a:off x="13652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20783</xdr:rowOff>
    </xdr:from>
    <xdr:ext cx="469744" cy="259045"/>
    <xdr:sp macro="" textlink="">
      <xdr:nvSpPr>
        <xdr:cNvPr id="640" name="テキスト ボックス 639"/>
        <xdr:cNvSpPr txBox="1"/>
      </xdr:nvSpPr>
      <xdr:spPr>
        <a:xfrm>
          <a:off x="13468428" y="1322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71785</xdr:rowOff>
    </xdr:from>
    <xdr:to>
      <xdr:col>67</xdr:col>
      <xdr:colOff>101600</xdr:colOff>
      <xdr:row>79</xdr:row>
      <xdr:rowOff>1935</xdr:rowOff>
    </xdr:to>
    <xdr:sp macro="" textlink="">
      <xdr:nvSpPr>
        <xdr:cNvPr id="641" name="フローチャート: 判断 640"/>
        <xdr:cNvSpPr/>
      </xdr:nvSpPr>
      <xdr:spPr>
        <a:xfrm>
          <a:off x="12763500" y="1344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18462</xdr:rowOff>
    </xdr:from>
    <xdr:ext cx="469744" cy="259045"/>
    <xdr:sp macro="" textlink="">
      <xdr:nvSpPr>
        <xdr:cNvPr id="642" name="テキスト ボックス 641"/>
        <xdr:cNvSpPr txBox="1"/>
      </xdr:nvSpPr>
      <xdr:spPr>
        <a:xfrm>
          <a:off x="12579428" y="1322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72199</xdr:rowOff>
    </xdr:from>
    <xdr:to>
      <xdr:col>85</xdr:col>
      <xdr:colOff>177800</xdr:colOff>
      <xdr:row>79</xdr:row>
      <xdr:rowOff>2349</xdr:rowOff>
    </xdr:to>
    <xdr:sp macro="" textlink="">
      <xdr:nvSpPr>
        <xdr:cNvPr id="648" name="楕円 647"/>
        <xdr:cNvSpPr/>
      </xdr:nvSpPr>
      <xdr:spPr>
        <a:xfrm>
          <a:off x="16268700" y="1344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31280</xdr:rowOff>
    </xdr:from>
    <xdr:ext cx="469744" cy="259045"/>
    <xdr:sp macro="" textlink="">
      <xdr:nvSpPr>
        <xdr:cNvPr id="649" name="災害復旧費該当値テキスト"/>
        <xdr:cNvSpPr txBox="1"/>
      </xdr:nvSpPr>
      <xdr:spPr>
        <a:xfrm>
          <a:off x="16370300" y="13404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63286</xdr:rowOff>
    </xdr:from>
    <xdr:to>
      <xdr:col>81</xdr:col>
      <xdr:colOff>101600</xdr:colOff>
      <xdr:row>78</xdr:row>
      <xdr:rowOff>164886</xdr:rowOff>
    </xdr:to>
    <xdr:sp macro="" textlink="">
      <xdr:nvSpPr>
        <xdr:cNvPr id="650" name="楕円 649"/>
        <xdr:cNvSpPr/>
      </xdr:nvSpPr>
      <xdr:spPr>
        <a:xfrm>
          <a:off x="15430500" y="1343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156013</xdr:rowOff>
    </xdr:from>
    <xdr:ext cx="534377" cy="259045"/>
    <xdr:sp macro="" textlink="">
      <xdr:nvSpPr>
        <xdr:cNvPr id="651" name="テキスト ボックス 650"/>
        <xdr:cNvSpPr txBox="1"/>
      </xdr:nvSpPr>
      <xdr:spPr>
        <a:xfrm>
          <a:off x="15214111" y="13529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80139</xdr:rowOff>
    </xdr:from>
    <xdr:to>
      <xdr:col>76</xdr:col>
      <xdr:colOff>165100</xdr:colOff>
      <xdr:row>79</xdr:row>
      <xdr:rowOff>10289</xdr:rowOff>
    </xdr:to>
    <xdr:sp macro="" textlink="">
      <xdr:nvSpPr>
        <xdr:cNvPr id="652" name="楕円 651"/>
        <xdr:cNvSpPr/>
      </xdr:nvSpPr>
      <xdr:spPr>
        <a:xfrm>
          <a:off x="14541500" y="1345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1416</xdr:rowOff>
    </xdr:from>
    <xdr:ext cx="469744" cy="259045"/>
    <xdr:sp macro="" textlink="">
      <xdr:nvSpPr>
        <xdr:cNvPr id="653" name="テキスト ボックス 652"/>
        <xdr:cNvSpPr txBox="1"/>
      </xdr:nvSpPr>
      <xdr:spPr>
        <a:xfrm>
          <a:off x="14357428" y="13545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87517</xdr:rowOff>
    </xdr:from>
    <xdr:to>
      <xdr:col>72</xdr:col>
      <xdr:colOff>38100</xdr:colOff>
      <xdr:row>79</xdr:row>
      <xdr:rowOff>17667</xdr:rowOff>
    </xdr:to>
    <xdr:sp macro="" textlink="">
      <xdr:nvSpPr>
        <xdr:cNvPr id="654" name="楕円 653"/>
        <xdr:cNvSpPr/>
      </xdr:nvSpPr>
      <xdr:spPr>
        <a:xfrm>
          <a:off x="13652500" y="1346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8794</xdr:rowOff>
    </xdr:from>
    <xdr:ext cx="378565" cy="259045"/>
    <xdr:sp macro="" textlink="">
      <xdr:nvSpPr>
        <xdr:cNvPr id="655" name="テキスト ボックス 654"/>
        <xdr:cNvSpPr txBox="1"/>
      </xdr:nvSpPr>
      <xdr:spPr>
        <a:xfrm>
          <a:off x="13514017" y="13553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6" name="楕円 655"/>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7" name="テキスト ボックス 656"/>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75527</xdr:rowOff>
    </xdr:from>
    <xdr:to>
      <xdr:col>85</xdr:col>
      <xdr:colOff>126364</xdr:colOff>
      <xdr:row>98</xdr:row>
      <xdr:rowOff>130099</xdr:rowOff>
    </xdr:to>
    <xdr:cxnSp macro="">
      <xdr:nvCxnSpPr>
        <xdr:cNvPr id="679" name="直線コネクタ 678"/>
        <xdr:cNvCxnSpPr/>
      </xdr:nvCxnSpPr>
      <xdr:spPr>
        <a:xfrm flipV="1">
          <a:off x="16317595" y="15848927"/>
          <a:ext cx="1269" cy="108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133926</xdr:rowOff>
    </xdr:from>
    <xdr:ext cx="469744" cy="259045"/>
    <xdr:sp macro="" textlink="">
      <xdr:nvSpPr>
        <xdr:cNvPr id="680" name="公債費最小値テキスト"/>
        <xdr:cNvSpPr txBox="1"/>
      </xdr:nvSpPr>
      <xdr:spPr>
        <a:xfrm>
          <a:off x="16370300" y="1693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130099</xdr:rowOff>
    </xdr:from>
    <xdr:to>
      <xdr:col>86</xdr:col>
      <xdr:colOff>25400</xdr:colOff>
      <xdr:row>98</xdr:row>
      <xdr:rowOff>130099</xdr:rowOff>
    </xdr:to>
    <xdr:cxnSp macro="">
      <xdr:nvCxnSpPr>
        <xdr:cNvPr id="681" name="直線コネクタ 680"/>
        <xdr:cNvCxnSpPr/>
      </xdr:nvCxnSpPr>
      <xdr:spPr>
        <a:xfrm>
          <a:off x="16230600" y="1693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22204</xdr:rowOff>
    </xdr:from>
    <xdr:ext cx="599010" cy="259045"/>
    <xdr:sp macro="" textlink="">
      <xdr:nvSpPr>
        <xdr:cNvPr id="682" name="公債費最大値テキスト"/>
        <xdr:cNvSpPr txBox="1"/>
      </xdr:nvSpPr>
      <xdr:spPr>
        <a:xfrm>
          <a:off x="16370300" y="15624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239,036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75527</xdr:rowOff>
    </xdr:from>
    <xdr:to>
      <xdr:col>86</xdr:col>
      <xdr:colOff>25400</xdr:colOff>
      <xdr:row>92</xdr:row>
      <xdr:rowOff>75527</xdr:rowOff>
    </xdr:to>
    <xdr:cxnSp macro="">
      <xdr:nvCxnSpPr>
        <xdr:cNvPr id="683" name="直線コネクタ 682"/>
        <xdr:cNvCxnSpPr/>
      </xdr:nvCxnSpPr>
      <xdr:spPr>
        <a:xfrm>
          <a:off x="16230600" y="1584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63283</xdr:rowOff>
    </xdr:from>
    <xdr:to>
      <xdr:col>85</xdr:col>
      <xdr:colOff>127000</xdr:colOff>
      <xdr:row>96</xdr:row>
      <xdr:rowOff>107569</xdr:rowOff>
    </xdr:to>
    <xdr:cxnSp macro="">
      <xdr:nvCxnSpPr>
        <xdr:cNvPr id="684" name="直線コネクタ 683"/>
        <xdr:cNvCxnSpPr/>
      </xdr:nvCxnSpPr>
      <xdr:spPr>
        <a:xfrm flipV="1">
          <a:off x="15481300" y="16522483"/>
          <a:ext cx="838200" cy="44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128007</xdr:rowOff>
    </xdr:from>
    <xdr:ext cx="599010" cy="259045"/>
    <xdr:sp macro="" textlink="">
      <xdr:nvSpPr>
        <xdr:cNvPr id="685" name="公債費平均値テキスト"/>
        <xdr:cNvSpPr txBox="1"/>
      </xdr:nvSpPr>
      <xdr:spPr>
        <a:xfrm>
          <a:off x="16370300" y="162443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105130</xdr:rowOff>
    </xdr:from>
    <xdr:to>
      <xdr:col>85</xdr:col>
      <xdr:colOff>177800</xdr:colOff>
      <xdr:row>96</xdr:row>
      <xdr:rowOff>35280</xdr:rowOff>
    </xdr:to>
    <xdr:sp macro="" textlink="">
      <xdr:nvSpPr>
        <xdr:cNvPr id="686" name="フローチャート: 判断 685"/>
        <xdr:cNvSpPr/>
      </xdr:nvSpPr>
      <xdr:spPr>
        <a:xfrm>
          <a:off x="162687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65980</xdr:rowOff>
    </xdr:from>
    <xdr:to>
      <xdr:col>81</xdr:col>
      <xdr:colOff>50800</xdr:colOff>
      <xdr:row>96</xdr:row>
      <xdr:rowOff>107569</xdr:rowOff>
    </xdr:to>
    <xdr:cxnSp macro="">
      <xdr:nvCxnSpPr>
        <xdr:cNvPr id="687" name="直線コネクタ 686"/>
        <xdr:cNvCxnSpPr/>
      </xdr:nvCxnSpPr>
      <xdr:spPr>
        <a:xfrm>
          <a:off x="14592300" y="16525180"/>
          <a:ext cx="889000" cy="4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125244</xdr:rowOff>
    </xdr:from>
    <xdr:to>
      <xdr:col>81</xdr:col>
      <xdr:colOff>101600</xdr:colOff>
      <xdr:row>96</xdr:row>
      <xdr:rowOff>55394</xdr:rowOff>
    </xdr:to>
    <xdr:sp macro="" textlink="">
      <xdr:nvSpPr>
        <xdr:cNvPr id="688" name="フローチャート: 判断 687"/>
        <xdr:cNvSpPr/>
      </xdr:nvSpPr>
      <xdr:spPr>
        <a:xfrm>
          <a:off x="15430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71921</xdr:rowOff>
    </xdr:from>
    <xdr:ext cx="599010" cy="259045"/>
    <xdr:sp macro="" textlink="">
      <xdr:nvSpPr>
        <xdr:cNvPr id="689" name="テキスト ボックス 688"/>
        <xdr:cNvSpPr txBox="1"/>
      </xdr:nvSpPr>
      <xdr:spPr>
        <a:xfrm>
          <a:off x="15181795" y="1618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47743</xdr:rowOff>
    </xdr:from>
    <xdr:to>
      <xdr:col>76</xdr:col>
      <xdr:colOff>114300</xdr:colOff>
      <xdr:row>96</xdr:row>
      <xdr:rowOff>65980</xdr:rowOff>
    </xdr:to>
    <xdr:cxnSp macro="">
      <xdr:nvCxnSpPr>
        <xdr:cNvPr id="690" name="直線コネクタ 689"/>
        <xdr:cNvCxnSpPr/>
      </xdr:nvCxnSpPr>
      <xdr:spPr>
        <a:xfrm>
          <a:off x="13703300" y="16506943"/>
          <a:ext cx="889000" cy="1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122307</xdr:rowOff>
    </xdr:from>
    <xdr:to>
      <xdr:col>76</xdr:col>
      <xdr:colOff>165100</xdr:colOff>
      <xdr:row>96</xdr:row>
      <xdr:rowOff>52457</xdr:rowOff>
    </xdr:to>
    <xdr:sp macro="" textlink="">
      <xdr:nvSpPr>
        <xdr:cNvPr id="691" name="フローチャート: 判断 690"/>
        <xdr:cNvSpPr/>
      </xdr:nvSpPr>
      <xdr:spPr>
        <a:xfrm>
          <a:off x="14541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68984</xdr:rowOff>
    </xdr:from>
    <xdr:ext cx="599010" cy="259045"/>
    <xdr:sp macro="" textlink="">
      <xdr:nvSpPr>
        <xdr:cNvPr id="692" name="テキスト ボックス 691"/>
        <xdr:cNvSpPr txBox="1"/>
      </xdr:nvSpPr>
      <xdr:spPr>
        <a:xfrm>
          <a:off x="14292795"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47743</xdr:rowOff>
    </xdr:from>
    <xdr:to>
      <xdr:col>71</xdr:col>
      <xdr:colOff>177800</xdr:colOff>
      <xdr:row>96</xdr:row>
      <xdr:rowOff>56938</xdr:rowOff>
    </xdr:to>
    <xdr:cxnSp macro="">
      <xdr:nvCxnSpPr>
        <xdr:cNvPr id="693" name="直線コネクタ 692"/>
        <xdr:cNvCxnSpPr/>
      </xdr:nvCxnSpPr>
      <xdr:spPr>
        <a:xfrm flipV="1">
          <a:off x="12814300" y="16506943"/>
          <a:ext cx="889000" cy="9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99439</xdr:rowOff>
    </xdr:from>
    <xdr:to>
      <xdr:col>72</xdr:col>
      <xdr:colOff>38100</xdr:colOff>
      <xdr:row>96</xdr:row>
      <xdr:rowOff>29589</xdr:rowOff>
    </xdr:to>
    <xdr:sp macro="" textlink="">
      <xdr:nvSpPr>
        <xdr:cNvPr id="694" name="フローチャート: 判断 693"/>
        <xdr:cNvSpPr/>
      </xdr:nvSpPr>
      <xdr:spPr>
        <a:xfrm>
          <a:off x="13652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46116</xdr:rowOff>
    </xdr:from>
    <xdr:ext cx="599010" cy="259045"/>
    <xdr:sp macro="" textlink="">
      <xdr:nvSpPr>
        <xdr:cNvPr id="695" name="テキスト ボックス 694"/>
        <xdr:cNvSpPr txBox="1"/>
      </xdr:nvSpPr>
      <xdr:spPr>
        <a:xfrm>
          <a:off x="13403795"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104189</xdr:rowOff>
    </xdr:from>
    <xdr:to>
      <xdr:col>67</xdr:col>
      <xdr:colOff>101600</xdr:colOff>
      <xdr:row>96</xdr:row>
      <xdr:rowOff>34339</xdr:rowOff>
    </xdr:to>
    <xdr:sp macro="" textlink="">
      <xdr:nvSpPr>
        <xdr:cNvPr id="696" name="フローチャート: 判断 695"/>
        <xdr:cNvSpPr/>
      </xdr:nvSpPr>
      <xdr:spPr>
        <a:xfrm>
          <a:off x="12763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50866</xdr:rowOff>
    </xdr:from>
    <xdr:ext cx="599010" cy="259045"/>
    <xdr:sp macro="" textlink="">
      <xdr:nvSpPr>
        <xdr:cNvPr id="697" name="テキスト ボックス 696"/>
        <xdr:cNvSpPr txBox="1"/>
      </xdr:nvSpPr>
      <xdr:spPr>
        <a:xfrm>
          <a:off x="12514795" y="1616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12483</xdr:rowOff>
    </xdr:from>
    <xdr:to>
      <xdr:col>85</xdr:col>
      <xdr:colOff>177800</xdr:colOff>
      <xdr:row>96</xdr:row>
      <xdr:rowOff>114083</xdr:rowOff>
    </xdr:to>
    <xdr:sp macro="" textlink="">
      <xdr:nvSpPr>
        <xdr:cNvPr id="703" name="楕円 702"/>
        <xdr:cNvSpPr/>
      </xdr:nvSpPr>
      <xdr:spPr>
        <a:xfrm>
          <a:off x="16268700" y="1647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162360</xdr:rowOff>
    </xdr:from>
    <xdr:ext cx="534377" cy="259045"/>
    <xdr:sp macro="" textlink="">
      <xdr:nvSpPr>
        <xdr:cNvPr id="704" name="公債費該当値テキスト"/>
        <xdr:cNvSpPr txBox="1"/>
      </xdr:nvSpPr>
      <xdr:spPr>
        <a:xfrm>
          <a:off x="16370300" y="1645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56769</xdr:rowOff>
    </xdr:from>
    <xdr:to>
      <xdr:col>81</xdr:col>
      <xdr:colOff>101600</xdr:colOff>
      <xdr:row>96</xdr:row>
      <xdr:rowOff>158369</xdr:rowOff>
    </xdr:to>
    <xdr:sp macro="" textlink="">
      <xdr:nvSpPr>
        <xdr:cNvPr id="705" name="楕円 704"/>
        <xdr:cNvSpPr/>
      </xdr:nvSpPr>
      <xdr:spPr>
        <a:xfrm>
          <a:off x="15430500" y="1651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149496</xdr:rowOff>
    </xdr:from>
    <xdr:ext cx="534377" cy="259045"/>
    <xdr:sp macro="" textlink="">
      <xdr:nvSpPr>
        <xdr:cNvPr id="706" name="テキスト ボックス 705"/>
        <xdr:cNvSpPr txBox="1"/>
      </xdr:nvSpPr>
      <xdr:spPr>
        <a:xfrm>
          <a:off x="15214111" y="1660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15180</xdr:rowOff>
    </xdr:from>
    <xdr:to>
      <xdr:col>76</xdr:col>
      <xdr:colOff>165100</xdr:colOff>
      <xdr:row>96</xdr:row>
      <xdr:rowOff>116780</xdr:rowOff>
    </xdr:to>
    <xdr:sp macro="" textlink="">
      <xdr:nvSpPr>
        <xdr:cNvPr id="707" name="楕円 706"/>
        <xdr:cNvSpPr/>
      </xdr:nvSpPr>
      <xdr:spPr>
        <a:xfrm>
          <a:off x="14541500" y="1647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107907</xdr:rowOff>
    </xdr:from>
    <xdr:ext cx="534377" cy="259045"/>
    <xdr:sp macro="" textlink="">
      <xdr:nvSpPr>
        <xdr:cNvPr id="708" name="テキスト ボックス 707"/>
        <xdr:cNvSpPr txBox="1"/>
      </xdr:nvSpPr>
      <xdr:spPr>
        <a:xfrm>
          <a:off x="14325111" y="16567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168393</xdr:rowOff>
    </xdr:from>
    <xdr:to>
      <xdr:col>72</xdr:col>
      <xdr:colOff>38100</xdr:colOff>
      <xdr:row>96</xdr:row>
      <xdr:rowOff>98543</xdr:rowOff>
    </xdr:to>
    <xdr:sp macro="" textlink="">
      <xdr:nvSpPr>
        <xdr:cNvPr id="709" name="楕円 708"/>
        <xdr:cNvSpPr/>
      </xdr:nvSpPr>
      <xdr:spPr>
        <a:xfrm>
          <a:off x="13652500" y="1645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89670</xdr:rowOff>
    </xdr:from>
    <xdr:ext cx="534377" cy="259045"/>
    <xdr:sp macro="" textlink="">
      <xdr:nvSpPr>
        <xdr:cNvPr id="710" name="テキスト ボックス 709"/>
        <xdr:cNvSpPr txBox="1"/>
      </xdr:nvSpPr>
      <xdr:spPr>
        <a:xfrm>
          <a:off x="13436111" y="16548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6138</xdr:rowOff>
    </xdr:from>
    <xdr:to>
      <xdr:col>67</xdr:col>
      <xdr:colOff>101600</xdr:colOff>
      <xdr:row>96</xdr:row>
      <xdr:rowOff>107738</xdr:rowOff>
    </xdr:to>
    <xdr:sp macro="" textlink="">
      <xdr:nvSpPr>
        <xdr:cNvPr id="711" name="楕円 710"/>
        <xdr:cNvSpPr/>
      </xdr:nvSpPr>
      <xdr:spPr>
        <a:xfrm>
          <a:off x="12763500" y="1646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98865</xdr:rowOff>
    </xdr:from>
    <xdr:ext cx="534377" cy="259045"/>
    <xdr:sp macro="" textlink="">
      <xdr:nvSpPr>
        <xdr:cNvPr id="712" name="テキスト ボックス 711"/>
        <xdr:cNvSpPr txBox="1"/>
      </xdr:nvSpPr>
      <xdr:spPr>
        <a:xfrm>
          <a:off x="12547111" y="16558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4" name="テキスト ボックス 733"/>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153089</xdr:rowOff>
    </xdr:from>
    <xdr:to>
      <xdr:col>116</xdr:col>
      <xdr:colOff>62864</xdr:colOff>
      <xdr:row>39</xdr:row>
      <xdr:rowOff>98878</xdr:rowOff>
    </xdr:to>
    <xdr:cxnSp macro="">
      <xdr:nvCxnSpPr>
        <xdr:cNvPr id="738" name="直線コネクタ 737"/>
        <xdr:cNvCxnSpPr/>
      </xdr:nvCxnSpPr>
      <xdr:spPr>
        <a:xfrm flipV="1">
          <a:off x="22159595" y="5296589"/>
          <a:ext cx="1269" cy="148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116276</xdr:rowOff>
    </xdr:from>
    <xdr:ext cx="249299" cy="259045"/>
    <xdr:sp macro="" textlink="">
      <xdr:nvSpPr>
        <xdr:cNvPr id="739" name="諸支出金最小値テキスト"/>
        <xdr:cNvSpPr txBox="1"/>
      </xdr:nvSpPr>
      <xdr:spPr>
        <a:xfrm>
          <a:off x="22212300" y="68028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99766</xdr:rowOff>
    </xdr:from>
    <xdr:ext cx="469744" cy="259045"/>
    <xdr:sp macro="" textlink="">
      <xdr:nvSpPr>
        <xdr:cNvPr id="741" name="諸支出金最大値テキスト"/>
        <xdr:cNvSpPr txBox="1"/>
      </xdr:nvSpPr>
      <xdr:spPr>
        <a:xfrm>
          <a:off x="22212300" y="507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4,559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153089</xdr:rowOff>
    </xdr:from>
    <xdr:to>
      <xdr:col>116</xdr:col>
      <xdr:colOff>152400</xdr:colOff>
      <xdr:row>30</xdr:row>
      <xdr:rowOff>153089</xdr:rowOff>
    </xdr:to>
    <xdr:cxnSp macro="">
      <xdr:nvCxnSpPr>
        <xdr:cNvPr id="742" name="直線コネクタ 741"/>
        <xdr:cNvCxnSpPr/>
      </xdr:nvCxnSpPr>
      <xdr:spPr>
        <a:xfrm>
          <a:off x="22072600" y="529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33727</xdr:rowOff>
    </xdr:from>
    <xdr:ext cx="378565" cy="259045"/>
    <xdr:sp macro="" textlink="">
      <xdr:nvSpPr>
        <xdr:cNvPr id="744" name="諸支出金平均値テキスト"/>
        <xdr:cNvSpPr txBox="1"/>
      </xdr:nvSpPr>
      <xdr:spPr>
        <a:xfrm>
          <a:off x="22212300" y="654882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10850</xdr:rowOff>
    </xdr:from>
    <xdr:to>
      <xdr:col>116</xdr:col>
      <xdr:colOff>114300</xdr:colOff>
      <xdr:row>39</xdr:row>
      <xdr:rowOff>112450</xdr:rowOff>
    </xdr:to>
    <xdr:sp macro="" textlink="">
      <xdr:nvSpPr>
        <xdr:cNvPr id="745" name="フローチャート: 判断 744"/>
        <xdr:cNvSpPr/>
      </xdr:nvSpPr>
      <xdr:spPr>
        <a:xfrm>
          <a:off x="22110700" y="66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25872</xdr:rowOff>
    </xdr:from>
    <xdr:to>
      <xdr:col>112</xdr:col>
      <xdr:colOff>38100</xdr:colOff>
      <xdr:row>39</xdr:row>
      <xdr:rowOff>127472</xdr:rowOff>
    </xdr:to>
    <xdr:sp macro="" textlink="">
      <xdr:nvSpPr>
        <xdr:cNvPr id="747" name="フローチャート: 判断 746"/>
        <xdr:cNvSpPr/>
      </xdr:nvSpPr>
      <xdr:spPr>
        <a:xfrm>
          <a:off x="21272500" y="6712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143999</xdr:rowOff>
    </xdr:from>
    <xdr:ext cx="313932" cy="259045"/>
    <xdr:sp macro="" textlink="">
      <xdr:nvSpPr>
        <xdr:cNvPr id="748" name="テキスト ボックス 747"/>
        <xdr:cNvSpPr txBox="1"/>
      </xdr:nvSpPr>
      <xdr:spPr>
        <a:xfrm>
          <a:off x="21166333" y="6487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22606</xdr:rowOff>
    </xdr:from>
    <xdr:to>
      <xdr:col>107</xdr:col>
      <xdr:colOff>101600</xdr:colOff>
      <xdr:row>39</xdr:row>
      <xdr:rowOff>124206</xdr:rowOff>
    </xdr:to>
    <xdr:sp macro="" textlink="">
      <xdr:nvSpPr>
        <xdr:cNvPr id="750" name="フローチャート: 判断 749"/>
        <xdr:cNvSpPr/>
      </xdr:nvSpPr>
      <xdr:spPr>
        <a:xfrm>
          <a:off x="20383500" y="6709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140733</xdr:rowOff>
    </xdr:from>
    <xdr:ext cx="313932" cy="259045"/>
    <xdr:sp macro="" textlink="">
      <xdr:nvSpPr>
        <xdr:cNvPr id="751" name="テキスト ボックス 750"/>
        <xdr:cNvSpPr txBox="1"/>
      </xdr:nvSpPr>
      <xdr:spPr>
        <a:xfrm>
          <a:off x="20277333" y="64843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171196</xdr:rowOff>
    </xdr:from>
    <xdr:to>
      <xdr:col>102</xdr:col>
      <xdr:colOff>165100</xdr:colOff>
      <xdr:row>39</xdr:row>
      <xdr:rowOff>101346</xdr:rowOff>
    </xdr:to>
    <xdr:sp macro="" textlink="">
      <xdr:nvSpPr>
        <xdr:cNvPr id="753" name="フローチャート: 判断 752"/>
        <xdr:cNvSpPr/>
      </xdr:nvSpPr>
      <xdr:spPr>
        <a:xfrm>
          <a:off x="19494500" y="6686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117873</xdr:rowOff>
    </xdr:from>
    <xdr:ext cx="378565" cy="259045"/>
    <xdr:sp macro="" textlink="">
      <xdr:nvSpPr>
        <xdr:cNvPr id="754" name="テキスト ボックス 753"/>
        <xdr:cNvSpPr txBox="1"/>
      </xdr:nvSpPr>
      <xdr:spPr>
        <a:xfrm>
          <a:off x="19356017" y="6461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167604</xdr:rowOff>
    </xdr:from>
    <xdr:to>
      <xdr:col>98</xdr:col>
      <xdr:colOff>38100</xdr:colOff>
      <xdr:row>39</xdr:row>
      <xdr:rowOff>97754</xdr:rowOff>
    </xdr:to>
    <xdr:sp macro="" textlink="">
      <xdr:nvSpPr>
        <xdr:cNvPr id="755" name="フローチャート: 判断 754"/>
        <xdr:cNvSpPr/>
      </xdr:nvSpPr>
      <xdr:spPr>
        <a:xfrm>
          <a:off x="18605500" y="668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114281</xdr:rowOff>
    </xdr:from>
    <xdr:ext cx="378565" cy="259045"/>
    <xdr:sp macro="" textlink="">
      <xdr:nvSpPr>
        <xdr:cNvPr id="756" name="テキスト ボックス 755"/>
        <xdr:cNvSpPr txBox="1"/>
      </xdr:nvSpPr>
      <xdr:spPr>
        <a:xfrm>
          <a:off x="18467017" y="64579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160726</xdr:rowOff>
    </xdr:from>
    <xdr:ext cx="249299" cy="259045"/>
    <xdr:sp macro="" textlink="">
      <xdr:nvSpPr>
        <xdr:cNvPr id="763" name="諸支出金該当値テキスト"/>
        <xdr:cNvSpPr txBox="1"/>
      </xdr:nvSpPr>
      <xdr:spPr>
        <a:xfrm>
          <a:off x="22212300" y="66758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教育費のうち平成２５年度の値が突出しているのは、学校給食共同調理場の改築によるもの、また、民生費のうち平成２８年度の値が突出しているのは、認定こども園の開設に係る補助金等の支出によるものである。</a:t>
          </a:r>
          <a:endParaRPr lang="ja-JP" altLang="ja-JP" sz="1400">
            <a:effectLst/>
          </a:endParaRPr>
        </a:p>
        <a:p>
          <a:r>
            <a:rPr kumimoji="1" lang="ja-JP" altLang="ja-JP" sz="1100">
              <a:solidFill>
                <a:schemeClr val="dk1"/>
              </a:solidFill>
              <a:effectLst/>
              <a:latin typeface="+mn-lt"/>
              <a:ea typeface="+mn-ea"/>
              <a:cs typeface="+mn-cs"/>
            </a:rPr>
            <a:t>　類似団体平均と比較して軒並み上回っている経費は、衛生費と土木費であり、衛生費は他の団体と比較して分別の種類が多いことによるごみ収集のコストが嵩むことによるもの、土木費は類似団体と比較して行政面積が広い（類似団体</a:t>
          </a:r>
          <a:r>
            <a:rPr kumimoji="1" lang="en-US" altLang="ja-JP" sz="1100">
              <a:solidFill>
                <a:schemeClr val="dk1"/>
              </a:solidFill>
              <a:effectLst/>
              <a:latin typeface="+mn-lt"/>
              <a:ea typeface="+mn-ea"/>
              <a:cs typeface="+mn-cs"/>
            </a:rPr>
            <a:t>301.61</a:t>
          </a:r>
          <a:r>
            <a:rPr kumimoji="1" lang="ja-JP" altLang="ja-JP" sz="1100">
              <a:solidFill>
                <a:schemeClr val="dk1"/>
              </a:solidFill>
              <a:effectLst/>
              <a:latin typeface="+mn-lt"/>
              <a:ea typeface="+mn-ea"/>
              <a:cs typeface="+mn-cs"/>
            </a:rPr>
            <a:t>㎢に対し本町は</a:t>
          </a:r>
          <a:r>
            <a:rPr kumimoji="1" lang="en-US" altLang="ja-JP" sz="1100">
              <a:solidFill>
                <a:schemeClr val="dk1"/>
              </a:solidFill>
              <a:effectLst/>
              <a:latin typeface="+mn-lt"/>
              <a:ea typeface="+mn-ea"/>
              <a:cs typeface="+mn-cs"/>
            </a:rPr>
            <a:t>391.91</a:t>
          </a:r>
          <a:r>
            <a:rPr kumimoji="1" lang="ja-JP" altLang="ja-JP" sz="1100">
              <a:solidFill>
                <a:schemeClr val="dk1"/>
              </a:solidFill>
              <a:effectLst/>
              <a:latin typeface="+mn-lt"/>
              <a:ea typeface="+mn-ea"/>
              <a:cs typeface="+mn-cs"/>
            </a:rPr>
            <a:t>㎢（Ｈ</a:t>
          </a:r>
          <a:r>
            <a:rPr kumimoji="1" lang="en-US" altLang="ja-JP" sz="1100">
              <a:solidFill>
                <a:schemeClr val="dk1"/>
              </a:solidFill>
              <a:effectLst/>
              <a:latin typeface="+mn-lt"/>
              <a:ea typeface="+mn-ea"/>
              <a:cs typeface="+mn-cs"/>
            </a:rPr>
            <a:t>26.10.1</a:t>
          </a:r>
          <a:r>
            <a:rPr kumimoji="1" lang="ja-JP" altLang="ja-JP" sz="1100">
              <a:solidFill>
                <a:schemeClr val="dk1"/>
              </a:solidFill>
              <a:effectLst/>
              <a:latin typeface="+mn-lt"/>
              <a:ea typeface="+mn-ea"/>
              <a:cs typeface="+mn-cs"/>
            </a:rPr>
            <a:t>））ため、道路及び橋梁の延長及び面積が長いことが主な要因である。</a:t>
          </a:r>
          <a:endParaRPr lang="ja-JP" altLang="ja-JP" sz="1400">
            <a:effectLst/>
          </a:endParaRPr>
        </a:p>
        <a:p>
          <a:r>
            <a:rPr kumimoji="1" lang="ja-JP" altLang="ja-JP" sz="1100">
              <a:solidFill>
                <a:schemeClr val="dk1"/>
              </a:solidFill>
              <a:effectLst/>
              <a:latin typeface="+mn-lt"/>
              <a:ea typeface="+mn-ea"/>
              <a:cs typeface="+mn-cs"/>
            </a:rPr>
            <a:t>　今後も事務事業評価による事業の選定、効率化を図る事により、コスト削減に努める。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北海道本別町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財政調整基金残高については、毎年度取崩しを行いながらの予算編成を行っている状況である。</a:t>
          </a:r>
          <a:endParaRPr lang="ja-JP" altLang="ja-JP" sz="1400">
            <a:effectLst/>
          </a:endParaRPr>
        </a:p>
        <a:p>
          <a:r>
            <a:rPr kumimoji="1" lang="ja-JP" altLang="ja-JP" sz="1100">
              <a:solidFill>
                <a:schemeClr val="dk1"/>
              </a:solidFill>
              <a:effectLst/>
              <a:latin typeface="+mn-lt"/>
              <a:ea typeface="+mn-ea"/>
              <a:cs typeface="+mn-cs"/>
            </a:rPr>
            <a:t>　コスト意識の徹底により、これまで取崩し額を超える決算剰余金の積戻しを行うなど、年度によって増減を繰り返しながらも全体的には増加傾向にあったが、</a:t>
          </a:r>
          <a:r>
            <a:rPr kumimoji="1" lang="ja-JP" altLang="en-US" sz="1100">
              <a:solidFill>
                <a:schemeClr val="dk1"/>
              </a:solidFill>
              <a:effectLst/>
              <a:latin typeface="+mn-lt"/>
              <a:ea typeface="+mn-ea"/>
              <a:cs typeface="+mn-cs"/>
            </a:rPr>
            <a:t>平成２９年度は</a:t>
          </a:r>
          <a:r>
            <a:rPr kumimoji="1" lang="ja-JP" altLang="ja-JP" sz="1100">
              <a:solidFill>
                <a:schemeClr val="dk1"/>
              </a:solidFill>
              <a:effectLst/>
              <a:latin typeface="+mn-lt"/>
              <a:ea typeface="+mn-ea"/>
              <a:cs typeface="+mn-cs"/>
            </a:rPr>
            <a:t>地方交付税や税収の減などにより積戻しの額が抑えられ</a:t>
          </a:r>
          <a:r>
            <a:rPr kumimoji="1" lang="ja-JP" altLang="en-US" sz="1100">
              <a:solidFill>
                <a:schemeClr val="dk1"/>
              </a:solidFill>
              <a:effectLst/>
              <a:latin typeface="+mn-lt"/>
              <a:ea typeface="+mn-ea"/>
              <a:cs typeface="+mn-cs"/>
            </a:rPr>
            <a:t>減少しており、今後も</a:t>
          </a:r>
          <a:r>
            <a:rPr kumimoji="1" lang="ja-JP" altLang="ja-JP" sz="1100">
              <a:solidFill>
                <a:schemeClr val="dk1"/>
              </a:solidFill>
              <a:effectLst/>
              <a:latin typeface="+mn-lt"/>
              <a:ea typeface="+mn-ea"/>
              <a:cs typeface="+mn-cs"/>
            </a:rPr>
            <a:t>右肩下がりとなることが予想されている。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平成２８年度に続き</a:t>
          </a:r>
          <a:r>
            <a:rPr kumimoji="1" lang="ja-JP" altLang="ja-JP" sz="1100">
              <a:solidFill>
                <a:schemeClr val="dk1"/>
              </a:solidFill>
              <a:effectLst/>
              <a:latin typeface="+mn-lt"/>
              <a:ea typeface="+mn-ea"/>
              <a:cs typeface="+mn-cs"/>
            </a:rPr>
            <a:t>平成２</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年度の実質単年度収支は赤字と</a:t>
          </a:r>
          <a:r>
            <a:rPr kumimoji="1" lang="ja-JP" altLang="en-US" sz="1100">
              <a:solidFill>
                <a:schemeClr val="dk1"/>
              </a:solidFill>
              <a:effectLst/>
              <a:latin typeface="+mn-lt"/>
              <a:ea typeface="+mn-ea"/>
              <a:cs typeface="+mn-cs"/>
            </a:rPr>
            <a:t>なりましたが</a:t>
          </a:r>
          <a:r>
            <a:rPr kumimoji="1" lang="ja-JP" altLang="ja-JP" sz="1100">
              <a:solidFill>
                <a:schemeClr val="dk1"/>
              </a:solidFill>
              <a:effectLst/>
              <a:latin typeface="+mn-lt"/>
              <a:ea typeface="+mn-ea"/>
              <a:cs typeface="+mn-cs"/>
            </a:rPr>
            <a:t>、これは平成２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年度と比較して</a:t>
          </a:r>
          <a:r>
            <a:rPr kumimoji="1" lang="ja-JP" altLang="en-US" sz="1100">
              <a:solidFill>
                <a:schemeClr val="dk1"/>
              </a:solidFill>
              <a:effectLst/>
              <a:latin typeface="+mn-lt"/>
              <a:ea typeface="+mn-ea"/>
              <a:cs typeface="+mn-cs"/>
            </a:rPr>
            <a:t>実質収支</a:t>
          </a:r>
          <a:r>
            <a:rPr kumimoji="1" lang="ja-JP" altLang="ja-JP" sz="1100">
              <a:solidFill>
                <a:schemeClr val="dk1"/>
              </a:solidFill>
              <a:effectLst/>
              <a:latin typeface="+mn-lt"/>
              <a:ea typeface="+mn-ea"/>
              <a:cs typeface="+mn-cs"/>
            </a:rPr>
            <a:t>は増額となったものの、基金取り崩し額</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より増額となり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さらに</a:t>
          </a:r>
          <a:r>
            <a:rPr kumimoji="1" lang="ja-JP" altLang="ja-JP" sz="1100">
              <a:solidFill>
                <a:schemeClr val="dk1"/>
              </a:solidFill>
              <a:effectLst/>
              <a:latin typeface="+mn-lt"/>
              <a:ea typeface="+mn-ea"/>
              <a:cs typeface="+mn-cs"/>
            </a:rPr>
            <a:t>積戻し額が減額となったことによるものである。</a:t>
          </a:r>
          <a:endParaRPr lang="ja-JP" altLang="ja-JP" sz="1400">
            <a:effectLst/>
          </a:endParaRPr>
        </a:p>
        <a:p>
          <a:r>
            <a:rPr kumimoji="1" lang="ja-JP" altLang="ja-JP" sz="1100">
              <a:solidFill>
                <a:schemeClr val="dk1"/>
              </a:solidFill>
              <a:effectLst/>
              <a:latin typeface="+mn-lt"/>
              <a:ea typeface="+mn-ea"/>
              <a:cs typeface="+mn-cs"/>
            </a:rPr>
            <a:t>　今後は長期的な視点のもと、将来的に基金に依存しない財政基盤の確立を目指して行財政改革の推進に努める。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北海道本別町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これまで、すべての会計の実質収支額及び資金不足・余剰額は黒字となっている。</a:t>
          </a:r>
          <a:endParaRPr lang="ja-JP" altLang="ja-JP" sz="1400">
            <a:effectLst/>
          </a:endParaRPr>
        </a:p>
        <a:p>
          <a:r>
            <a:rPr kumimoji="1" lang="ja-JP" altLang="ja-JP" sz="1100">
              <a:solidFill>
                <a:schemeClr val="dk1"/>
              </a:solidFill>
              <a:effectLst/>
              <a:latin typeface="+mn-lt"/>
              <a:ea typeface="+mn-ea"/>
              <a:cs typeface="+mn-cs"/>
            </a:rPr>
            <a:t>　平成２</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度における標準財政規模に占める割合では、水道事業会計の占める割合が大きく、次いで一般会計、国民健康保険特別会計</a:t>
          </a:r>
          <a:r>
            <a:rPr kumimoji="1" lang="ja-JP" altLang="en-US" sz="1100">
              <a:solidFill>
                <a:schemeClr val="dk1"/>
              </a:solidFill>
              <a:effectLst/>
              <a:latin typeface="+mn-lt"/>
              <a:ea typeface="+mn-ea"/>
              <a:cs typeface="+mn-cs"/>
            </a:rPr>
            <a:t>、介護保険事業特別会計</a:t>
          </a:r>
          <a:r>
            <a:rPr kumimoji="1" lang="ja-JP" altLang="ja-JP" sz="1100">
              <a:solidFill>
                <a:schemeClr val="dk1"/>
              </a:solidFill>
              <a:effectLst/>
              <a:latin typeface="+mn-lt"/>
              <a:ea typeface="+mn-ea"/>
              <a:cs typeface="+mn-cs"/>
            </a:rPr>
            <a:t>の順となっている。</a:t>
          </a:r>
          <a:endParaRPr lang="ja-JP" altLang="ja-JP" sz="1400">
            <a:effectLst/>
          </a:endParaRPr>
        </a:p>
        <a:p>
          <a:r>
            <a:rPr kumimoji="1" lang="ja-JP" altLang="ja-JP" sz="1100">
              <a:solidFill>
                <a:schemeClr val="dk1"/>
              </a:solidFill>
              <a:effectLst/>
              <a:latin typeface="+mn-lt"/>
              <a:ea typeface="+mn-ea"/>
              <a:cs typeface="+mn-cs"/>
            </a:rPr>
            <a:t>　今後も各会計において経常経費の縮減に努め、経営の健全化を図っていく。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16462_&#26412;&#21029;&#30010;_2017(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cell r="CN51">
            <v>20.100000000000001</v>
          </cell>
          <cell r="CV51">
            <v>25</v>
          </cell>
        </row>
        <row r="53">
          <cell r="CN53">
            <v>55.1</v>
          </cell>
          <cell r="CV53">
            <v>55.8</v>
          </cell>
        </row>
        <row r="55">
          <cell r="AN55" t="str">
            <v>類似団体内平均値</v>
          </cell>
          <cell r="CN55">
            <v>0</v>
          </cell>
          <cell r="CV55">
            <v>0</v>
          </cell>
        </row>
        <row r="57">
          <cell r="CN57">
            <v>56.3</v>
          </cell>
          <cell r="CV57">
            <v>58.5</v>
          </cell>
        </row>
        <row r="72">
          <cell r="BP72" t="str">
            <v>H25</v>
          </cell>
          <cell r="BX72" t="str">
            <v>H26</v>
          </cell>
          <cell r="CF72" t="str">
            <v>H27</v>
          </cell>
          <cell r="CN72" t="str">
            <v>H28</v>
          </cell>
          <cell r="CV72" t="str">
            <v>H29</v>
          </cell>
        </row>
        <row r="73">
          <cell r="AN73" t="str">
            <v>当該団体値</v>
          </cell>
          <cell r="BP73">
            <v>22.1</v>
          </cell>
          <cell r="BX73">
            <v>14.8</v>
          </cell>
          <cell r="CF73">
            <v>20.6</v>
          </cell>
          <cell r="CN73">
            <v>20.100000000000001</v>
          </cell>
          <cell r="CV73">
            <v>25</v>
          </cell>
        </row>
        <row r="75">
          <cell r="BP75">
            <v>10.6</v>
          </cell>
          <cell r="BX75">
            <v>10.199999999999999</v>
          </cell>
          <cell r="CF75">
            <v>9.5</v>
          </cell>
          <cell r="CN75">
            <v>8.6999999999999993</v>
          </cell>
          <cell r="CV75">
            <v>8.6999999999999993</v>
          </cell>
        </row>
        <row r="77">
          <cell r="AN77" t="str">
            <v>類似団体内平均値</v>
          </cell>
          <cell r="BP77">
            <v>0</v>
          </cell>
          <cell r="BX77">
            <v>0</v>
          </cell>
          <cell r="CF77">
            <v>0</v>
          </cell>
          <cell r="CN77">
            <v>0</v>
          </cell>
          <cell r="CV77">
            <v>0</v>
          </cell>
        </row>
        <row r="79">
          <cell r="BP79">
            <v>9.8000000000000007</v>
          </cell>
          <cell r="BX79">
            <v>9.1</v>
          </cell>
          <cell r="CF79">
            <v>8.6</v>
          </cell>
          <cell r="CN79">
            <v>8.5</v>
          </cell>
          <cell r="CV79">
            <v>8.5</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586" t="s">
        <v>74</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587" t="s">
        <v>76</v>
      </c>
      <c r="C3" s="588"/>
      <c r="D3" s="588"/>
      <c r="E3" s="589"/>
      <c r="F3" s="589"/>
      <c r="G3" s="589"/>
      <c r="H3" s="589"/>
      <c r="I3" s="589"/>
      <c r="J3" s="589"/>
      <c r="K3" s="589"/>
      <c r="L3" s="589" t="s">
        <v>77</v>
      </c>
      <c r="M3" s="589"/>
      <c r="N3" s="589"/>
      <c r="O3" s="589"/>
      <c r="P3" s="589"/>
      <c r="Q3" s="589"/>
      <c r="R3" s="592"/>
      <c r="S3" s="592"/>
      <c r="T3" s="592"/>
      <c r="U3" s="592"/>
      <c r="V3" s="593"/>
      <c r="W3" s="486" t="s">
        <v>78</v>
      </c>
      <c r="X3" s="487"/>
      <c r="Y3" s="487"/>
      <c r="Z3" s="487"/>
      <c r="AA3" s="487"/>
      <c r="AB3" s="588"/>
      <c r="AC3" s="592" t="s">
        <v>79</v>
      </c>
      <c r="AD3" s="487"/>
      <c r="AE3" s="487"/>
      <c r="AF3" s="487"/>
      <c r="AG3" s="487"/>
      <c r="AH3" s="487"/>
      <c r="AI3" s="487"/>
      <c r="AJ3" s="487"/>
      <c r="AK3" s="487"/>
      <c r="AL3" s="554"/>
      <c r="AM3" s="486" t="s">
        <v>80</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81</v>
      </c>
      <c r="BO3" s="487"/>
      <c r="BP3" s="487"/>
      <c r="BQ3" s="487"/>
      <c r="BR3" s="487"/>
      <c r="BS3" s="487"/>
      <c r="BT3" s="487"/>
      <c r="BU3" s="554"/>
      <c r="BV3" s="486" t="s">
        <v>82</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83</v>
      </c>
      <c r="CU3" s="487"/>
      <c r="CV3" s="487"/>
      <c r="CW3" s="487"/>
      <c r="CX3" s="487"/>
      <c r="CY3" s="487"/>
      <c r="CZ3" s="487"/>
      <c r="DA3" s="554"/>
      <c r="DB3" s="486" t="s">
        <v>84</v>
      </c>
      <c r="DC3" s="487"/>
      <c r="DD3" s="487"/>
      <c r="DE3" s="487"/>
      <c r="DF3" s="487"/>
      <c r="DG3" s="487"/>
      <c r="DH3" s="487"/>
      <c r="DI3" s="554"/>
      <c r="DJ3" s="165"/>
      <c r="DK3" s="165"/>
      <c r="DL3" s="165"/>
      <c r="DM3" s="165"/>
      <c r="DN3" s="165"/>
      <c r="DO3" s="165"/>
    </row>
    <row r="4" spans="1:119" ht="18.75" customHeight="1">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85</v>
      </c>
      <c r="AZ4" s="400"/>
      <c r="BA4" s="400"/>
      <c r="BB4" s="400"/>
      <c r="BC4" s="400"/>
      <c r="BD4" s="400"/>
      <c r="BE4" s="400"/>
      <c r="BF4" s="400"/>
      <c r="BG4" s="400"/>
      <c r="BH4" s="400"/>
      <c r="BI4" s="400"/>
      <c r="BJ4" s="400"/>
      <c r="BK4" s="400"/>
      <c r="BL4" s="400"/>
      <c r="BM4" s="401"/>
      <c r="BN4" s="402">
        <v>7472811</v>
      </c>
      <c r="BO4" s="403"/>
      <c r="BP4" s="403"/>
      <c r="BQ4" s="403"/>
      <c r="BR4" s="403"/>
      <c r="BS4" s="403"/>
      <c r="BT4" s="403"/>
      <c r="BU4" s="404"/>
      <c r="BV4" s="402">
        <v>7197523</v>
      </c>
      <c r="BW4" s="403"/>
      <c r="BX4" s="403"/>
      <c r="BY4" s="403"/>
      <c r="BZ4" s="403"/>
      <c r="CA4" s="403"/>
      <c r="CB4" s="403"/>
      <c r="CC4" s="404"/>
      <c r="CD4" s="580" t="s">
        <v>86</v>
      </c>
      <c r="CE4" s="581"/>
      <c r="CF4" s="581"/>
      <c r="CG4" s="581"/>
      <c r="CH4" s="581"/>
      <c r="CI4" s="581"/>
      <c r="CJ4" s="581"/>
      <c r="CK4" s="581"/>
      <c r="CL4" s="581"/>
      <c r="CM4" s="581"/>
      <c r="CN4" s="581"/>
      <c r="CO4" s="581"/>
      <c r="CP4" s="581"/>
      <c r="CQ4" s="581"/>
      <c r="CR4" s="581"/>
      <c r="CS4" s="582"/>
      <c r="CT4" s="583">
        <v>2.7</v>
      </c>
      <c r="CU4" s="584"/>
      <c r="CV4" s="584"/>
      <c r="CW4" s="584"/>
      <c r="CX4" s="584"/>
      <c r="CY4" s="584"/>
      <c r="CZ4" s="584"/>
      <c r="DA4" s="585"/>
      <c r="DB4" s="583">
        <v>2.4</v>
      </c>
      <c r="DC4" s="584"/>
      <c r="DD4" s="584"/>
      <c r="DE4" s="584"/>
      <c r="DF4" s="584"/>
      <c r="DG4" s="584"/>
      <c r="DH4" s="584"/>
      <c r="DI4" s="585"/>
      <c r="DJ4" s="165"/>
      <c r="DK4" s="165"/>
      <c r="DL4" s="165"/>
      <c r="DM4" s="165"/>
      <c r="DN4" s="165"/>
      <c r="DO4" s="165"/>
    </row>
    <row r="5" spans="1:119" ht="18.75" customHeight="1">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87</v>
      </c>
      <c r="AN5" s="381"/>
      <c r="AO5" s="381"/>
      <c r="AP5" s="381"/>
      <c r="AQ5" s="381"/>
      <c r="AR5" s="381"/>
      <c r="AS5" s="381"/>
      <c r="AT5" s="382"/>
      <c r="AU5" s="464" t="s">
        <v>88</v>
      </c>
      <c r="AV5" s="465"/>
      <c r="AW5" s="465"/>
      <c r="AX5" s="465"/>
      <c r="AY5" s="387" t="s">
        <v>89</v>
      </c>
      <c r="AZ5" s="388"/>
      <c r="BA5" s="388"/>
      <c r="BB5" s="388"/>
      <c r="BC5" s="388"/>
      <c r="BD5" s="388"/>
      <c r="BE5" s="388"/>
      <c r="BF5" s="388"/>
      <c r="BG5" s="388"/>
      <c r="BH5" s="388"/>
      <c r="BI5" s="388"/>
      <c r="BJ5" s="388"/>
      <c r="BK5" s="388"/>
      <c r="BL5" s="388"/>
      <c r="BM5" s="389"/>
      <c r="BN5" s="407">
        <v>7360881</v>
      </c>
      <c r="BO5" s="408"/>
      <c r="BP5" s="408"/>
      <c r="BQ5" s="408"/>
      <c r="BR5" s="408"/>
      <c r="BS5" s="408"/>
      <c r="BT5" s="408"/>
      <c r="BU5" s="409"/>
      <c r="BV5" s="407">
        <v>7083629</v>
      </c>
      <c r="BW5" s="408"/>
      <c r="BX5" s="408"/>
      <c r="BY5" s="408"/>
      <c r="BZ5" s="408"/>
      <c r="CA5" s="408"/>
      <c r="CB5" s="408"/>
      <c r="CC5" s="409"/>
      <c r="CD5" s="416" t="s">
        <v>90</v>
      </c>
      <c r="CE5" s="417"/>
      <c r="CF5" s="417"/>
      <c r="CG5" s="417"/>
      <c r="CH5" s="417"/>
      <c r="CI5" s="417"/>
      <c r="CJ5" s="417"/>
      <c r="CK5" s="417"/>
      <c r="CL5" s="417"/>
      <c r="CM5" s="417"/>
      <c r="CN5" s="417"/>
      <c r="CO5" s="417"/>
      <c r="CP5" s="417"/>
      <c r="CQ5" s="417"/>
      <c r="CR5" s="417"/>
      <c r="CS5" s="418"/>
      <c r="CT5" s="377">
        <v>84.9</v>
      </c>
      <c r="CU5" s="378"/>
      <c r="CV5" s="378"/>
      <c r="CW5" s="378"/>
      <c r="CX5" s="378"/>
      <c r="CY5" s="378"/>
      <c r="CZ5" s="378"/>
      <c r="DA5" s="379"/>
      <c r="DB5" s="377">
        <v>82.1</v>
      </c>
      <c r="DC5" s="378"/>
      <c r="DD5" s="378"/>
      <c r="DE5" s="378"/>
      <c r="DF5" s="378"/>
      <c r="DG5" s="378"/>
      <c r="DH5" s="378"/>
      <c r="DI5" s="379"/>
      <c r="DJ5" s="165"/>
      <c r="DK5" s="165"/>
      <c r="DL5" s="165"/>
      <c r="DM5" s="165"/>
      <c r="DN5" s="165"/>
      <c r="DO5" s="165"/>
    </row>
    <row r="6" spans="1:119" ht="18.75" customHeight="1">
      <c r="A6" s="166"/>
      <c r="B6" s="560" t="s">
        <v>91</v>
      </c>
      <c r="C6" s="421"/>
      <c r="D6" s="421"/>
      <c r="E6" s="561"/>
      <c r="F6" s="561"/>
      <c r="G6" s="561"/>
      <c r="H6" s="561"/>
      <c r="I6" s="561"/>
      <c r="J6" s="561"/>
      <c r="K6" s="561"/>
      <c r="L6" s="561" t="s">
        <v>92</v>
      </c>
      <c r="M6" s="561"/>
      <c r="N6" s="561"/>
      <c r="O6" s="561"/>
      <c r="P6" s="561"/>
      <c r="Q6" s="561"/>
      <c r="R6" s="445"/>
      <c r="S6" s="445"/>
      <c r="T6" s="445"/>
      <c r="U6" s="445"/>
      <c r="V6" s="567"/>
      <c r="W6" s="498" t="s">
        <v>93</v>
      </c>
      <c r="X6" s="420"/>
      <c r="Y6" s="420"/>
      <c r="Z6" s="420"/>
      <c r="AA6" s="420"/>
      <c r="AB6" s="421"/>
      <c r="AC6" s="572" t="s">
        <v>94</v>
      </c>
      <c r="AD6" s="573"/>
      <c r="AE6" s="573"/>
      <c r="AF6" s="573"/>
      <c r="AG6" s="573"/>
      <c r="AH6" s="573"/>
      <c r="AI6" s="573"/>
      <c r="AJ6" s="573"/>
      <c r="AK6" s="573"/>
      <c r="AL6" s="574"/>
      <c r="AM6" s="476" t="s">
        <v>95</v>
      </c>
      <c r="AN6" s="381"/>
      <c r="AO6" s="381"/>
      <c r="AP6" s="381"/>
      <c r="AQ6" s="381"/>
      <c r="AR6" s="381"/>
      <c r="AS6" s="381"/>
      <c r="AT6" s="382"/>
      <c r="AU6" s="464" t="s">
        <v>96</v>
      </c>
      <c r="AV6" s="465"/>
      <c r="AW6" s="465"/>
      <c r="AX6" s="465"/>
      <c r="AY6" s="387" t="s">
        <v>97</v>
      </c>
      <c r="AZ6" s="388"/>
      <c r="BA6" s="388"/>
      <c r="BB6" s="388"/>
      <c r="BC6" s="388"/>
      <c r="BD6" s="388"/>
      <c r="BE6" s="388"/>
      <c r="BF6" s="388"/>
      <c r="BG6" s="388"/>
      <c r="BH6" s="388"/>
      <c r="BI6" s="388"/>
      <c r="BJ6" s="388"/>
      <c r="BK6" s="388"/>
      <c r="BL6" s="388"/>
      <c r="BM6" s="389"/>
      <c r="BN6" s="407">
        <v>111930</v>
      </c>
      <c r="BO6" s="408"/>
      <c r="BP6" s="408"/>
      <c r="BQ6" s="408"/>
      <c r="BR6" s="408"/>
      <c r="BS6" s="408"/>
      <c r="BT6" s="408"/>
      <c r="BU6" s="409"/>
      <c r="BV6" s="407">
        <v>113894</v>
      </c>
      <c r="BW6" s="408"/>
      <c r="BX6" s="408"/>
      <c r="BY6" s="408"/>
      <c r="BZ6" s="408"/>
      <c r="CA6" s="408"/>
      <c r="CB6" s="408"/>
      <c r="CC6" s="409"/>
      <c r="CD6" s="416" t="s">
        <v>98</v>
      </c>
      <c r="CE6" s="417"/>
      <c r="CF6" s="417"/>
      <c r="CG6" s="417"/>
      <c r="CH6" s="417"/>
      <c r="CI6" s="417"/>
      <c r="CJ6" s="417"/>
      <c r="CK6" s="417"/>
      <c r="CL6" s="417"/>
      <c r="CM6" s="417"/>
      <c r="CN6" s="417"/>
      <c r="CO6" s="417"/>
      <c r="CP6" s="417"/>
      <c r="CQ6" s="417"/>
      <c r="CR6" s="417"/>
      <c r="CS6" s="418"/>
      <c r="CT6" s="557">
        <v>88.6</v>
      </c>
      <c r="CU6" s="558"/>
      <c r="CV6" s="558"/>
      <c r="CW6" s="558"/>
      <c r="CX6" s="558"/>
      <c r="CY6" s="558"/>
      <c r="CZ6" s="558"/>
      <c r="DA6" s="559"/>
      <c r="DB6" s="557">
        <v>85.7</v>
      </c>
      <c r="DC6" s="558"/>
      <c r="DD6" s="558"/>
      <c r="DE6" s="558"/>
      <c r="DF6" s="558"/>
      <c r="DG6" s="558"/>
      <c r="DH6" s="558"/>
      <c r="DI6" s="559"/>
      <c r="DJ6" s="165"/>
      <c r="DK6" s="165"/>
      <c r="DL6" s="165"/>
      <c r="DM6" s="165"/>
      <c r="DN6" s="165"/>
      <c r="DO6" s="165"/>
    </row>
    <row r="7" spans="1:119" ht="18.75" customHeight="1">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99</v>
      </c>
      <c r="AN7" s="381"/>
      <c r="AO7" s="381"/>
      <c r="AP7" s="381"/>
      <c r="AQ7" s="381"/>
      <c r="AR7" s="381"/>
      <c r="AS7" s="381"/>
      <c r="AT7" s="382"/>
      <c r="AU7" s="464" t="s">
        <v>96</v>
      </c>
      <c r="AV7" s="465"/>
      <c r="AW7" s="465"/>
      <c r="AX7" s="465"/>
      <c r="AY7" s="387" t="s">
        <v>100</v>
      </c>
      <c r="AZ7" s="388"/>
      <c r="BA7" s="388"/>
      <c r="BB7" s="388"/>
      <c r="BC7" s="388"/>
      <c r="BD7" s="388"/>
      <c r="BE7" s="388"/>
      <c r="BF7" s="388"/>
      <c r="BG7" s="388"/>
      <c r="BH7" s="388"/>
      <c r="BI7" s="388"/>
      <c r="BJ7" s="388"/>
      <c r="BK7" s="388"/>
      <c r="BL7" s="388"/>
      <c r="BM7" s="389"/>
      <c r="BN7" s="407">
        <v>2789</v>
      </c>
      <c r="BO7" s="408"/>
      <c r="BP7" s="408"/>
      <c r="BQ7" s="408"/>
      <c r="BR7" s="408"/>
      <c r="BS7" s="408"/>
      <c r="BT7" s="408"/>
      <c r="BU7" s="409"/>
      <c r="BV7" s="407">
        <v>12761</v>
      </c>
      <c r="BW7" s="408"/>
      <c r="BX7" s="408"/>
      <c r="BY7" s="408"/>
      <c r="BZ7" s="408"/>
      <c r="CA7" s="408"/>
      <c r="CB7" s="408"/>
      <c r="CC7" s="409"/>
      <c r="CD7" s="416" t="s">
        <v>101</v>
      </c>
      <c r="CE7" s="417"/>
      <c r="CF7" s="417"/>
      <c r="CG7" s="417"/>
      <c r="CH7" s="417"/>
      <c r="CI7" s="417"/>
      <c r="CJ7" s="417"/>
      <c r="CK7" s="417"/>
      <c r="CL7" s="417"/>
      <c r="CM7" s="417"/>
      <c r="CN7" s="417"/>
      <c r="CO7" s="417"/>
      <c r="CP7" s="417"/>
      <c r="CQ7" s="417"/>
      <c r="CR7" s="417"/>
      <c r="CS7" s="418"/>
      <c r="CT7" s="407">
        <v>4055328</v>
      </c>
      <c r="CU7" s="408"/>
      <c r="CV7" s="408"/>
      <c r="CW7" s="408"/>
      <c r="CX7" s="408"/>
      <c r="CY7" s="408"/>
      <c r="CZ7" s="408"/>
      <c r="DA7" s="409"/>
      <c r="DB7" s="407">
        <v>4172731</v>
      </c>
      <c r="DC7" s="408"/>
      <c r="DD7" s="408"/>
      <c r="DE7" s="408"/>
      <c r="DF7" s="408"/>
      <c r="DG7" s="408"/>
      <c r="DH7" s="408"/>
      <c r="DI7" s="409"/>
      <c r="DJ7" s="165"/>
      <c r="DK7" s="165"/>
      <c r="DL7" s="165"/>
      <c r="DM7" s="165"/>
      <c r="DN7" s="165"/>
      <c r="DO7" s="165"/>
    </row>
    <row r="8" spans="1:119" ht="18.75" customHeight="1" thickBot="1">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102</v>
      </c>
      <c r="AN8" s="381"/>
      <c r="AO8" s="381"/>
      <c r="AP8" s="381"/>
      <c r="AQ8" s="381"/>
      <c r="AR8" s="381"/>
      <c r="AS8" s="381"/>
      <c r="AT8" s="382"/>
      <c r="AU8" s="464" t="s">
        <v>96</v>
      </c>
      <c r="AV8" s="465"/>
      <c r="AW8" s="465"/>
      <c r="AX8" s="465"/>
      <c r="AY8" s="387" t="s">
        <v>103</v>
      </c>
      <c r="AZ8" s="388"/>
      <c r="BA8" s="388"/>
      <c r="BB8" s="388"/>
      <c r="BC8" s="388"/>
      <c r="BD8" s="388"/>
      <c r="BE8" s="388"/>
      <c r="BF8" s="388"/>
      <c r="BG8" s="388"/>
      <c r="BH8" s="388"/>
      <c r="BI8" s="388"/>
      <c r="BJ8" s="388"/>
      <c r="BK8" s="388"/>
      <c r="BL8" s="388"/>
      <c r="BM8" s="389"/>
      <c r="BN8" s="407">
        <v>109141</v>
      </c>
      <c r="BO8" s="408"/>
      <c r="BP8" s="408"/>
      <c r="BQ8" s="408"/>
      <c r="BR8" s="408"/>
      <c r="BS8" s="408"/>
      <c r="BT8" s="408"/>
      <c r="BU8" s="409"/>
      <c r="BV8" s="407">
        <v>101133</v>
      </c>
      <c r="BW8" s="408"/>
      <c r="BX8" s="408"/>
      <c r="BY8" s="408"/>
      <c r="BZ8" s="408"/>
      <c r="CA8" s="408"/>
      <c r="CB8" s="408"/>
      <c r="CC8" s="409"/>
      <c r="CD8" s="416" t="s">
        <v>104</v>
      </c>
      <c r="CE8" s="417"/>
      <c r="CF8" s="417"/>
      <c r="CG8" s="417"/>
      <c r="CH8" s="417"/>
      <c r="CI8" s="417"/>
      <c r="CJ8" s="417"/>
      <c r="CK8" s="417"/>
      <c r="CL8" s="417"/>
      <c r="CM8" s="417"/>
      <c r="CN8" s="417"/>
      <c r="CO8" s="417"/>
      <c r="CP8" s="417"/>
      <c r="CQ8" s="417"/>
      <c r="CR8" s="417"/>
      <c r="CS8" s="418"/>
      <c r="CT8" s="520">
        <v>0.26</v>
      </c>
      <c r="CU8" s="521"/>
      <c r="CV8" s="521"/>
      <c r="CW8" s="521"/>
      <c r="CX8" s="521"/>
      <c r="CY8" s="521"/>
      <c r="CZ8" s="521"/>
      <c r="DA8" s="522"/>
      <c r="DB8" s="520">
        <v>0.25</v>
      </c>
      <c r="DC8" s="521"/>
      <c r="DD8" s="521"/>
      <c r="DE8" s="521"/>
      <c r="DF8" s="521"/>
      <c r="DG8" s="521"/>
      <c r="DH8" s="521"/>
      <c r="DI8" s="522"/>
      <c r="DJ8" s="165"/>
      <c r="DK8" s="165"/>
      <c r="DL8" s="165"/>
      <c r="DM8" s="165"/>
      <c r="DN8" s="165"/>
      <c r="DO8" s="165"/>
    </row>
    <row r="9" spans="1:119" ht="18.75" customHeight="1" thickBot="1">
      <c r="A9" s="166"/>
      <c r="B9" s="546" t="s">
        <v>105</v>
      </c>
      <c r="C9" s="547"/>
      <c r="D9" s="547"/>
      <c r="E9" s="547"/>
      <c r="F9" s="547"/>
      <c r="G9" s="547"/>
      <c r="H9" s="547"/>
      <c r="I9" s="547"/>
      <c r="J9" s="547"/>
      <c r="K9" s="470"/>
      <c r="L9" s="548" t="s">
        <v>106</v>
      </c>
      <c r="M9" s="549"/>
      <c r="N9" s="549"/>
      <c r="O9" s="549"/>
      <c r="P9" s="549"/>
      <c r="Q9" s="550"/>
      <c r="R9" s="551">
        <v>7358</v>
      </c>
      <c r="S9" s="552"/>
      <c r="T9" s="552"/>
      <c r="U9" s="552"/>
      <c r="V9" s="553"/>
      <c r="W9" s="486" t="s">
        <v>107</v>
      </c>
      <c r="X9" s="487"/>
      <c r="Y9" s="487"/>
      <c r="Z9" s="487"/>
      <c r="AA9" s="487"/>
      <c r="AB9" s="487"/>
      <c r="AC9" s="487"/>
      <c r="AD9" s="487"/>
      <c r="AE9" s="487"/>
      <c r="AF9" s="487"/>
      <c r="AG9" s="487"/>
      <c r="AH9" s="487"/>
      <c r="AI9" s="487"/>
      <c r="AJ9" s="487"/>
      <c r="AK9" s="487"/>
      <c r="AL9" s="554"/>
      <c r="AM9" s="476" t="s">
        <v>108</v>
      </c>
      <c r="AN9" s="381"/>
      <c r="AO9" s="381"/>
      <c r="AP9" s="381"/>
      <c r="AQ9" s="381"/>
      <c r="AR9" s="381"/>
      <c r="AS9" s="381"/>
      <c r="AT9" s="382"/>
      <c r="AU9" s="464" t="s">
        <v>96</v>
      </c>
      <c r="AV9" s="465"/>
      <c r="AW9" s="465"/>
      <c r="AX9" s="465"/>
      <c r="AY9" s="387" t="s">
        <v>109</v>
      </c>
      <c r="AZ9" s="388"/>
      <c r="BA9" s="388"/>
      <c r="BB9" s="388"/>
      <c r="BC9" s="388"/>
      <c r="BD9" s="388"/>
      <c r="BE9" s="388"/>
      <c r="BF9" s="388"/>
      <c r="BG9" s="388"/>
      <c r="BH9" s="388"/>
      <c r="BI9" s="388"/>
      <c r="BJ9" s="388"/>
      <c r="BK9" s="388"/>
      <c r="BL9" s="388"/>
      <c r="BM9" s="389"/>
      <c r="BN9" s="407">
        <v>8008</v>
      </c>
      <c r="BO9" s="408"/>
      <c r="BP9" s="408"/>
      <c r="BQ9" s="408"/>
      <c r="BR9" s="408"/>
      <c r="BS9" s="408"/>
      <c r="BT9" s="408"/>
      <c r="BU9" s="409"/>
      <c r="BV9" s="407">
        <v>-3624</v>
      </c>
      <c r="BW9" s="408"/>
      <c r="BX9" s="408"/>
      <c r="BY9" s="408"/>
      <c r="BZ9" s="408"/>
      <c r="CA9" s="408"/>
      <c r="CB9" s="408"/>
      <c r="CC9" s="409"/>
      <c r="CD9" s="416" t="s">
        <v>110</v>
      </c>
      <c r="CE9" s="417"/>
      <c r="CF9" s="417"/>
      <c r="CG9" s="417"/>
      <c r="CH9" s="417"/>
      <c r="CI9" s="417"/>
      <c r="CJ9" s="417"/>
      <c r="CK9" s="417"/>
      <c r="CL9" s="417"/>
      <c r="CM9" s="417"/>
      <c r="CN9" s="417"/>
      <c r="CO9" s="417"/>
      <c r="CP9" s="417"/>
      <c r="CQ9" s="417"/>
      <c r="CR9" s="417"/>
      <c r="CS9" s="418"/>
      <c r="CT9" s="377">
        <v>12.4</v>
      </c>
      <c r="CU9" s="378"/>
      <c r="CV9" s="378"/>
      <c r="CW9" s="378"/>
      <c r="CX9" s="378"/>
      <c r="CY9" s="378"/>
      <c r="CZ9" s="378"/>
      <c r="DA9" s="379"/>
      <c r="DB9" s="377">
        <v>10.9</v>
      </c>
      <c r="DC9" s="378"/>
      <c r="DD9" s="378"/>
      <c r="DE9" s="378"/>
      <c r="DF9" s="378"/>
      <c r="DG9" s="378"/>
      <c r="DH9" s="378"/>
      <c r="DI9" s="379"/>
      <c r="DJ9" s="165"/>
      <c r="DK9" s="165"/>
      <c r="DL9" s="165"/>
      <c r="DM9" s="165"/>
      <c r="DN9" s="165"/>
      <c r="DO9" s="165"/>
    </row>
    <row r="10" spans="1:119" ht="18.75" customHeight="1" thickBot="1">
      <c r="A10" s="166"/>
      <c r="B10" s="546"/>
      <c r="C10" s="547"/>
      <c r="D10" s="547"/>
      <c r="E10" s="547"/>
      <c r="F10" s="547"/>
      <c r="G10" s="547"/>
      <c r="H10" s="547"/>
      <c r="I10" s="547"/>
      <c r="J10" s="547"/>
      <c r="K10" s="470"/>
      <c r="L10" s="380" t="s">
        <v>111</v>
      </c>
      <c r="M10" s="381"/>
      <c r="N10" s="381"/>
      <c r="O10" s="381"/>
      <c r="P10" s="381"/>
      <c r="Q10" s="382"/>
      <c r="R10" s="383">
        <v>8275</v>
      </c>
      <c r="S10" s="384"/>
      <c r="T10" s="384"/>
      <c r="U10" s="384"/>
      <c r="V10" s="386"/>
      <c r="W10" s="555"/>
      <c r="X10" s="369"/>
      <c r="Y10" s="369"/>
      <c r="Z10" s="369"/>
      <c r="AA10" s="369"/>
      <c r="AB10" s="369"/>
      <c r="AC10" s="369"/>
      <c r="AD10" s="369"/>
      <c r="AE10" s="369"/>
      <c r="AF10" s="369"/>
      <c r="AG10" s="369"/>
      <c r="AH10" s="369"/>
      <c r="AI10" s="369"/>
      <c r="AJ10" s="369"/>
      <c r="AK10" s="369"/>
      <c r="AL10" s="556"/>
      <c r="AM10" s="476" t="s">
        <v>112</v>
      </c>
      <c r="AN10" s="381"/>
      <c r="AO10" s="381"/>
      <c r="AP10" s="381"/>
      <c r="AQ10" s="381"/>
      <c r="AR10" s="381"/>
      <c r="AS10" s="381"/>
      <c r="AT10" s="382"/>
      <c r="AU10" s="464" t="s">
        <v>113</v>
      </c>
      <c r="AV10" s="465"/>
      <c r="AW10" s="465"/>
      <c r="AX10" s="465"/>
      <c r="AY10" s="387" t="s">
        <v>114</v>
      </c>
      <c r="AZ10" s="388"/>
      <c r="BA10" s="388"/>
      <c r="BB10" s="388"/>
      <c r="BC10" s="388"/>
      <c r="BD10" s="388"/>
      <c r="BE10" s="388"/>
      <c r="BF10" s="388"/>
      <c r="BG10" s="388"/>
      <c r="BH10" s="388"/>
      <c r="BI10" s="388"/>
      <c r="BJ10" s="388"/>
      <c r="BK10" s="388"/>
      <c r="BL10" s="388"/>
      <c r="BM10" s="389"/>
      <c r="BN10" s="407">
        <v>104588</v>
      </c>
      <c r="BO10" s="408"/>
      <c r="BP10" s="408"/>
      <c r="BQ10" s="408"/>
      <c r="BR10" s="408"/>
      <c r="BS10" s="408"/>
      <c r="BT10" s="408"/>
      <c r="BU10" s="409"/>
      <c r="BV10" s="407">
        <v>155177</v>
      </c>
      <c r="BW10" s="408"/>
      <c r="BX10" s="408"/>
      <c r="BY10" s="408"/>
      <c r="BZ10" s="408"/>
      <c r="CA10" s="408"/>
      <c r="CB10" s="408"/>
      <c r="CC10" s="409"/>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46"/>
      <c r="C11" s="547"/>
      <c r="D11" s="547"/>
      <c r="E11" s="547"/>
      <c r="F11" s="547"/>
      <c r="G11" s="547"/>
      <c r="H11" s="547"/>
      <c r="I11" s="547"/>
      <c r="J11" s="547"/>
      <c r="K11" s="470"/>
      <c r="L11" s="453" t="s">
        <v>116</v>
      </c>
      <c r="M11" s="454"/>
      <c r="N11" s="454"/>
      <c r="O11" s="454"/>
      <c r="P11" s="454"/>
      <c r="Q11" s="455"/>
      <c r="R11" s="543" t="s">
        <v>117</v>
      </c>
      <c r="S11" s="544"/>
      <c r="T11" s="544"/>
      <c r="U11" s="544"/>
      <c r="V11" s="545"/>
      <c r="W11" s="555"/>
      <c r="X11" s="369"/>
      <c r="Y11" s="369"/>
      <c r="Z11" s="369"/>
      <c r="AA11" s="369"/>
      <c r="AB11" s="369"/>
      <c r="AC11" s="369"/>
      <c r="AD11" s="369"/>
      <c r="AE11" s="369"/>
      <c r="AF11" s="369"/>
      <c r="AG11" s="369"/>
      <c r="AH11" s="369"/>
      <c r="AI11" s="369"/>
      <c r="AJ11" s="369"/>
      <c r="AK11" s="369"/>
      <c r="AL11" s="556"/>
      <c r="AM11" s="476" t="s">
        <v>118</v>
      </c>
      <c r="AN11" s="381"/>
      <c r="AO11" s="381"/>
      <c r="AP11" s="381"/>
      <c r="AQ11" s="381"/>
      <c r="AR11" s="381"/>
      <c r="AS11" s="381"/>
      <c r="AT11" s="382"/>
      <c r="AU11" s="464" t="s">
        <v>88</v>
      </c>
      <c r="AV11" s="465"/>
      <c r="AW11" s="465"/>
      <c r="AX11" s="465"/>
      <c r="AY11" s="387" t="s">
        <v>119</v>
      </c>
      <c r="AZ11" s="388"/>
      <c r="BA11" s="388"/>
      <c r="BB11" s="388"/>
      <c r="BC11" s="388"/>
      <c r="BD11" s="388"/>
      <c r="BE11" s="388"/>
      <c r="BF11" s="388"/>
      <c r="BG11" s="388"/>
      <c r="BH11" s="388"/>
      <c r="BI11" s="388"/>
      <c r="BJ11" s="388"/>
      <c r="BK11" s="388"/>
      <c r="BL11" s="388"/>
      <c r="BM11" s="389"/>
      <c r="BN11" s="407">
        <v>0</v>
      </c>
      <c r="BO11" s="408"/>
      <c r="BP11" s="408"/>
      <c r="BQ11" s="408"/>
      <c r="BR11" s="408"/>
      <c r="BS11" s="408"/>
      <c r="BT11" s="408"/>
      <c r="BU11" s="409"/>
      <c r="BV11" s="407">
        <v>0</v>
      </c>
      <c r="BW11" s="408"/>
      <c r="BX11" s="408"/>
      <c r="BY11" s="408"/>
      <c r="BZ11" s="408"/>
      <c r="CA11" s="408"/>
      <c r="CB11" s="408"/>
      <c r="CC11" s="409"/>
      <c r="CD11" s="416" t="s">
        <v>120</v>
      </c>
      <c r="CE11" s="417"/>
      <c r="CF11" s="417"/>
      <c r="CG11" s="417"/>
      <c r="CH11" s="417"/>
      <c r="CI11" s="417"/>
      <c r="CJ11" s="417"/>
      <c r="CK11" s="417"/>
      <c r="CL11" s="417"/>
      <c r="CM11" s="417"/>
      <c r="CN11" s="417"/>
      <c r="CO11" s="417"/>
      <c r="CP11" s="417"/>
      <c r="CQ11" s="417"/>
      <c r="CR11" s="417"/>
      <c r="CS11" s="418"/>
      <c r="CT11" s="520" t="s">
        <v>121</v>
      </c>
      <c r="CU11" s="521"/>
      <c r="CV11" s="521"/>
      <c r="CW11" s="521"/>
      <c r="CX11" s="521"/>
      <c r="CY11" s="521"/>
      <c r="CZ11" s="521"/>
      <c r="DA11" s="522"/>
      <c r="DB11" s="520" t="s">
        <v>122</v>
      </c>
      <c r="DC11" s="521"/>
      <c r="DD11" s="521"/>
      <c r="DE11" s="521"/>
      <c r="DF11" s="521"/>
      <c r="DG11" s="521"/>
      <c r="DH11" s="521"/>
      <c r="DI11" s="522"/>
      <c r="DJ11" s="165"/>
      <c r="DK11" s="165"/>
      <c r="DL11" s="165"/>
      <c r="DM11" s="165"/>
      <c r="DN11" s="165"/>
      <c r="DO11" s="165"/>
    </row>
    <row r="12" spans="1:119" ht="18.75" customHeight="1">
      <c r="A12" s="166"/>
      <c r="B12" s="523" t="s">
        <v>123</v>
      </c>
      <c r="C12" s="524"/>
      <c r="D12" s="524"/>
      <c r="E12" s="524"/>
      <c r="F12" s="524"/>
      <c r="G12" s="524"/>
      <c r="H12" s="524"/>
      <c r="I12" s="524"/>
      <c r="J12" s="524"/>
      <c r="K12" s="525"/>
      <c r="L12" s="532" t="s">
        <v>124</v>
      </c>
      <c r="M12" s="533"/>
      <c r="N12" s="533"/>
      <c r="O12" s="533"/>
      <c r="P12" s="533"/>
      <c r="Q12" s="534"/>
      <c r="R12" s="535">
        <v>7254</v>
      </c>
      <c r="S12" s="536"/>
      <c r="T12" s="536"/>
      <c r="U12" s="536"/>
      <c r="V12" s="537"/>
      <c r="W12" s="538" t="s">
        <v>1</v>
      </c>
      <c r="X12" s="465"/>
      <c r="Y12" s="465"/>
      <c r="Z12" s="465"/>
      <c r="AA12" s="465"/>
      <c r="AB12" s="539"/>
      <c r="AC12" s="464" t="s">
        <v>125</v>
      </c>
      <c r="AD12" s="465"/>
      <c r="AE12" s="465"/>
      <c r="AF12" s="465"/>
      <c r="AG12" s="539"/>
      <c r="AH12" s="464" t="s">
        <v>126</v>
      </c>
      <c r="AI12" s="465"/>
      <c r="AJ12" s="465"/>
      <c r="AK12" s="465"/>
      <c r="AL12" s="540"/>
      <c r="AM12" s="476" t="s">
        <v>127</v>
      </c>
      <c r="AN12" s="381"/>
      <c r="AO12" s="381"/>
      <c r="AP12" s="381"/>
      <c r="AQ12" s="381"/>
      <c r="AR12" s="381"/>
      <c r="AS12" s="381"/>
      <c r="AT12" s="382"/>
      <c r="AU12" s="464" t="s">
        <v>128</v>
      </c>
      <c r="AV12" s="465"/>
      <c r="AW12" s="465"/>
      <c r="AX12" s="465"/>
      <c r="AY12" s="387" t="s">
        <v>129</v>
      </c>
      <c r="AZ12" s="388"/>
      <c r="BA12" s="388"/>
      <c r="BB12" s="388"/>
      <c r="BC12" s="388"/>
      <c r="BD12" s="388"/>
      <c r="BE12" s="388"/>
      <c r="BF12" s="388"/>
      <c r="BG12" s="388"/>
      <c r="BH12" s="388"/>
      <c r="BI12" s="388"/>
      <c r="BJ12" s="388"/>
      <c r="BK12" s="388"/>
      <c r="BL12" s="388"/>
      <c r="BM12" s="389"/>
      <c r="BN12" s="407">
        <v>230000</v>
      </c>
      <c r="BO12" s="408"/>
      <c r="BP12" s="408"/>
      <c r="BQ12" s="408"/>
      <c r="BR12" s="408"/>
      <c r="BS12" s="408"/>
      <c r="BT12" s="408"/>
      <c r="BU12" s="409"/>
      <c r="BV12" s="407">
        <v>190000</v>
      </c>
      <c r="BW12" s="408"/>
      <c r="BX12" s="408"/>
      <c r="BY12" s="408"/>
      <c r="BZ12" s="408"/>
      <c r="CA12" s="408"/>
      <c r="CB12" s="408"/>
      <c r="CC12" s="409"/>
      <c r="CD12" s="416" t="s">
        <v>130</v>
      </c>
      <c r="CE12" s="417"/>
      <c r="CF12" s="417"/>
      <c r="CG12" s="417"/>
      <c r="CH12" s="417"/>
      <c r="CI12" s="417"/>
      <c r="CJ12" s="417"/>
      <c r="CK12" s="417"/>
      <c r="CL12" s="417"/>
      <c r="CM12" s="417"/>
      <c r="CN12" s="417"/>
      <c r="CO12" s="417"/>
      <c r="CP12" s="417"/>
      <c r="CQ12" s="417"/>
      <c r="CR12" s="417"/>
      <c r="CS12" s="418"/>
      <c r="CT12" s="520" t="s">
        <v>122</v>
      </c>
      <c r="CU12" s="521"/>
      <c r="CV12" s="521"/>
      <c r="CW12" s="521"/>
      <c r="CX12" s="521"/>
      <c r="CY12" s="521"/>
      <c r="CZ12" s="521"/>
      <c r="DA12" s="522"/>
      <c r="DB12" s="520" t="s">
        <v>131</v>
      </c>
      <c r="DC12" s="521"/>
      <c r="DD12" s="521"/>
      <c r="DE12" s="521"/>
      <c r="DF12" s="521"/>
      <c r="DG12" s="521"/>
      <c r="DH12" s="521"/>
      <c r="DI12" s="522"/>
      <c r="DJ12" s="165"/>
      <c r="DK12" s="165"/>
      <c r="DL12" s="165"/>
      <c r="DM12" s="165"/>
      <c r="DN12" s="165"/>
      <c r="DO12" s="165"/>
    </row>
    <row r="13" spans="1:119" ht="18.75" customHeight="1">
      <c r="A13" s="166"/>
      <c r="B13" s="526"/>
      <c r="C13" s="527"/>
      <c r="D13" s="527"/>
      <c r="E13" s="527"/>
      <c r="F13" s="527"/>
      <c r="G13" s="527"/>
      <c r="H13" s="527"/>
      <c r="I13" s="527"/>
      <c r="J13" s="527"/>
      <c r="K13" s="528"/>
      <c r="L13" s="176"/>
      <c r="M13" s="507" t="s">
        <v>132</v>
      </c>
      <c r="N13" s="508"/>
      <c r="O13" s="508"/>
      <c r="P13" s="508"/>
      <c r="Q13" s="509"/>
      <c r="R13" s="510">
        <v>7225</v>
      </c>
      <c r="S13" s="511"/>
      <c r="T13" s="511"/>
      <c r="U13" s="511"/>
      <c r="V13" s="512"/>
      <c r="W13" s="498" t="s">
        <v>133</v>
      </c>
      <c r="X13" s="420"/>
      <c r="Y13" s="420"/>
      <c r="Z13" s="420"/>
      <c r="AA13" s="420"/>
      <c r="AB13" s="421"/>
      <c r="AC13" s="383">
        <v>1015</v>
      </c>
      <c r="AD13" s="384"/>
      <c r="AE13" s="384"/>
      <c r="AF13" s="384"/>
      <c r="AG13" s="385"/>
      <c r="AH13" s="383">
        <v>1043</v>
      </c>
      <c r="AI13" s="384"/>
      <c r="AJ13" s="384"/>
      <c r="AK13" s="384"/>
      <c r="AL13" s="386"/>
      <c r="AM13" s="476" t="s">
        <v>134</v>
      </c>
      <c r="AN13" s="381"/>
      <c r="AO13" s="381"/>
      <c r="AP13" s="381"/>
      <c r="AQ13" s="381"/>
      <c r="AR13" s="381"/>
      <c r="AS13" s="381"/>
      <c r="AT13" s="382"/>
      <c r="AU13" s="464" t="s">
        <v>135</v>
      </c>
      <c r="AV13" s="465"/>
      <c r="AW13" s="465"/>
      <c r="AX13" s="465"/>
      <c r="AY13" s="387" t="s">
        <v>136</v>
      </c>
      <c r="AZ13" s="388"/>
      <c r="BA13" s="388"/>
      <c r="BB13" s="388"/>
      <c r="BC13" s="388"/>
      <c r="BD13" s="388"/>
      <c r="BE13" s="388"/>
      <c r="BF13" s="388"/>
      <c r="BG13" s="388"/>
      <c r="BH13" s="388"/>
      <c r="BI13" s="388"/>
      <c r="BJ13" s="388"/>
      <c r="BK13" s="388"/>
      <c r="BL13" s="388"/>
      <c r="BM13" s="389"/>
      <c r="BN13" s="407">
        <v>-117404</v>
      </c>
      <c r="BO13" s="408"/>
      <c r="BP13" s="408"/>
      <c r="BQ13" s="408"/>
      <c r="BR13" s="408"/>
      <c r="BS13" s="408"/>
      <c r="BT13" s="408"/>
      <c r="BU13" s="409"/>
      <c r="BV13" s="407">
        <v>-38447</v>
      </c>
      <c r="BW13" s="408"/>
      <c r="BX13" s="408"/>
      <c r="BY13" s="408"/>
      <c r="BZ13" s="408"/>
      <c r="CA13" s="408"/>
      <c r="CB13" s="408"/>
      <c r="CC13" s="409"/>
      <c r="CD13" s="416" t="s">
        <v>137</v>
      </c>
      <c r="CE13" s="417"/>
      <c r="CF13" s="417"/>
      <c r="CG13" s="417"/>
      <c r="CH13" s="417"/>
      <c r="CI13" s="417"/>
      <c r="CJ13" s="417"/>
      <c r="CK13" s="417"/>
      <c r="CL13" s="417"/>
      <c r="CM13" s="417"/>
      <c r="CN13" s="417"/>
      <c r="CO13" s="417"/>
      <c r="CP13" s="417"/>
      <c r="CQ13" s="417"/>
      <c r="CR13" s="417"/>
      <c r="CS13" s="418"/>
      <c r="CT13" s="377">
        <v>8.6999999999999993</v>
      </c>
      <c r="CU13" s="378"/>
      <c r="CV13" s="378"/>
      <c r="CW13" s="378"/>
      <c r="CX13" s="378"/>
      <c r="CY13" s="378"/>
      <c r="CZ13" s="378"/>
      <c r="DA13" s="379"/>
      <c r="DB13" s="377">
        <v>8.6999999999999993</v>
      </c>
      <c r="DC13" s="378"/>
      <c r="DD13" s="378"/>
      <c r="DE13" s="378"/>
      <c r="DF13" s="378"/>
      <c r="DG13" s="378"/>
      <c r="DH13" s="378"/>
      <c r="DI13" s="379"/>
      <c r="DJ13" s="165"/>
      <c r="DK13" s="165"/>
      <c r="DL13" s="165"/>
      <c r="DM13" s="165"/>
      <c r="DN13" s="165"/>
      <c r="DO13" s="165"/>
    </row>
    <row r="14" spans="1:119" ht="18.75" customHeight="1" thickBot="1">
      <c r="A14" s="166"/>
      <c r="B14" s="526"/>
      <c r="C14" s="527"/>
      <c r="D14" s="527"/>
      <c r="E14" s="527"/>
      <c r="F14" s="527"/>
      <c r="G14" s="527"/>
      <c r="H14" s="527"/>
      <c r="I14" s="527"/>
      <c r="J14" s="527"/>
      <c r="K14" s="528"/>
      <c r="L14" s="500" t="s">
        <v>138</v>
      </c>
      <c r="M14" s="541"/>
      <c r="N14" s="541"/>
      <c r="O14" s="541"/>
      <c r="P14" s="541"/>
      <c r="Q14" s="542"/>
      <c r="R14" s="510">
        <v>7406</v>
      </c>
      <c r="S14" s="511"/>
      <c r="T14" s="511"/>
      <c r="U14" s="511"/>
      <c r="V14" s="512"/>
      <c r="W14" s="513"/>
      <c r="X14" s="423"/>
      <c r="Y14" s="423"/>
      <c r="Z14" s="423"/>
      <c r="AA14" s="423"/>
      <c r="AB14" s="424"/>
      <c r="AC14" s="503">
        <v>26.9</v>
      </c>
      <c r="AD14" s="504"/>
      <c r="AE14" s="504"/>
      <c r="AF14" s="504"/>
      <c r="AG14" s="505"/>
      <c r="AH14" s="503">
        <v>25.8</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139</v>
      </c>
      <c r="CE14" s="414"/>
      <c r="CF14" s="414"/>
      <c r="CG14" s="414"/>
      <c r="CH14" s="414"/>
      <c r="CI14" s="414"/>
      <c r="CJ14" s="414"/>
      <c r="CK14" s="414"/>
      <c r="CL14" s="414"/>
      <c r="CM14" s="414"/>
      <c r="CN14" s="414"/>
      <c r="CO14" s="414"/>
      <c r="CP14" s="414"/>
      <c r="CQ14" s="414"/>
      <c r="CR14" s="414"/>
      <c r="CS14" s="415"/>
      <c r="CT14" s="514">
        <v>25</v>
      </c>
      <c r="CU14" s="515"/>
      <c r="CV14" s="515"/>
      <c r="CW14" s="515"/>
      <c r="CX14" s="515"/>
      <c r="CY14" s="515"/>
      <c r="CZ14" s="515"/>
      <c r="DA14" s="516"/>
      <c r="DB14" s="514">
        <v>20.100000000000001</v>
      </c>
      <c r="DC14" s="515"/>
      <c r="DD14" s="515"/>
      <c r="DE14" s="515"/>
      <c r="DF14" s="515"/>
      <c r="DG14" s="515"/>
      <c r="DH14" s="515"/>
      <c r="DI14" s="516"/>
      <c r="DJ14" s="165"/>
      <c r="DK14" s="165"/>
      <c r="DL14" s="165"/>
      <c r="DM14" s="165"/>
      <c r="DN14" s="165"/>
      <c r="DO14" s="165"/>
    </row>
    <row r="15" spans="1:119" ht="18.75" customHeight="1">
      <c r="A15" s="166"/>
      <c r="B15" s="526"/>
      <c r="C15" s="527"/>
      <c r="D15" s="527"/>
      <c r="E15" s="527"/>
      <c r="F15" s="527"/>
      <c r="G15" s="527"/>
      <c r="H15" s="527"/>
      <c r="I15" s="527"/>
      <c r="J15" s="527"/>
      <c r="K15" s="528"/>
      <c r="L15" s="176"/>
      <c r="M15" s="507" t="s">
        <v>140</v>
      </c>
      <c r="N15" s="508"/>
      <c r="O15" s="508"/>
      <c r="P15" s="508"/>
      <c r="Q15" s="509"/>
      <c r="R15" s="510">
        <v>7379</v>
      </c>
      <c r="S15" s="511"/>
      <c r="T15" s="511"/>
      <c r="U15" s="511"/>
      <c r="V15" s="512"/>
      <c r="W15" s="498" t="s">
        <v>141</v>
      </c>
      <c r="X15" s="420"/>
      <c r="Y15" s="420"/>
      <c r="Z15" s="420"/>
      <c r="AA15" s="420"/>
      <c r="AB15" s="421"/>
      <c r="AC15" s="383">
        <v>673</v>
      </c>
      <c r="AD15" s="384"/>
      <c r="AE15" s="384"/>
      <c r="AF15" s="384"/>
      <c r="AG15" s="385"/>
      <c r="AH15" s="383">
        <v>783</v>
      </c>
      <c r="AI15" s="384"/>
      <c r="AJ15" s="384"/>
      <c r="AK15" s="384"/>
      <c r="AL15" s="386"/>
      <c r="AM15" s="476"/>
      <c r="AN15" s="381"/>
      <c r="AO15" s="381"/>
      <c r="AP15" s="381"/>
      <c r="AQ15" s="381"/>
      <c r="AR15" s="381"/>
      <c r="AS15" s="381"/>
      <c r="AT15" s="382"/>
      <c r="AU15" s="464"/>
      <c r="AV15" s="465"/>
      <c r="AW15" s="465"/>
      <c r="AX15" s="465"/>
      <c r="AY15" s="399" t="s">
        <v>142</v>
      </c>
      <c r="AZ15" s="400"/>
      <c r="BA15" s="400"/>
      <c r="BB15" s="400"/>
      <c r="BC15" s="400"/>
      <c r="BD15" s="400"/>
      <c r="BE15" s="400"/>
      <c r="BF15" s="400"/>
      <c r="BG15" s="400"/>
      <c r="BH15" s="400"/>
      <c r="BI15" s="400"/>
      <c r="BJ15" s="400"/>
      <c r="BK15" s="400"/>
      <c r="BL15" s="400"/>
      <c r="BM15" s="401"/>
      <c r="BN15" s="402">
        <v>972023</v>
      </c>
      <c r="BO15" s="403"/>
      <c r="BP15" s="403"/>
      <c r="BQ15" s="403"/>
      <c r="BR15" s="403"/>
      <c r="BS15" s="403"/>
      <c r="BT15" s="403"/>
      <c r="BU15" s="404"/>
      <c r="BV15" s="402">
        <v>963299</v>
      </c>
      <c r="BW15" s="403"/>
      <c r="BX15" s="403"/>
      <c r="BY15" s="403"/>
      <c r="BZ15" s="403"/>
      <c r="CA15" s="403"/>
      <c r="CB15" s="403"/>
      <c r="CC15" s="404"/>
      <c r="CD15" s="517" t="s">
        <v>143</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26"/>
      <c r="C16" s="527"/>
      <c r="D16" s="527"/>
      <c r="E16" s="527"/>
      <c r="F16" s="527"/>
      <c r="G16" s="527"/>
      <c r="H16" s="527"/>
      <c r="I16" s="527"/>
      <c r="J16" s="527"/>
      <c r="K16" s="528"/>
      <c r="L16" s="500" t="s">
        <v>144</v>
      </c>
      <c r="M16" s="501"/>
      <c r="N16" s="501"/>
      <c r="O16" s="501"/>
      <c r="P16" s="501"/>
      <c r="Q16" s="502"/>
      <c r="R16" s="495" t="s">
        <v>145</v>
      </c>
      <c r="S16" s="496"/>
      <c r="T16" s="496"/>
      <c r="U16" s="496"/>
      <c r="V16" s="497"/>
      <c r="W16" s="513"/>
      <c r="X16" s="423"/>
      <c r="Y16" s="423"/>
      <c r="Z16" s="423"/>
      <c r="AA16" s="423"/>
      <c r="AB16" s="424"/>
      <c r="AC16" s="503">
        <v>17.899999999999999</v>
      </c>
      <c r="AD16" s="504"/>
      <c r="AE16" s="504"/>
      <c r="AF16" s="504"/>
      <c r="AG16" s="505"/>
      <c r="AH16" s="503">
        <v>19.399999999999999</v>
      </c>
      <c r="AI16" s="504"/>
      <c r="AJ16" s="504"/>
      <c r="AK16" s="504"/>
      <c r="AL16" s="506"/>
      <c r="AM16" s="476"/>
      <c r="AN16" s="381"/>
      <c r="AO16" s="381"/>
      <c r="AP16" s="381"/>
      <c r="AQ16" s="381"/>
      <c r="AR16" s="381"/>
      <c r="AS16" s="381"/>
      <c r="AT16" s="382"/>
      <c r="AU16" s="464"/>
      <c r="AV16" s="465"/>
      <c r="AW16" s="465"/>
      <c r="AX16" s="465"/>
      <c r="AY16" s="387" t="s">
        <v>146</v>
      </c>
      <c r="AZ16" s="388"/>
      <c r="BA16" s="388"/>
      <c r="BB16" s="388"/>
      <c r="BC16" s="388"/>
      <c r="BD16" s="388"/>
      <c r="BE16" s="388"/>
      <c r="BF16" s="388"/>
      <c r="BG16" s="388"/>
      <c r="BH16" s="388"/>
      <c r="BI16" s="388"/>
      <c r="BJ16" s="388"/>
      <c r="BK16" s="388"/>
      <c r="BL16" s="388"/>
      <c r="BM16" s="389"/>
      <c r="BN16" s="407">
        <v>3644156</v>
      </c>
      <c r="BO16" s="408"/>
      <c r="BP16" s="408"/>
      <c r="BQ16" s="408"/>
      <c r="BR16" s="408"/>
      <c r="BS16" s="408"/>
      <c r="BT16" s="408"/>
      <c r="BU16" s="409"/>
      <c r="BV16" s="407">
        <v>3777697</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c r="A17" s="166"/>
      <c r="B17" s="529"/>
      <c r="C17" s="530"/>
      <c r="D17" s="530"/>
      <c r="E17" s="530"/>
      <c r="F17" s="530"/>
      <c r="G17" s="530"/>
      <c r="H17" s="530"/>
      <c r="I17" s="530"/>
      <c r="J17" s="530"/>
      <c r="K17" s="531"/>
      <c r="L17" s="181"/>
      <c r="M17" s="492" t="s">
        <v>147</v>
      </c>
      <c r="N17" s="493"/>
      <c r="O17" s="493"/>
      <c r="P17" s="493"/>
      <c r="Q17" s="494"/>
      <c r="R17" s="495" t="s">
        <v>148</v>
      </c>
      <c r="S17" s="496"/>
      <c r="T17" s="496"/>
      <c r="U17" s="496"/>
      <c r="V17" s="497"/>
      <c r="W17" s="498" t="s">
        <v>149</v>
      </c>
      <c r="X17" s="420"/>
      <c r="Y17" s="420"/>
      <c r="Z17" s="420"/>
      <c r="AA17" s="420"/>
      <c r="AB17" s="421"/>
      <c r="AC17" s="383">
        <v>2082</v>
      </c>
      <c r="AD17" s="384"/>
      <c r="AE17" s="384"/>
      <c r="AF17" s="384"/>
      <c r="AG17" s="385"/>
      <c r="AH17" s="383">
        <v>2215</v>
      </c>
      <c r="AI17" s="384"/>
      <c r="AJ17" s="384"/>
      <c r="AK17" s="384"/>
      <c r="AL17" s="386"/>
      <c r="AM17" s="476"/>
      <c r="AN17" s="381"/>
      <c r="AO17" s="381"/>
      <c r="AP17" s="381"/>
      <c r="AQ17" s="381"/>
      <c r="AR17" s="381"/>
      <c r="AS17" s="381"/>
      <c r="AT17" s="382"/>
      <c r="AU17" s="464"/>
      <c r="AV17" s="465"/>
      <c r="AW17" s="465"/>
      <c r="AX17" s="465"/>
      <c r="AY17" s="387" t="s">
        <v>150</v>
      </c>
      <c r="AZ17" s="388"/>
      <c r="BA17" s="388"/>
      <c r="BB17" s="388"/>
      <c r="BC17" s="388"/>
      <c r="BD17" s="388"/>
      <c r="BE17" s="388"/>
      <c r="BF17" s="388"/>
      <c r="BG17" s="388"/>
      <c r="BH17" s="388"/>
      <c r="BI17" s="388"/>
      <c r="BJ17" s="388"/>
      <c r="BK17" s="388"/>
      <c r="BL17" s="388"/>
      <c r="BM17" s="389"/>
      <c r="BN17" s="407">
        <v>1214892</v>
      </c>
      <c r="BO17" s="408"/>
      <c r="BP17" s="408"/>
      <c r="BQ17" s="408"/>
      <c r="BR17" s="408"/>
      <c r="BS17" s="408"/>
      <c r="BT17" s="408"/>
      <c r="BU17" s="409"/>
      <c r="BV17" s="407">
        <v>1187108</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c r="A18" s="166"/>
      <c r="B18" s="469" t="s">
        <v>151</v>
      </c>
      <c r="C18" s="470"/>
      <c r="D18" s="470"/>
      <c r="E18" s="471"/>
      <c r="F18" s="471"/>
      <c r="G18" s="471"/>
      <c r="H18" s="471"/>
      <c r="I18" s="471"/>
      <c r="J18" s="471"/>
      <c r="K18" s="471"/>
      <c r="L18" s="472">
        <v>391.91</v>
      </c>
      <c r="M18" s="472"/>
      <c r="N18" s="472"/>
      <c r="O18" s="472"/>
      <c r="P18" s="472"/>
      <c r="Q18" s="472"/>
      <c r="R18" s="473"/>
      <c r="S18" s="473"/>
      <c r="T18" s="473"/>
      <c r="U18" s="473"/>
      <c r="V18" s="474"/>
      <c r="W18" s="488"/>
      <c r="X18" s="489"/>
      <c r="Y18" s="489"/>
      <c r="Z18" s="489"/>
      <c r="AA18" s="489"/>
      <c r="AB18" s="499"/>
      <c r="AC18" s="371">
        <v>55.2</v>
      </c>
      <c r="AD18" s="372"/>
      <c r="AE18" s="372"/>
      <c r="AF18" s="372"/>
      <c r="AG18" s="475"/>
      <c r="AH18" s="371">
        <v>54.8</v>
      </c>
      <c r="AI18" s="372"/>
      <c r="AJ18" s="372"/>
      <c r="AK18" s="372"/>
      <c r="AL18" s="373"/>
      <c r="AM18" s="476"/>
      <c r="AN18" s="381"/>
      <c r="AO18" s="381"/>
      <c r="AP18" s="381"/>
      <c r="AQ18" s="381"/>
      <c r="AR18" s="381"/>
      <c r="AS18" s="381"/>
      <c r="AT18" s="382"/>
      <c r="AU18" s="464"/>
      <c r="AV18" s="465"/>
      <c r="AW18" s="465"/>
      <c r="AX18" s="465"/>
      <c r="AY18" s="387" t="s">
        <v>152</v>
      </c>
      <c r="AZ18" s="388"/>
      <c r="BA18" s="388"/>
      <c r="BB18" s="388"/>
      <c r="BC18" s="388"/>
      <c r="BD18" s="388"/>
      <c r="BE18" s="388"/>
      <c r="BF18" s="388"/>
      <c r="BG18" s="388"/>
      <c r="BH18" s="388"/>
      <c r="BI18" s="388"/>
      <c r="BJ18" s="388"/>
      <c r="BK18" s="388"/>
      <c r="BL18" s="388"/>
      <c r="BM18" s="389"/>
      <c r="BN18" s="407">
        <v>3483327</v>
      </c>
      <c r="BO18" s="408"/>
      <c r="BP18" s="408"/>
      <c r="BQ18" s="408"/>
      <c r="BR18" s="408"/>
      <c r="BS18" s="408"/>
      <c r="BT18" s="408"/>
      <c r="BU18" s="409"/>
      <c r="BV18" s="407">
        <v>3476048</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c r="A19" s="166"/>
      <c r="B19" s="469" t="s">
        <v>153</v>
      </c>
      <c r="C19" s="470"/>
      <c r="D19" s="470"/>
      <c r="E19" s="471"/>
      <c r="F19" s="471"/>
      <c r="G19" s="471"/>
      <c r="H19" s="471"/>
      <c r="I19" s="471"/>
      <c r="J19" s="471"/>
      <c r="K19" s="471"/>
      <c r="L19" s="477">
        <v>19</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154</v>
      </c>
      <c r="AZ19" s="388"/>
      <c r="BA19" s="388"/>
      <c r="BB19" s="388"/>
      <c r="BC19" s="388"/>
      <c r="BD19" s="388"/>
      <c r="BE19" s="388"/>
      <c r="BF19" s="388"/>
      <c r="BG19" s="388"/>
      <c r="BH19" s="388"/>
      <c r="BI19" s="388"/>
      <c r="BJ19" s="388"/>
      <c r="BK19" s="388"/>
      <c r="BL19" s="388"/>
      <c r="BM19" s="389"/>
      <c r="BN19" s="407">
        <v>4843067</v>
      </c>
      <c r="BO19" s="408"/>
      <c r="BP19" s="408"/>
      <c r="BQ19" s="408"/>
      <c r="BR19" s="408"/>
      <c r="BS19" s="408"/>
      <c r="BT19" s="408"/>
      <c r="BU19" s="409"/>
      <c r="BV19" s="407">
        <v>4984578</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c r="A20" s="166"/>
      <c r="B20" s="469" t="s">
        <v>155</v>
      </c>
      <c r="C20" s="470"/>
      <c r="D20" s="470"/>
      <c r="E20" s="471"/>
      <c r="F20" s="471"/>
      <c r="G20" s="471"/>
      <c r="H20" s="471"/>
      <c r="I20" s="471"/>
      <c r="J20" s="471"/>
      <c r="K20" s="471"/>
      <c r="L20" s="477">
        <v>3260</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c r="A21" s="166"/>
      <c r="B21" s="466" t="s">
        <v>156</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c r="A22" s="166"/>
      <c r="B22" s="436" t="s">
        <v>157</v>
      </c>
      <c r="C22" s="437"/>
      <c r="D22" s="438"/>
      <c r="E22" s="445" t="s">
        <v>1</v>
      </c>
      <c r="F22" s="420"/>
      <c r="G22" s="420"/>
      <c r="H22" s="420"/>
      <c r="I22" s="420"/>
      <c r="J22" s="420"/>
      <c r="K22" s="421"/>
      <c r="L22" s="445" t="s">
        <v>158</v>
      </c>
      <c r="M22" s="420"/>
      <c r="N22" s="420"/>
      <c r="O22" s="420"/>
      <c r="P22" s="421"/>
      <c r="Q22" s="430" t="s">
        <v>159</v>
      </c>
      <c r="R22" s="431"/>
      <c r="S22" s="431"/>
      <c r="T22" s="431"/>
      <c r="U22" s="431"/>
      <c r="V22" s="446"/>
      <c r="W22" s="448" t="s">
        <v>160</v>
      </c>
      <c r="X22" s="437"/>
      <c r="Y22" s="438"/>
      <c r="Z22" s="445" t="s">
        <v>1</v>
      </c>
      <c r="AA22" s="420"/>
      <c r="AB22" s="420"/>
      <c r="AC22" s="420"/>
      <c r="AD22" s="420"/>
      <c r="AE22" s="420"/>
      <c r="AF22" s="420"/>
      <c r="AG22" s="421"/>
      <c r="AH22" s="419" t="s">
        <v>161</v>
      </c>
      <c r="AI22" s="420"/>
      <c r="AJ22" s="420"/>
      <c r="AK22" s="420"/>
      <c r="AL22" s="421"/>
      <c r="AM22" s="419" t="s">
        <v>162</v>
      </c>
      <c r="AN22" s="425"/>
      <c r="AO22" s="425"/>
      <c r="AP22" s="425"/>
      <c r="AQ22" s="425"/>
      <c r="AR22" s="426"/>
      <c r="AS22" s="430" t="s">
        <v>159</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163</v>
      </c>
      <c r="AZ23" s="400"/>
      <c r="BA23" s="400"/>
      <c r="BB23" s="400"/>
      <c r="BC23" s="400"/>
      <c r="BD23" s="400"/>
      <c r="BE23" s="400"/>
      <c r="BF23" s="400"/>
      <c r="BG23" s="400"/>
      <c r="BH23" s="400"/>
      <c r="BI23" s="400"/>
      <c r="BJ23" s="400"/>
      <c r="BK23" s="400"/>
      <c r="BL23" s="400"/>
      <c r="BM23" s="401"/>
      <c r="BN23" s="407">
        <v>6944916</v>
      </c>
      <c r="BO23" s="408"/>
      <c r="BP23" s="408"/>
      <c r="BQ23" s="408"/>
      <c r="BR23" s="408"/>
      <c r="BS23" s="408"/>
      <c r="BT23" s="408"/>
      <c r="BU23" s="409"/>
      <c r="BV23" s="407">
        <v>6620588</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c r="A24" s="166"/>
      <c r="B24" s="439"/>
      <c r="C24" s="440"/>
      <c r="D24" s="441"/>
      <c r="E24" s="380" t="s">
        <v>164</v>
      </c>
      <c r="F24" s="381"/>
      <c r="G24" s="381"/>
      <c r="H24" s="381"/>
      <c r="I24" s="381"/>
      <c r="J24" s="381"/>
      <c r="K24" s="382"/>
      <c r="L24" s="383">
        <v>1</v>
      </c>
      <c r="M24" s="384"/>
      <c r="N24" s="384"/>
      <c r="O24" s="384"/>
      <c r="P24" s="385"/>
      <c r="Q24" s="383">
        <v>7470</v>
      </c>
      <c r="R24" s="384"/>
      <c r="S24" s="384"/>
      <c r="T24" s="384"/>
      <c r="U24" s="384"/>
      <c r="V24" s="385"/>
      <c r="W24" s="449"/>
      <c r="X24" s="440"/>
      <c r="Y24" s="441"/>
      <c r="Z24" s="380" t="s">
        <v>165</v>
      </c>
      <c r="AA24" s="381"/>
      <c r="AB24" s="381"/>
      <c r="AC24" s="381"/>
      <c r="AD24" s="381"/>
      <c r="AE24" s="381"/>
      <c r="AF24" s="381"/>
      <c r="AG24" s="382"/>
      <c r="AH24" s="383">
        <v>130</v>
      </c>
      <c r="AI24" s="384"/>
      <c r="AJ24" s="384"/>
      <c r="AK24" s="384"/>
      <c r="AL24" s="385"/>
      <c r="AM24" s="383">
        <v>407420</v>
      </c>
      <c r="AN24" s="384"/>
      <c r="AO24" s="384"/>
      <c r="AP24" s="384"/>
      <c r="AQ24" s="384"/>
      <c r="AR24" s="385"/>
      <c r="AS24" s="383">
        <v>3134</v>
      </c>
      <c r="AT24" s="384"/>
      <c r="AU24" s="384"/>
      <c r="AV24" s="384"/>
      <c r="AW24" s="384"/>
      <c r="AX24" s="386"/>
      <c r="AY24" s="374" t="s">
        <v>166</v>
      </c>
      <c r="AZ24" s="375"/>
      <c r="BA24" s="375"/>
      <c r="BB24" s="375"/>
      <c r="BC24" s="375"/>
      <c r="BD24" s="375"/>
      <c r="BE24" s="375"/>
      <c r="BF24" s="375"/>
      <c r="BG24" s="375"/>
      <c r="BH24" s="375"/>
      <c r="BI24" s="375"/>
      <c r="BJ24" s="375"/>
      <c r="BK24" s="375"/>
      <c r="BL24" s="375"/>
      <c r="BM24" s="376"/>
      <c r="BN24" s="407">
        <v>6901676</v>
      </c>
      <c r="BO24" s="408"/>
      <c r="BP24" s="408"/>
      <c r="BQ24" s="408"/>
      <c r="BR24" s="408"/>
      <c r="BS24" s="408"/>
      <c r="BT24" s="408"/>
      <c r="BU24" s="409"/>
      <c r="BV24" s="407">
        <v>6574823</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c r="A25" s="166"/>
      <c r="B25" s="439"/>
      <c r="C25" s="440"/>
      <c r="D25" s="441"/>
      <c r="E25" s="380" t="s">
        <v>167</v>
      </c>
      <c r="F25" s="381"/>
      <c r="G25" s="381"/>
      <c r="H25" s="381"/>
      <c r="I25" s="381"/>
      <c r="J25" s="381"/>
      <c r="K25" s="382"/>
      <c r="L25" s="383">
        <v>1</v>
      </c>
      <c r="M25" s="384"/>
      <c r="N25" s="384"/>
      <c r="O25" s="384"/>
      <c r="P25" s="385"/>
      <c r="Q25" s="383">
        <v>6160</v>
      </c>
      <c r="R25" s="384"/>
      <c r="S25" s="384"/>
      <c r="T25" s="384"/>
      <c r="U25" s="384"/>
      <c r="V25" s="385"/>
      <c r="W25" s="449"/>
      <c r="X25" s="440"/>
      <c r="Y25" s="441"/>
      <c r="Z25" s="380" t="s">
        <v>168</v>
      </c>
      <c r="AA25" s="381"/>
      <c r="AB25" s="381"/>
      <c r="AC25" s="381"/>
      <c r="AD25" s="381"/>
      <c r="AE25" s="381"/>
      <c r="AF25" s="381"/>
      <c r="AG25" s="382"/>
      <c r="AH25" s="383" t="s">
        <v>169</v>
      </c>
      <c r="AI25" s="384"/>
      <c r="AJ25" s="384"/>
      <c r="AK25" s="384"/>
      <c r="AL25" s="385"/>
      <c r="AM25" s="383" t="s">
        <v>169</v>
      </c>
      <c r="AN25" s="384"/>
      <c r="AO25" s="384"/>
      <c r="AP25" s="384"/>
      <c r="AQ25" s="384"/>
      <c r="AR25" s="385"/>
      <c r="AS25" s="383" t="s">
        <v>169</v>
      </c>
      <c r="AT25" s="384"/>
      <c r="AU25" s="384"/>
      <c r="AV25" s="384"/>
      <c r="AW25" s="384"/>
      <c r="AX25" s="386"/>
      <c r="AY25" s="399" t="s">
        <v>170</v>
      </c>
      <c r="AZ25" s="400"/>
      <c r="BA25" s="400"/>
      <c r="BB25" s="400"/>
      <c r="BC25" s="400"/>
      <c r="BD25" s="400"/>
      <c r="BE25" s="400"/>
      <c r="BF25" s="400"/>
      <c r="BG25" s="400"/>
      <c r="BH25" s="400"/>
      <c r="BI25" s="400"/>
      <c r="BJ25" s="400"/>
      <c r="BK25" s="400"/>
      <c r="BL25" s="400"/>
      <c r="BM25" s="401"/>
      <c r="BN25" s="402">
        <v>736054</v>
      </c>
      <c r="BO25" s="403"/>
      <c r="BP25" s="403"/>
      <c r="BQ25" s="403"/>
      <c r="BR25" s="403"/>
      <c r="BS25" s="403"/>
      <c r="BT25" s="403"/>
      <c r="BU25" s="404"/>
      <c r="BV25" s="402">
        <v>694412</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c r="A26" s="166"/>
      <c r="B26" s="439"/>
      <c r="C26" s="440"/>
      <c r="D26" s="441"/>
      <c r="E26" s="380" t="s">
        <v>171</v>
      </c>
      <c r="F26" s="381"/>
      <c r="G26" s="381"/>
      <c r="H26" s="381"/>
      <c r="I26" s="381"/>
      <c r="J26" s="381"/>
      <c r="K26" s="382"/>
      <c r="L26" s="383">
        <v>1</v>
      </c>
      <c r="M26" s="384"/>
      <c r="N26" s="384"/>
      <c r="O26" s="384"/>
      <c r="P26" s="385"/>
      <c r="Q26" s="383">
        <v>5620</v>
      </c>
      <c r="R26" s="384"/>
      <c r="S26" s="384"/>
      <c r="T26" s="384"/>
      <c r="U26" s="384"/>
      <c r="V26" s="385"/>
      <c r="W26" s="449"/>
      <c r="X26" s="440"/>
      <c r="Y26" s="441"/>
      <c r="Z26" s="380" t="s">
        <v>172</v>
      </c>
      <c r="AA26" s="462"/>
      <c r="AB26" s="462"/>
      <c r="AC26" s="462"/>
      <c r="AD26" s="462"/>
      <c r="AE26" s="462"/>
      <c r="AF26" s="462"/>
      <c r="AG26" s="463"/>
      <c r="AH26" s="383">
        <v>12</v>
      </c>
      <c r="AI26" s="384"/>
      <c r="AJ26" s="384"/>
      <c r="AK26" s="384"/>
      <c r="AL26" s="385"/>
      <c r="AM26" s="383">
        <v>43236</v>
      </c>
      <c r="AN26" s="384"/>
      <c r="AO26" s="384"/>
      <c r="AP26" s="384"/>
      <c r="AQ26" s="384"/>
      <c r="AR26" s="385"/>
      <c r="AS26" s="383">
        <v>3603</v>
      </c>
      <c r="AT26" s="384"/>
      <c r="AU26" s="384"/>
      <c r="AV26" s="384"/>
      <c r="AW26" s="384"/>
      <c r="AX26" s="386"/>
      <c r="AY26" s="416" t="s">
        <v>173</v>
      </c>
      <c r="AZ26" s="417"/>
      <c r="BA26" s="417"/>
      <c r="BB26" s="417"/>
      <c r="BC26" s="417"/>
      <c r="BD26" s="417"/>
      <c r="BE26" s="417"/>
      <c r="BF26" s="417"/>
      <c r="BG26" s="417"/>
      <c r="BH26" s="417"/>
      <c r="BI26" s="417"/>
      <c r="BJ26" s="417"/>
      <c r="BK26" s="417"/>
      <c r="BL26" s="417"/>
      <c r="BM26" s="418"/>
      <c r="BN26" s="407" t="s">
        <v>122</v>
      </c>
      <c r="BO26" s="408"/>
      <c r="BP26" s="408"/>
      <c r="BQ26" s="408"/>
      <c r="BR26" s="408"/>
      <c r="BS26" s="408"/>
      <c r="BT26" s="408"/>
      <c r="BU26" s="409"/>
      <c r="BV26" s="407" t="s">
        <v>122</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c r="A27" s="166"/>
      <c r="B27" s="439"/>
      <c r="C27" s="440"/>
      <c r="D27" s="441"/>
      <c r="E27" s="380" t="s">
        <v>174</v>
      </c>
      <c r="F27" s="381"/>
      <c r="G27" s="381"/>
      <c r="H27" s="381"/>
      <c r="I27" s="381"/>
      <c r="J27" s="381"/>
      <c r="K27" s="382"/>
      <c r="L27" s="383">
        <v>1</v>
      </c>
      <c r="M27" s="384"/>
      <c r="N27" s="384"/>
      <c r="O27" s="384"/>
      <c r="P27" s="385"/>
      <c r="Q27" s="383">
        <v>2920</v>
      </c>
      <c r="R27" s="384"/>
      <c r="S27" s="384"/>
      <c r="T27" s="384"/>
      <c r="U27" s="384"/>
      <c r="V27" s="385"/>
      <c r="W27" s="449"/>
      <c r="X27" s="440"/>
      <c r="Y27" s="441"/>
      <c r="Z27" s="380" t="s">
        <v>175</v>
      </c>
      <c r="AA27" s="381"/>
      <c r="AB27" s="381"/>
      <c r="AC27" s="381"/>
      <c r="AD27" s="381"/>
      <c r="AE27" s="381"/>
      <c r="AF27" s="381"/>
      <c r="AG27" s="382"/>
      <c r="AH27" s="383" t="s">
        <v>131</v>
      </c>
      <c r="AI27" s="384"/>
      <c r="AJ27" s="384"/>
      <c r="AK27" s="384"/>
      <c r="AL27" s="385"/>
      <c r="AM27" s="383" t="s">
        <v>169</v>
      </c>
      <c r="AN27" s="384"/>
      <c r="AO27" s="384"/>
      <c r="AP27" s="384"/>
      <c r="AQ27" s="384"/>
      <c r="AR27" s="385"/>
      <c r="AS27" s="383" t="s">
        <v>122</v>
      </c>
      <c r="AT27" s="384"/>
      <c r="AU27" s="384"/>
      <c r="AV27" s="384"/>
      <c r="AW27" s="384"/>
      <c r="AX27" s="386"/>
      <c r="AY27" s="413" t="s">
        <v>176</v>
      </c>
      <c r="AZ27" s="414"/>
      <c r="BA27" s="414"/>
      <c r="BB27" s="414"/>
      <c r="BC27" s="414"/>
      <c r="BD27" s="414"/>
      <c r="BE27" s="414"/>
      <c r="BF27" s="414"/>
      <c r="BG27" s="414"/>
      <c r="BH27" s="414"/>
      <c r="BI27" s="414"/>
      <c r="BJ27" s="414"/>
      <c r="BK27" s="414"/>
      <c r="BL27" s="414"/>
      <c r="BM27" s="415"/>
      <c r="BN27" s="410">
        <v>210365</v>
      </c>
      <c r="BO27" s="411"/>
      <c r="BP27" s="411"/>
      <c r="BQ27" s="411"/>
      <c r="BR27" s="411"/>
      <c r="BS27" s="411"/>
      <c r="BT27" s="411"/>
      <c r="BU27" s="412"/>
      <c r="BV27" s="410">
        <v>210364</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c r="A28" s="166"/>
      <c r="B28" s="439"/>
      <c r="C28" s="440"/>
      <c r="D28" s="441"/>
      <c r="E28" s="380" t="s">
        <v>177</v>
      </c>
      <c r="F28" s="381"/>
      <c r="G28" s="381"/>
      <c r="H28" s="381"/>
      <c r="I28" s="381"/>
      <c r="J28" s="381"/>
      <c r="K28" s="382"/>
      <c r="L28" s="383">
        <v>1</v>
      </c>
      <c r="M28" s="384"/>
      <c r="N28" s="384"/>
      <c r="O28" s="384"/>
      <c r="P28" s="385"/>
      <c r="Q28" s="383">
        <v>2300</v>
      </c>
      <c r="R28" s="384"/>
      <c r="S28" s="384"/>
      <c r="T28" s="384"/>
      <c r="U28" s="384"/>
      <c r="V28" s="385"/>
      <c r="W28" s="449"/>
      <c r="X28" s="440"/>
      <c r="Y28" s="441"/>
      <c r="Z28" s="380" t="s">
        <v>178</v>
      </c>
      <c r="AA28" s="381"/>
      <c r="AB28" s="381"/>
      <c r="AC28" s="381"/>
      <c r="AD28" s="381"/>
      <c r="AE28" s="381"/>
      <c r="AF28" s="381"/>
      <c r="AG28" s="382"/>
      <c r="AH28" s="383">
        <v>6</v>
      </c>
      <c r="AI28" s="384"/>
      <c r="AJ28" s="384"/>
      <c r="AK28" s="384"/>
      <c r="AL28" s="385"/>
      <c r="AM28" s="383">
        <v>14844</v>
      </c>
      <c r="AN28" s="384"/>
      <c r="AO28" s="384"/>
      <c r="AP28" s="384"/>
      <c r="AQ28" s="384"/>
      <c r="AR28" s="385"/>
      <c r="AS28" s="383">
        <v>2474</v>
      </c>
      <c r="AT28" s="384"/>
      <c r="AU28" s="384"/>
      <c r="AV28" s="384"/>
      <c r="AW28" s="384"/>
      <c r="AX28" s="386"/>
      <c r="AY28" s="390" t="s">
        <v>179</v>
      </c>
      <c r="AZ28" s="391"/>
      <c r="BA28" s="391"/>
      <c r="BB28" s="392"/>
      <c r="BC28" s="399" t="s">
        <v>42</v>
      </c>
      <c r="BD28" s="400"/>
      <c r="BE28" s="400"/>
      <c r="BF28" s="400"/>
      <c r="BG28" s="400"/>
      <c r="BH28" s="400"/>
      <c r="BI28" s="400"/>
      <c r="BJ28" s="400"/>
      <c r="BK28" s="400"/>
      <c r="BL28" s="400"/>
      <c r="BM28" s="401"/>
      <c r="BN28" s="402">
        <v>1435685</v>
      </c>
      <c r="BO28" s="403"/>
      <c r="BP28" s="403"/>
      <c r="BQ28" s="403"/>
      <c r="BR28" s="403"/>
      <c r="BS28" s="403"/>
      <c r="BT28" s="403"/>
      <c r="BU28" s="404"/>
      <c r="BV28" s="402">
        <v>1561097</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c r="A29" s="166"/>
      <c r="B29" s="439"/>
      <c r="C29" s="440"/>
      <c r="D29" s="441"/>
      <c r="E29" s="380" t="s">
        <v>180</v>
      </c>
      <c r="F29" s="381"/>
      <c r="G29" s="381"/>
      <c r="H29" s="381"/>
      <c r="I29" s="381"/>
      <c r="J29" s="381"/>
      <c r="K29" s="382"/>
      <c r="L29" s="383">
        <v>10</v>
      </c>
      <c r="M29" s="384"/>
      <c r="N29" s="384"/>
      <c r="O29" s="384"/>
      <c r="P29" s="385"/>
      <c r="Q29" s="383">
        <v>1850</v>
      </c>
      <c r="R29" s="384"/>
      <c r="S29" s="384"/>
      <c r="T29" s="384"/>
      <c r="U29" s="384"/>
      <c r="V29" s="385"/>
      <c r="W29" s="450"/>
      <c r="X29" s="451"/>
      <c r="Y29" s="452"/>
      <c r="Z29" s="380" t="s">
        <v>181</v>
      </c>
      <c r="AA29" s="381"/>
      <c r="AB29" s="381"/>
      <c r="AC29" s="381"/>
      <c r="AD29" s="381"/>
      <c r="AE29" s="381"/>
      <c r="AF29" s="381"/>
      <c r="AG29" s="382"/>
      <c r="AH29" s="383">
        <v>136</v>
      </c>
      <c r="AI29" s="384"/>
      <c r="AJ29" s="384"/>
      <c r="AK29" s="384"/>
      <c r="AL29" s="385"/>
      <c r="AM29" s="383">
        <v>422264</v>
      </c>
      <c r="AN29" s="384"/>
      <c r="AO29" s="384"/>
      <c r="AP29" s="384"/>
      <c r="AQ29" s="384"/>
      <c r="AR29" s="385"/>
      <c r="AS29" s="383">
        <v>3105</v>
      </c>
      <c r="AT29" s="384"/>
      <c r="AU29" s="384"/>
      <c r="AV29" s="384"/>
      <c r="AW29" s="384"/>
      <c r="AX29" s="386"/>
      <c r="AY29" s="393"/>
      <c r="AZ29" s="394"/>
      <c r="BA29" s="394"/>
      <c r="BB29" s="395"/>
      <c r="BC29" s="387" t="s">
        <v>182</v>
      </c>
      <c r="BD29" s="388"/>
      <c r="BE29" s="388"/>
      <c r="BF29" s="388"/>
      <c r="BG29" s="388"/>
      <c r="BH29" s="388"/>
      <c r="BI29" s="388"/>
      <c r="BJ29" s="388"/>
      <c r="BK29" s="388"/>
      <c r="BL29" s="388"/>
      <c r="BM29" s="389"/>
      <c r="BN29" s="407">
        <v>584860</v>
      </c>
      <c r="BO29" s="408"/>
      <c r="BP29" s="408"/>
      <c r="BQ29" s="408"/>
      <c r="BR29" s="408"/>
      <c r="BS29" s="408"/>
      <c r="BT29" s="408"/>
      <c r="BU29" s="409"/>
      <c r="BV29" s="407">
        <v>584797</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183</v>
      </c>
      <c r="X30" s="460"/>
      <c r="Y30" s="460"/>
      <c r="Z30" s="460"/>
      <c r="AA30" s="460"/>
      <c r="AB30" s="460"/>
      <c r="AC30" s="460"/>
      <c r="AD30" s="460"/>
      <c r="AE30" s="460"/>
      <c r="AF30" s="460"/>
      <c r="AG30" s="461"/>
      <c r="AH30" s="371">
        <v>95.6</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44</v>
      </c>
      <c r="BD30" s="375"/>
      <c r="BE30" s="375"/>
      <c r="BF30" s="375"/>
      <c r="BG30" s="375"/>
      <c r="BH30" s="375"/>
      <c r="BI30" s="375"/>
      <c r="BJ30" s="375"/>
      <c r="BK30" s="375"/>
      <c r="BL30" s="375"/>
      <c r="BM30" s="376"/>
      <c r="BN30" s="410">
        <v>1423747</v>
      </c>
      <c r="BO30" s="411"/>
      <c r="BP30" s="411"/>
      <c r="BQ30" s="411"/>
      <c r="BR30" s="411"/>
      <c r="BS30" s="411"/>
      <c r="BT30" s="411"/>
      <c r="BU30" s="412"/>
      <c r="BV30" s="410">
        <v>1362238</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370" t="s">
        <v>190</v>
      </c>
      <c r="D33" s="370"/>
      <c r="E33" s="369" t="s">
        <v>191</v>
      </c>
      <c r="F33" s="369"/>
      <c r="G33" s="369"/>
      <c r="H33" s="369"/>
      <c r="I33" s="369"/>
      <c r="J33" s="369"/>
      <c r="K33" s="369"/>
      <c r="L33" s="369"/>
      <c r="M33" s="369"/>
      <c r="N33" s="369"/>
      <c r="O33" s="369"/>
      <c r="P33" s="369"/>
      <c r="Q33" s="369"/>
      <c r="R33" s="369"/>
      <c r="S33" s="369"/>
      <c r="T33" s="195"/>
      <c r="U33" s="370" t="s">
        <v>190</v>
      </c>
      <c r="V33" s="370"/>
      <c r="W33" s="369" t="s">
        <v>191</v>
      </c>
      <c r="X33" s="369"/>
      <c r="Y33" s="369"/>
      <c r="Z33" s="369"/>
      <c r="AA33" s="369"/>
      <c r="AB33" s="369"/>
      <c r="AC33" s="369"/>
      <c r="AD33" s="369"/>
      <c r="AE33" s="369"/>
      <c r="AF33" s="369"/>
      <c r="AG33" s="369"/>
      <c r="AH33" s="369"/>
      <c r="AI33" s="369"/>
      <c r="AJ33" s="369"/>
      <c r="AK33" s="369"/>
      <c r="AL33" s="195"/>
      <c r="AM33" s="370" t="s">
        <v>192</v>
      </c>
      <c r="AN33" s="370"/>
      <c r="AO33" s="369" t="s">
        <v>191</v>
      </c>
      <c r="AP33" s="369"/>
      <c r="AQ33" s="369"/>
      <c r="AR33" s="369"/>
      <c r="AS33" s="369"/>
      <c r="AT33" s="369"/>
      <c r="AU33" s="369"/>
      <c r="AV33" s="369"/>
      <c r="AW33" s="369"/>
      <c r="AX33" s="369"/>
      <c r="AY33" s="369"/>
      <c r="AZ33" s="369"/>
      <c r="BA33" s="369"/>
      <c r="BB33" s="369"/>
      <c r="BC33" s="369"/>
      <c r="BD33" s="196"/>
      <c r="BE33" s="369" t="s">
        <v>193</v>
      </c>
      <c r="BF33" s="369"/>
      <c r="BG33" s="369" t="s">
        <v>194</v>
      </c>
      <c r="BH33" s="369"/>
      <c r="BI33" s="369"/>
      <c r="BJ33" s="369"/>
      <c r="BK33" s="369"/>
      <c r="BL33" s="369"/>
      <c r="BM33" s="369"/>
      <c r="BN33" s="369"/>
      <c r="BO33" s="369"/>
      <c r="BP33" s="369"/>
      <c r="BQ33" s="369"/>
      <c r="BR33" s="369"/>
      <c r="BS33" s="369"/>
      <c r="BT33" s="369"/>
      <c r="BU33" s="369"/>
      <c r="BV33" s="196"/>
      <c r="BW33" s="370" t="s">
        <v>193</v>
      </c>
      <c r="BX33" s="370"/>
      <c r="BY33" s="369" t="s">
        <v>195</v>
      </c>
      <c r="BZ33" s="369"/>
      <c r="CA33" s="369"/>
      <c r="CB33" s="369"/>
      <c r="CC33" s="369"/>
      <c r="CD33" s="369"/>
      <c r="CE33" s="369"/>
      <c r="CF33" s="369"/>
      <c r="CG33" s="369"/>
      <c r="CH33" s="369"/>
      <c r="CI33" s="369"/>
      <c r="CJ33" s="369"/>
      <c r="CK33" s="369"/>
      <c r="CL33" s="369"/>
      <c r="CM33" s="369"/>
      <c r="CN33" s="195"/>
      <c r="CO33" s="370" t="s">
        <v>190</v>
      </c>
      <c r="CP33" s="370"/>
      <c r="CQ33" s="369" t="s">
        <v>196</v>
      </c>
      <c r="CR33" s="369"/>
      <c r="CS33" s="369"/>
      <c r="CT33" s="369"/>
      <c r="CU33" s="369"/>
      <c r="CV33" s="369"/>
      <c r="CW33" s="369"/>
      <c r="CX33" s="369"/>
      <c r="CY33" s="369"/>
      <c r="CZ33" s="369"/>
      <c r="DA33" s="369"/>
      <c r="DB33" s="369"/>
      <c r="DC33" s="369"/>
      <c r="DD33" s="369"/>
      <c r="DE33" s="369"/>
      <c r="DF33" s="195"/>
      <c r="DG33" s="368" t="s">
        <v>197</v>
      </c>
      <c r="DH33" s="368"/>
      <c r="DI33" s="197"/>
      <c r="DJ33" s="165"/>
      <c r="DK33" s="165"/>
      <c r="DL33" s="165"/>
      <c r="DM33" s="165"/>
      <c r="DN33" s="165"/>
      <c r="DO33" s="165"/>
    </row>
    <row r="34" spans="1:119" ht="32.25" customHeight="1">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2</v>
      </c>
      <c r="V34" s="366"/>
      <c r="W34" s="365" t="str">
        <f>IF('各会計、関係団体の財政状況及び健全化判断比率'!B28="","",'各会計、関係団体の財政状況及び健全化判断比率'!B28)</f>
        <v>国民健康保険特別会計</v>
      </c>
      <c r="X34" s="365"/>
      <c r="Y34" s="365"/>
      <c r="Z34" s="365"/>
      <c r="AA34" s="365"/>
      <c r="AB34" s="365"/>
      <c r="AC34" s="365"/>
      <c r="AD34" s="365"/>
      <c r="AE34" s="365"/>
      <c r="AF34" s="365"/>
      <c r="AG34" s="365"/>
      <c r="AH34" s="365"/>
      <c r="AI34" s="365"/>
      <c r="AJ34" s="365"/>
      <c r="AK34" s="365"/>
      <c r="AL34" s="193"/>
      <c r="AM34" s="366">
        <f>IF(AO34="","",MAX(C34:D43,U34:V43)+1)</f>
        <v>6</v>
      </c>
      <c r="AN34" s="366"/>
      <c r="AO34" s="365" t="str">
        <f>IF('各会計、関係団体の財政状況及び健全化判断比率'!B32="","",'各会計、関係団体の財政状況及び健全化判断比率'!B32)</f>
        <v>水道事業会計</v>
      </c>
      <c r="AP34" s="365"/>
      <c r="AQ34" s="365"/>
      <c r="AR34" s="365"/>
      <c r="AS34" s="365"/>
      <c r="AT34" s="365"/>
      <c r="AU34" s="365"/>
      <c r="AV34" s="365"/>
      <c r="AW34" s="365"/>
      <c r="AX34" s="365"/>
      <c r="AY34" s="365"/>
      <c r="AZ34" s="365"/>
      <c r="BA34" s="365"/>
      <c r="BB34" s="365"/>
      <c r="BC34" s="365"/>
      <c r="BD34" s="193"/>
      <c r="BE34" s="366">
        <f>IF(BG34="","",MAX(C34:D43,U34:V43,AM34:AN43)+1)</f>
        <v>8</v>
      </c>
      <c r="BF34" s="366"/>
      <c r="BG34" s="365" t="str">
        <f>IF('各会計、関係団体の財政状況及び健全化判断比率'!B34="","",'各会計、関係団体の財政状況及び健全化判断比率'!B34)</f>
        <v>簡易水道特別会計</v>
      </c>
      <c r="BH34" s="365"/>
      <c r="BI34" s="365"/>
      <c r="BJ34" s="365"/>
      <c r="BK34" s="365"/>
      <c r="BL34" s="365"/>
      <c r="BM34" s="365"/>
      <c r="BN34" s="365"/>
      <c r="BO34" s="365"/>
      <c r="BP34" s="365"/>
      <c r="BQ34" s="365"/>
      <c r="BR34" s="365"/>
      <c r="BS34" s="365"/>
      <c r="BT34" s="365"/>
      <c r="BU34" s="365"/>
      <c r="BV34" s="193"/>
      <c r="BW34" s="366">
        <f>IF(BY34="","",MAX(C34:D43,U34:V43,AM34:AN43,BE34:BF43)+1)</f>
        <v>10</v>
      </c>
      <c r="BX34" s="366"/>
      <c r="BY34" s="365" t="str">
        <f>IF('各会計、関係団体の財政状況及び健全化判断比率'!B68="","",'各会計、関係団体の財政状況及び健全化判断比率'!B68)</f>
        <v>とかち広域消防事務組合</v>
      </c>
      <c r="BZ34" s="365"/>
      <c r="CA34" s="365"/>
      <c r="CB34" s="365"/>
      <c r="CC34" s="365"/>
      <c r="CD34" s="365"/>
      <c r="CE34" s="365"/>
      <c r="CF34" s="365"/>
      <c r="CG34" s="365"/>
      <c r="CH34" s="365"/>
      <c r="CI34" s="365"/>
      <c r="CJ34" s="365"/>
      <c r="CK34" s="365"/>
      <c r="CL34" s="365"/>
      <c r="CM34" s="365"/>
      <c r="CN34" s="193"/>
      <c r="CO34" s="366">
        <f>IF(CQ34="","",MAX(C34:D43,U34:V43,AM34:AN43,BE34:BF43,BW34:BX43)+1)</f>
        <v>15</v>
      </c>
      <c r="CP34" s="366"/>
      <c r="CQ34" s="365" t="str">
        <f>IF('各会計、関係団体の財政状況及び健全化判断比率'!BS7="","",'各会計、関係団体の財政状況及び健全化判断比率'!BS7)</f>
        <v>本別システム総合研究所</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
      </c>
      <c r="DH34" s="367"/>
      <c r="DI34" s="197"/>
      <c r="DJ34" s="165"/>
      <c r="DK34" s="165"/>
      <c r="DL34" s="165"/>
      <c r="DM34" s="165"/>
      <c r="DN34" s="165"/>
      <c r="DO34" s="165"/>
    </row>
    <row r="35" spans="1:119" ht="32.25" customHeight="1">
      <c r="A35" s="166"/>
      <c r="B35" s="192"/>
      <c r="C35" s="366" t="str">
        <f>IF(E35="","",C34+1)</f>
        <v/>
      </c>
      <c r="D35" s="366"/>
      <c r="E35" s="365" t="str">
        <f>IF('各会計、関係団体の財政状況及び健全化判断比率'!B8="","",'各会計、関係団体の財政状況及び健全化判断比率'!B8)</f>
        <v/>
      </c>
      <c r="F35" s="365"/>
      <c r="G35" s="365"/>
      <c r="H35" s="365"/>
      <c r="I35" s="365"/>
      <c r="J35" s="365"/>
      <c r="K35" s="365"/>
      <c r="L35" s="365"/>
      <c r="M35" s="365"/>
      <c r="N35" s="365"/>
      <c r="O35" s="365"/>
      <c r="P35" s="365"/>
      <c r="Q35" s="365"/>
      <c r="R35" s="365"/>
      <c r="S35" s="365"/>
      <c r="T35" s="193"/>
      <c r="U35" s="366">
        <f>IF(W35="","",U34+1)</f>
        <v>3</v>
      </c>
      <c r="V35" s="366"/>
      <c r="W35" s="365" t="str">
        <f>IF('各会計、関係団体の財政状況及び健全化判断比率'!B29="","",'各会計、関係団体の財政状況及び健全化判断比率'!B29)</f>
        <v>後期高齢者医療特別会計</v>
      </c>
      <c r="X35" s="365"/>
      <c r="Y35" s="365"/>
      <c r="Z35" s="365"/>
      <c r="AA35" s="365"/>
      <c r="AB35" s="365"/>
      <c r="AC35" s="365"/>
      <c r="AD35" s="365"/>
      <c r="AE35" s="365"/>
      <c r="AF35" s="365"/>
      <c r="AG35" s="365"/>
      <c r="AH35" s="365"/>
      <c r="AI35" s="365"/>
      <c r="AJ35" s="365"/>
      <c r="AK35" s="365"/>
      <c r="AL35" s="193"/>
      <c r="AM35" s="366">
        <f t="shared" ref="AM35:AM43" si="0">IF(AO35="","",AM34+1)</f>
        <v>7</v>
      </c>
      <c r="AN35" s="366"/>
      <c r="AO35" s="365" t="str">
        <f>IF('各会計、関係団体の財政状況及び健全化判断比率'!B33="","",'各会計、関係団体の財政状況及び健全化判断比率'!B33)</f>
        <v>国民健康保険病院事業会計</v>
      </c>
      <c r="AP35" s="365"/>
      <c r="AQ35" s="365"/>
      <c r="AR35" s="365"/>
      <c r="AS35" s="365"/>
      <c r="AT35" s="365"/>
      <c r="AU35" s="365"/>
      <c r="AV35" s="365"/>
      <c r="AW35" s="365"/>
      <c r="AX35" s="365"/>
      <c r="AY35" s="365"/>
      <c r="AZ35" s="365"/>
      <c r="BA35" s="365"/>
      <c r="BB35" s="365"/>
      <c r="BC35" s="365"/>
      <c r="BD35" s="193"/>
      <c r="BE35" s="366">
        <f t="shared" ref="BE35:BE43" si="1">IF(BG35="","",BE34+1)</f>
        <v>9</v>
      </c>
      <c r="BF35" s="366"/>
      <c r="BG35" s="365" t="str">
        <f>IF('各会計、関係団体の財政状況及び健全化判断比率'!B35="","",'各会計、関係団体の財政状況及び健全化判断比率'!B35)</f>
        <v>公共下水道特別会計</v>
      </c>
      <c r="BH35" s="365"/>
      <c r="BI35" s="365"/>
      <c r="BJ35" s="365"/>
      <c r="BK35" s="365"/>
      <c r="BL35" s="365"/>
      <c r="BM35" s="365"/>
      <c r="BN35" s="365"/>
      <c r="BO35" s="365"/>
      <c r="BP35" s="365"/>
      <c r="BQ35" s="365"/>
      <c r="BR35" s="365"/>
      <c r="BS35" s="365"/>
      <c r="BT35" s="365"/>
      <c r="BU35" s="365"/>
      <c r="BV35" s="193"/>
      <c r="BW35" s="366">
        <f t="shared" ref="BW35:BW43" si="2">IF(BY35="","",BW34+1)</f>
        <v>11</v>
      </c>
      <c r="BX35" s="366"/>
      <c r="BY35" s="365" t="str">
        <f>IF('各会計、関係団体の財政状況及び健全化判断比率'!B69="","",'各会計、関係団体の財政状況及び健全化判断比率'!B69)</f>
        <v>十勝環境複合事務組合（一般会計）</v>
      </c>
      <c r="BZ35" s="365"/>
      <c r="CA35" s="365"/>
      <c r="CB35" s="365"/>
      <c r="CC35" s="365"/>
      <c r="CD35" s="365"/>
      <c r="CE35" s="365"/>
      <c r="CF35" s="365"/>
      <c r="CG35" s="365"/>
      <c r="CH35" s="365"/>
      <c r="CI35" s="365"/>
      <c r="CJ35" s="365"/>
      <c r="CK35" s="365"/>
      <c r="CL35" s="365"/>
      <c r="CM35" s="365"/>
      <c r="CN35" s="193"/>
      <c r="CO35" s="366">
        <f t="shared" ref="CO35:CO43" si="3">IF(CQ35="","",CO34+1)</f>
        <v>16</v>
      </c>
      <c r="CP35" s="366"/>
      <c r="CQ35" s="365" t="str">
        <f>IF('各会計、関係団体の財政状況及び健全化判断比率'!BS8="","",'各会計、関係団体の財政状況及び健全化判断比率'!BS8)</f>
        <v>本別町土地開発公社</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
      </c>
      <c r="DH35" s="367"/>
      <c r="DI35" s="197"/>
      <c r="DJ35" s="165"/>
      <c r="DK35" s="165"/>
      <c r="DL35" s="165"/>
      <c r="DM35" s="165"/>
      <c r="DN35" s="165"/>
      <c r="DO35" s="165"/>
    </row>
    <row r="36" spans="1:119" ht="32.25" customHeight="1">
      <c r="A36" s="166"/>
      <c r="B36" s="192"/>
      <c r="C36" s="366" t="str">
        <f>IF(E36="","",C35+1)</f>
        <v/>
      </c>
      <c r="D36" s="366"/>
      <c r="E36" s="365" t="str">
        <f>IF('各会計、関係団体の財政状況及び健全化判断比率'!B9="","",'各会計、関係団体の財政状況及び健全化判断比率'!B9)</f>
        <v/>
      </c>
      <c r="F36" s="365"/>
      <c r="G36" s="365"/>
      <c r="H36" s="365"/>
      <c r="I36" s="365"/>
      <c r="J36" s="365"/>
      <c r="K36" s="365"/>
      <c r="L36" s="365"/>
      <c r="M36" s="365"/>
      <c r="N36" s="365"/>
      <c r="O36" s="365"/>
      <c r="P36" s="365"/>
      <c r="Q36" s="365"/>
      <c r="R36" s="365"/>
      <c r="S36" s="365"/>
      <c r="T36" s="193"/>
      <c r="U36" s="366">
        <f t="shared" ref="U36:U43" si="4">IF(W36="","",U35+1)</f>
        <v>4</v>
      </c>
      <c r="V36" s="366"/>
      <c r="W36" s="365" t="str">
        <f>IF('各会計、関係団体の財政状況及び健全化判断比率'!B30="","",'各会計、関係団体の財政状況及び健全化判断比率'!B30)</f>
        <v>介護保険事業特別会計</v>
      </c>
      <c r="X36" s="365"/>
      <c r="Y36" s="365"/>
      <c r="Z36" s="365"/>
      <c r="AA36" s="365"/>
      <c r="AB36" s="365"/>
      <c r="AC36" s="365"/>
      <c r="AD36" s="365"/>
      <c r="AE36" s="365"/>
      <c r="AF36" s="365"/>
      <c r="AG36" s="365"/>
      <c r="AH36" s="365"/>
      <c r="AI36" s="365"/>
      <c r="AJ36" s="365"/>
      <c r="AK36" s="365"/>
      <c r="AL36" s="193"/>
      <c r="AM36" s="366" t="str">
        <f t="shared" si="0"/>
        <v/>
      </c>
      <c r="AN36" s="366"/>
      <c r="AO36" s="365"/>
      <c r="AP36" s="365"/>
      <c r="AQ36" s="365"/>
      <c r="AR36" s="365"/>
      <c r="AS36" s="365"/>
      <c r="AT36" s="365"/>
      <c r="AU36" s="365"/>
      <c r="AV36" s="365"/>
      <c r="AW36" s="365"/>
      <c r="AX36" s="365"/>
      <c r="AY36" s="365"/>
      <c r="AZ36" s="365"/>
      <c r="BA36" s="365"/>
      <c r="BB36" s="365"/>
      <c r="BC36" s="365"/>
      <c r="BD36" s="193"/>
      <c r="BE36" s="366" t="str">
        <f t="shared" si="1"/>
        <v/>
      </c>
      <c r="BF36" s="366"/>
      <c r="BG36" s="365"/>
      <c r="BH36" s="365"/>
      <c r="BI36" s="365"/>
      <c r="BJ36" s="365"/>
      <c r="BK36" s="365"/>
      <c r="BL36" s="365"/>
      <c r="BM36" s="365"/>
      <c r="BN36" s="365"/>
      <c r="BO36" s="365"/>
      <c r="BP36" s="365"/>
      <c r="BQ36" s="365"/>
      <c r="BR36" s="365"/>
      <c r="BS36" s="365"/>
      <c r="BT36" s="365"/>
      <c r="BU36" s="365"/>
      <c r="BV36" s="193"/>
      <c r="BW36" s="366">
        <f t="shared" si="2"/>
        <v>12</v>
      </c>
      <c r="BX36" s="366"/>
      <c r="BY36" s="365" t="str">
        <f>IF('各会計、関係団体の財政状況及び健全化判断比率'!B70="","",'各会計、関係団体の財政状況及び健全化判断比率'!B70)</f>
        <v>十勝環境複合事務組合（余熱利用事業会計）</v>
      </c>
      <c r="BZ36" s="365"/>
      <c r="CA36" s="365"/>
      <c r="CB36" s="365"/>
      <c r="CC36" s="365"/>
      <c r="CD36" s="365"/>
      <c r="CE36" s="365"/>
      <c r="CF36" s="365"/>
      <c r="CG36" s="365"/>
      <c r="CH36" s="365"/>
      <c r="CI36" s="365"/>
      <c r="CJ36" s="365"/>
      <c r="CK36" s="365"/>
      <c r="CL36" s="365"/>
      <c r="CM36" s="365"/>
      <c r="CN36" s="193"/>
      <c r="CO36" s="366" t="str">
        <f t="shared" si="3"/>
        <v/>
      </c>
      <c r="CP36" s="366"/>
      <c r="CQ36" s="365" t="str">
        <f>IF('各会計、関係団体の財政状況及び健全化判断比率'!BS9="","",'各会計、関係団体の財政状況及び健全化判断比率'!BS9)</f>
        <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c r="A37" s="166"/>
      <c r="B37" s="192"/>
      <c r="C37" s="366" t="str">
        <f>IF(E37="","",C36+1)</f>
        <v/>
      </c>
      <c r="D37" s="366"/>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93"/>
      <c r="U37" s="366">
        <f t="shared" si="4"/>
        <v>5</v>
      </c>
      <c r="V37" s="366"/>
      <c r="W37" s="365" t="str">
        <f>IF('各会計、関係団体の財政状況及び健全化判断比率'!B31="","",'各会計、関係団体の財政状況及び健全化判断比率'!B31)</f>
        <v>介護サービス事業特別会計</v>
      </c>
      <c r="X37" s="365"/>
      <c r="Y37" s="365"/>
      <c r="Z37" s="365"/>
      <c r="AA37" s="365"/>
      <c r="AB37" s="365"/>
      <c r="AC37" s="365"/>
      <c r="AD37" s="365"/>
      <c r="AE37" s="365"/>
      <c r="AF37" s="365"/>
      <c r="AG37" s="365"/>
      <c r="AH37" s="365"/>
      <c r="AI37" s="365"/>
      <c r="AJ37" s="365"/>
      <c r="AK37" s="365"/>
      <c r="AL37" s="193"/>
      <c r="AM37" s="366" t="str">
        <f t="shared" si="0"/>
        <v/>
      </c>
      <c r="AN37" s="366"/>
      <c r="AO37" s="365"/>
      <c r="AP37" s="365"/>
      <c r="AQ37" s="365"/>
      <c r="AR37" s="365"/>
      <c r="AS37" s="365"/>
      <c r="AT37" s="365"/>
      <c r="AU37" s="365"/>
      <c r="AV37" s="365"/>
      <c r="AW37" s="365"/>
      <c r="AX37" s="365"/>
      <c r="AY37" s="365"/>
      <c r="AZ37" s="365"/>
      <c r="BA37" s="365"/>
      <c r="BB37" s="365"/>
      <c r="BC37" s="365"/>
      <c r="BD37" s="193"/>
      <c r="BE37" s="366" t="str">
        <f t="shared" si="1"/>
        <v/>
      </c>
      <c r="BF37" s="366"/>
      <c r="BG37" s="365"/>
      <c r="BH37" s="365"/>
      <c r="BI37" s="365"/>
      <c r="BJ37" s="365"/>
      <c r="BK37" s="365"/>
      <c r="BL37" s="365"/>
      <c r="BM37" s="365"/>
      <c r="BN37" s="365"/>
      <c r="BO37" s="365"/>
      <c r="BP37" s="365"/>
      <c r="BQ37" s="365"/>
      <c r="BR37" s="365"/>
      <c r="BS37" s="365"/>
      <c r="BT37" s="365"/>
      <c r="BU37" s="365"/>
      <c r="BV37" s="193"/>
      <c r="BW37" s="366">
        <f t="shared" si="2"/>
        <v>13</v>
      </c>
      <c r="BX37" s="366"/>
      <c r="BY37" s="365" t="str">
        <f>IF('各会計、関係団体の財政状況及び健全化判断比率'!B71="","",'各会計、関係団体の財政状況及び健全化判断比率'!B71)</f>
        <v>十勝圏複合事務組合</v>
      </c>
      <c r="BZ37" s="365"/>
      <c r="CA37" s="365"/>
      <c r="CB37" s="365"/>
      <c r="CC37" s="365"/>
      <c r="CD37" s="365"/>
      <c r="CE37" s="365"/>
      <c r="CF37" s="365"/>
      <c r="CG37" s="365"/>
      <c r="CH37" s="365"/>
      <c r="CI37" s="365"/>
      <c r="CJ37" s="365"/>
      <c r="CK37" s="365"/>
      <c r="CL37" s="365"/>
      <c r="CM37" s="365"/>
      <c r="CN37" s="193"/>
      <c r="CO37" s="366" t="str">
        <f t="shared" si="3"/>
        <v/>
      </c>
      <c r="CP37" s="366"/>
      <c r="CQ37" s="365" t="str">
        <f>IF('各会計、関係団体の財政状況及び健全化判断比率'!BS10="","",'各会計、関係団体の財政状況及び健全化判断比率'!BS10)</f>
        <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c r="A38" s="166"/>
      <c r="B38" s="192"/>
      <c r="C38" s="366" t="str">
        <f t="shared" ref="C38:C43" si="5">IF(E38="","",C37+1)</f>
        <v/>
      </c>
      <c r="D38" s="366"/>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93"/>
      <c r="U38" s="366" t="str">
        <f t="shared" si="4"/>
        <v/>
      </c>
      <c r="V38" s="366"/>
      <c r="W38" s="365"/>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t="str">
        <f t="shared" si="1"/>
        <v/>
      </c>
      <c r="BF38" s="366"/>
      <c r="BG38" s="365"/>
      <c r="BH38" s="365"/>
      <c r="BI38" s="365"/>
      <c r="BJ38" s="365"/>
      <c r="BK38" s="365"/>
      <c r="BL38" s="365"/>
      <c r="BM38" s="365"/>
      <c r="BN38" s="365"/>
      <c r="BO38" s="365"/>
      <c r="BP38" s="365"/>
      <c r="BQ38" s="365"/>
      <c r="BR38" s="365"/>
      <c r="BS38" s="365"/>
      <c r="BT38" s="365"/>
      <c r="BU38" s="365"/>
      <c r="BV38" s="193"/>
      <c r="BW38" s="366">
        <f t="shared" si="2"/>
        <v>14</v>
      </c>
      <c r="BX38" s="366"/>
      <c r="BY38" s="365" t="str">
        <f>IF('各会計、関係団体の財政状況及び健全化判断比率'!B72="","",'各会計、関係団体の財政状況及び健全化判断比率'!B72)</f>
        <v>池北三町行政事務組合</v>
      </c>
      <c r="BZ38" s="365"/>
      <c r="CA38" s="365"/>
      <c r="CB38" s="365"/>
      <c r="CC38" s="365"/>
      <c r="CD38" s="365"/>
      <c r="CE38" s="365"/>
      <c r="CF38" s="365"/>
      <c r="CG38" s="365"/>
      <c r="CH38" s="365"/>
      <c r="CI38" s="365"/>
      <c r="CJ38" s="365"/>
      <c r="CK38" s="365"/>
      <c r="CL38" s="365"/>
      <c r="CM38" s="365"/>
      <c r="CN38" s="193"/>
      <c r="CO38" s="366" t="str">
        <f t="shared" si="3"/>
        <v/>
      </c>
      <c r="CP38" s="366"/>
      <c r="CQ38" s="365" t="str">
        <f>IF('各会計、関係団体の財政状況及び健全化判断比率'!BS11="","",'各会計、関係団体の財政状況及び健全化判断比率'!BS11)</f>
        <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c r="A39" s="166"/>
      <c r="B39" s="192"/>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t="str">
        <f t="shared" si="2"/>
        <v/>
      </c>
      <c r="BX39" s="366"/>
      <c r="BY39" s="365" t="str">
        <f>IF('各会計、関係団体の財政状況及び健全化判断比率'!B73="","",'各会計、関係団体の財政状況及び健全化判断比率'!B73)</f>
        <v/>
      </c>
      <c r="BZ39" s="365"/>
      <c r="CA39" s="365"/>
      <c r="CB39" s="365"/>
      <c r="CC39" s="365"/>
      <c r="CD39" s="365"/>
      <c r="CE39" s="365"/>
      <c r="CF39" s="365"/>
      <c r="CG39" s="365"/>
      <c r="CH39" s="365"/>
      <c r="CI39" s="365"/>
      <c r="CJ39" s="365"/>
      <c r="CK39" s="365"/>
      <c r="CL39" s="365"/>
      <c r="CM39" s="365"/>
      <c r="CN39" s="193"/>
      <c r="CO39" s="366" t="str">
        <f t="shared" si="3"/>
        <v/>
      </c>
      <c r="CP39" s="366"/>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t="str">
        <f t="shared" si="2"/>
        <v/>
      </c>
      <c r="BX40" s="366"/>
      <c r="BY40" s="365" t="str">
        <f>IF('各会計、関係団体の財政状況及び健全化判断比率'!B74="","",'各会計、関係団体の財政状況及び健全化判断比率'!B74)</f>
        <v/>
      </c>
      <c r="BZ40" s="365"/>
      <c r="CA40" s="365"/>
      <c r="CB40" s="365"/>
      <c r="CC40" s="365"/>
      <c r="CD40" s="365"/>
      <c r="CE40" s="365"/>
      <c r="CF40" s="365"/>
      <c r="CG40" s="365"/>
      <c r="CH40" s="365"/>
      <c r="CI40" s="365"/>
      <c r="CJ40" s="365"/>
      <c r="CK40" s="365"/>
      <c r="CL40" s="365"/>
      <c r="CM40" s="365"/>
      <c r="CN40" s="193"/>
      <c r="CO40" s="366" t="str">
        <f t="shared" si="3"/>
        <v/>
      </c>
      <c r="CP40" s="366"/>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t="str">
        <f t="shared" si="2"/>
        <v/>
      </c>
      <c r="BX41" s="366"/>
      <c r="BY41" s="365" t="str">
        <f>IF('各会計、関係団体の財政状況及び健全化判断比率'!B75="","",'各会計、関係団体の財政状況及び健全化判断比率'!B75)</f>
        <v/>
      </c>
      <c r="BZ41" s="365"/>
      <c r="CA41" s="365"/>
      <c r="CB41" s="365"/>
      <c r="CC41" s="365"/>
      <c r="CD41" s="365"/>
      <c r="CE41" s="365"/>
      <c r="CF41" s="365"/>
      <c r="CG41" s="365"/>
      <c r="CH41" s="365"/>
      <c r="CI41" s="365"/>
      <c r="CJ41" s="365"/>
      <c r="CK41" s="365"/>
      <c r="CL41" s="365"/>
      <c r="CM41" s="365"/>
      <c r="CN41" s="193"/>
      <c r="CO41" s="366" t="str">
        <f t="shared" si="3"/>
        <v/>
      </c>
      <c r="CP41" s="366"/>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t="str">
        <f t="shared" si="2"/>
        <v/>
      </c>
      <c r="BX42" s="366"/>
      <c r="BY42" s="365" t="str">
        <f>IF('各会計、関係団体の財政状況及び健全化判断比率'!B76="","",'各会計、関係団体の財政状況及び健全化判断比率'!B76)</f>
        <v/>
      </c>
      <c r="BZ42" s="365"/>
      <c r="CA42" s="365"/>
      <c r="CB42" s="365"/>
      <c r="CC42" s="365"/>
      <c r="CD42" s="365"/>
      <c r="CE42" s="365"/>
      <c r="CF42" s="365"/>
      <c r="CG42" s="365"/>
      <c r="CH42" s="365"/>
      <c r="CI42" s="365"/>
      <c r="CJ42" s="365"/>
      <c r="CK42" s="365"/>
      <c r="CL42" s="365"/>
      <c r="CM42" s="365"/>
      <c r="CN42" s="193"/>
      <c r="CO42" s="366" t="str">
        <f t="shared" si="3"/>
        <v/>
      </c>
      <c r="CP42" s="366"/>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t="str">
        <f t="shared" si="2"/>
        <v/>
      </c>
      <c r="BX43" s="366"/>
      <c r="BY43" s="365" t="str">
        <f>IF('各会計、関係団体の財政状況及び健全化判断比率'!B77="","",'各会計、関係団体の財政状況及び健全化判断比率'!B77)</f>
        <v/>
      </c>
      <c r="BZ43" s="365"/>
      <c r="CA43" s="365"/>
      <c r="CB43" s="365"/>
      <c r="CC43" s="365"/>
      <c r="CD43" s="365"/>
      <c r="CE43" s="365"/>
      <c r="CF43" s="365"/>
      <c r="CG43" s="365"/>
      <c r="CH43" s="365"/>
      <c r="CI43" s="365"/>
      <c r="CJ43" s="365"/>
      <c r="CK43" s="365"/>
      <c r="CL43" s="365"/>
      <c r="CM43" s="365"/>
      <c r="CN43" s="193"/>
      <c r="CO43" s="366" t="str">
        <f t="shared" si="3"/>
        <v/>
      </c>
      <c r="CP43" s="366"/>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202</v>
      </c>
    </row>
    <row r="50" spans="5:5">
      <c r="E50" s="167" t="s">
        <v>203</v>
      </c>
    </row>
    <row r="51" spans="5:5">
      <c r="E51" s="167" t="s">
        <v>204</v>
      </c>
    </row>
    <row r="52" spans="5:5">
      <c r="E52" s="167" t="s">
        <v>205</v>
      </c>
    </row>
    <row r="53" spans="5:5">
      <c r="E53" s="167" t="s">
        <v>206</v>
      </c>
    </row>
    <row r="54" spans="5:5"/>
    <row r="55" spans="5:5"/>
    <row r="56" spans="5:5"/>
    <row r="57" spans="5:5" hidden="1"/>
    <row r="58" spans="5:5" hidden="1"/>
    <row r="59" spans="5:5" hidden="1"/>
  </sheetData>
  <sheetProtection algorithmName="SHA-512" hashValue="e3EoXjb2DLI0ODilCveua2E/R0YXsiRwLqDvPfOqsOM50PJlpGZZo7AuXh4uP82fParWoDXOJhdrJ/BpEgvgvg==" saltValue="9byJ1cq0ZXhHK6koFf1l2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544</v>
      </c>
      <c r="G33" s="29" t="s">
        <v>545</v>
      </c>
      <c r="H33" s="29" t="s">
        <v>546</v>
      </c>
      <c r="I33" s="29" t="s">
        <v>547</v>
      </c>
      <c r="J33" s="30" t="s">
        <v>548</v>
      </c>
      <c r="K33" s="22"/>
      <c r="L33" s="22"/>
      <c r="M33" s="22"/>
      <c r="N33" s="22"/>
      <c r="O33" s="22"/>
      <c r="P33" s="22"/>
    </row>
    <row r="34" spans="1:16" ht="39" customHeight="1">
      <c r="A34" s="22"/>
      <c r="B34" s="31"/>
      <c r="C34" s="1186" t="s">
        <v>552</v>
      </c>
      <c r="D34" s="1186"/>
      <c r="E34" s="1187"/>
      <c r="F34" s="32">
        <v>2.9</v>
      </c>
      <c r="G34" s="33">
        <v>3.39</v>
      </c>
      <c r="H34" s="33">
        <v>3.5</v>
      </c>
      <c r="I34" s="33">
        <v>3.4</v>
      </c>
      <c r="J34" s="34">
        <v>3.55</v>
      </c>
      <c r="K34" s="22"/>
      <c r="L34" s="22"/>
      <c r="M34" s="22"/>
      <c r="N34" s="22"/>
      <c r="O34" s="22"/>
      <c r="P34" s="22"/>
    </row>
    <row r="35" spans="1:16" ht="39" customHeight="1">
      <c r="A35" s="22"/>
      <c r="B35" s="35"/>
      <c r="C35" s="1180" t="s">
        <v>553</v>
      </c>
      <c r="D35" s="1181"/>
      <c r="E35" s="1182"/>
      <c r="F35" s="36">
        <v>2.0699999999999998</v>
      </c>
      <c r="G35" s="37">
        <v>2.95</v>
      </c>
      <c r="H35" s="37">
        <v>2.41</v>
      </c>
      <c r="I35" s="37">
        <v>2.42</v>
      </c>
      <c r="J35" s="38">
        <v>2.69</v>
      </c>
      <c r="K35" s="22"/>
      <c r="L35" s="22"/>
      <c r="M35" s="22"/>
      <c r="N35" s="22"/>
      <c r="O35" s="22"/>
      <c r="P35" s="22"/>
    </row>
    <row r="36" spans="1:16" ht="39" customHeight="1">
      <c r="A36" s="22"/>
      <c r="B36" s="35"/>
      <c r="C36" s="1180" t="s">
        <v>554</v>
      </c>
      <c r="D36" s="1181"/>
      <c r="E36" s="1182"/>
      <c r="F36" s="36">
        <v>2.9</v>
      </c>
      <c r="G36" s="37">
        <v>0.83</v>
      </c>
      <c r="H36" s="37">
        <v>1.7</v>
      </c>
      <c r="I36" s="37">
        <v>1.32</v>
      </c>
      <c r="J36" s="38">
        <v>1.46</v>
      </c>
      <c r="K36" s="22"/>
      <c r="L36" s="22"/>
      <c r="M36" s="22"/>
      <c r="N36" s="22"/>
      <c r="O36" s="22"/>
      <c r="P36" s="22"/>
    </row>
    <row r="37" spans="1:16" ht="39" customHeight="1">
      <c r="A37" s="22"/>
      <c r="B37" s="35"/>
      <c r="C37" s="1180" t="s">
        <v>555</v>
      </c>
      <c r="D37" s="1181"/>
      <c r="E37" s="1182"/>
      <c r="F37" s="36">
        <v>0.39</v>
      </c>
      <c r="G37" s="37">
        <v>0.23</v>
      </c>
      <c r="H37" s="37">
        <v>0.51</v>
      </c>
      <c r="I37" s="37">
        <v>0.95</v>
      </c>
      <c r="J37" s="38">
        <v>0.79</v>
      </c>
      <c r="K37" s="22"/>
      <c r="L37" s="22"/>
      <c r="M37" s="22"/>
      <c r="N37" s="22"/>
      <c r="O37" s="22"/>
      <c r="P37" s="22"/>
    </row>
    <row r="38" spans="1:16" ht="39" customHeight="1">
      <c r="A38" s="22"/>
      <c r="B38" s="35"/>
      <c r="C38" s="1180" t="s">
        <v>556</v>
      </c>
      <c r="D38" s="1181"/>
      <c r="E38" s="1182"/>
      <c r="F38" s="36">
        <v>0.13</v>
      </c>
      <c r="G38" s="37">
        <v>0.1</v>
      </c>
      <c r="H38" s="37">
        <v>0.13</v>
      </c>
      <c r="I38" s="37">
        <v>0.11</v>
      </c>
      <c r="J38" s="38">
        <v>0.09</v>
      </c>
      <c r="K38" s="22"/>
      <c r="L38" s="22"/>
      <c r="M38" s="22"/>
      <c r="N38" s="22"/>
      <c r="O38" s="22"/>
      <c r="P38" s="22"/>
    </row>
    <row r="39" spans="1:16" ht="39" customHeight="1">
      <c r="A39" s="22"/>
      <c r="B39" s="35"/>
      <c r="C39" s="1180" t="s">
        <v>557</v>
      </c>
      <c r="D39" s="1181"/>
      <c r="E39" s="1182"/>
      <c r="F39" s="36">
        <v>0.09</v>
      </c>
      <c r="G39" s="37">
        <v>0.08</v>
      </c>
      <c r="H39" s="37">
        <v>0.06</v>
      </c>
      <c r="I39" s="37">
        <v>0.06</v>
      </c>
      <c r="J39" s="38">
        <v>0.08</v>
      </c>
      <c r="K39" s="22"/>
      <c r="L39" s="22"/>
      <c r="M39" s="22"/>
      <c r="N39" s="22"/>
      <c r="O39" s="22"/>
      <c r="P39" s="22"/>
    </row>
    <row r="40" spans="1:16" ht="39" customHeight="1">
      <c r="A40" s="22"/>
      <c r="B40" s="35"/>
      <c r="C40" s="1180" t="s">
        <v>558</v>
      </c>
      <c r="D40" s="1181"/>
      <c r="E40" s="1182"/>
      <c r="F40" s="36">
        <v>4.0999999999999996</v>
      </c>
      <c r="G40" s="37">
        <v>2.81</v>
      </c>
      <c r="H40" s="37">
        <v>2.78</v>
      </c>
      <c r="I40" s="37">
        <v>2.5</v>
      </c>
      <c r="J40" s="38">
        <v>7.0000000000000007E-2</v>
      </c>
      <c r="K40" s="22"/>
      <c r="L40" s="22"/>
      <c r="M40" s="22"/>
      <c r="N40" s="22"/>
      <c r="O40" s="22"/>
      <c r="P40" s="22"/>
    </row>
    <row r="41" spans="1:16" ht="39" customHeight="1">
      <c r="A41" s="22"/>
      <c r="B41" s="35"/>
      <c r="C41" s="1180" t="s">
        <v>559</v>
      </c>
      <c r="D41" s="1181"/>
      <c r="E41" s="1182"/>
      <c r="F41" s="36">
        <v>0.04</v>
      </c>
      <c r="G41" s="37">
        <v>0.06</v>
      </c>
      <c r="H41" s="37">
        <v>0.04</v>
      </c>
      <c r="I41" s="37">
        <v>0.05</v>
      </c>
      <c r="J41" s="38">
        <v>0.05</v>
      </c>
      <c r="K41" s="22"/>
      <c r="L41" s="22"/>
      <c r="M41" s="22"/>
      <c r="N41" s="22"/>
      <c r="O41" s="22"/>
      <c r="P41" s="22"/>
    </row>
    <row r="42" spans="1:16" ht="39" customHeight="1">
      <c r="A42" s="22"/>
      <c r="B42" s="39"/>
      <c r="C42" s="1180" t="s">
        <v>560</v>
      </c>
      <c r="D42" s="1181"/>
      <c r="E42" s="1182"/>
      <c r="F42" s="36" t="s">
        <v>502</v>
      </c>
      <c r="G42" s="37" t="s">
        <v>502</v>
      </c>
      <c r="H42" s="37" t="s">
        <v>502</v>
      </c>
      <c r="I42" s="37" t="s">
        <v>502</v>
      </c>
      <c r="J42" s="38" t="s">
        <v>502</v>
      </c>
      <c r="K42" s="22"/>
      <c r="L42" s="22"/>
      <c r="M42" s="22"/>
      <c r="N42" s="22"/>
      <c r="O42" s="22"/>
      <c r="P42" s="22"/>
    </row>
    <row r="43" spans="1:16" ht="39" customHeight="1" thickBot="1">
      <c r="A43" s="22"/>
      <c r="B43" s="40"/>
      <c r="C43" s="1183" t="s">
        <v>561</v>
      </c>
      <c r="D43" s="1184"/>
      <c r="E43" s="1185"/>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B1Q5ed8l0ooqlGsM2ic+JbMXavCYPzK360M2APzy4Buz7mABAIeprmCbM9NgCQWosQDpuPZFpOd4mnHCW7m8wA==" saltValue="jakxJ9sxO2GWZJKJ62ih4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544</v>
      </c>
      <c r="L44" s="56" t="s">
        <v>545</v>
      </c>
      <c r="M44" s="56" t="s">
        <v>546</v>
      </c>
      <c r="N44" s="56" t="s">
        <v>547</v>
      </c>
      <c r="O44" s="57" t="s">
        <v>548</v>
      </c>
      <c r="P44" s="48"/>
      <c r="Q44" s="48"/>
      <c r="R44" s="48"/>
      <c r="S44" s="48"/>
      <c r="T44" s="48"/>
      <c r="U44" s="48"/>
    </row>
    <row r="45" spans="1:21" ht="30.75" customHeight="1">
      <c r="A45" s="48"/>
      <c r="B45" s="1196" t="s">
        <v>11</v>
      </c>
      <c r="C45" s="1197"/>
      <c r="D45" s="58"/>
      <c r="E45" s="1202" t="s">
        <v>12</v>
      </c>
      <c r="F45" s="1202"/>
      <c r="G45" s="1202"/>
      <c r="H45" s="1202"/>
      <c r="I45" s="1202"/>
      <c r="J45" s="1203"/>
      <c r="K45" s="59">
        <v>737</v>
      </c>
      <c r="L45" s="60">
        <v>735</v>
      </c>
      <c r="M45" s="60">
        <v>688</v>
      </c>
      <c r="N45" s="60">
        <v>607</v>
      </c>
      <c r="O45" s="61">
        <v>665</v>
      </c>
      <c r="P45" s="48"/>
      <c r="Q45" s="48"/>
      <c r="R45" s="48"/>
      <c r="S45" s="48"/>
      <c r="T45" s="48"/>
      <c r="U45" s="48"/>
    </row>
    <row r="46" spans="1:21" ht="30.75" customHeight="1">
      <c r="A46" s="48"/>
      <c r="B46" s="1198"/>
      <c r="C46" s="1199"/>
      <c r="D46" s="62"/>
      <c r="E46" s="1190" t="s">
        <v>13</v>
      </c>
      <c r="F46" s="1190"/>
      <c r="G46" s="1190"/>
      <c r="H46" s="1190"/>
      <c r="I46" s="1190"/>
      <c r="J46" s="1191"/>
      <c r="K46" s="63" t="s">
        <v>502</v>
      </c>
      <c r="L46" s="64" t="s">
        <v>502</v>
      </c>
      <c r="M46" s="64" t="s">
        <v>502</v>
      </c>
      <c r="N46" s="64" t="s">
        <v>502</v>
      </c>
      <c r="O46" s="65" t="s">
        <v>502</v>
      </c>
      <c r="P46" s="48"/>
      <c r="Q46" s="48"/>
      <c r="R46" s="48"/>
      <c r="S46" s="48"/>
      <c r="T46" s="48"/>
      <c r="U46" s="48"/>
    </row>
    <row r="47" spans="1:21" ht="30.75" customHeight="1">
      <c r="A47" s="48"/>
      <c r="B47" s="1198"/>
      <c r="C47" s="1199"/>
      <c r="D47" s="62"/>
      <c r="E47" s="1190" t="s">
        <v>14</v>
      </c>
      <c r="F47" s="1190"/>
      <c r="G47" s="1190"/>
      <c r="H47" s="1190"/>
      <c r="I47" s="1190"/>
      <c r="J47" s="1191"/>
      <c r="K47" s="63" t="s">
        <v>502</v>
      </c>
      <c r="L47" s="64" t="s">
        <v>502</v>
      </c>
      <c r="M47" s="64" t="s">
        <v>502</v>
      </c>
      <c r="N47" s="64" t="s">
        <v>502</v>
      </c>
      <c r="O47" s="65" t="s">
        <v>502</v>
      </c>
      <c r="P47" s="48"/>
      <c r="Q47" s="48"/>
      <c r="R47" s="48"/>
      <c r="S47" s="48"/>
      <c r="T47" s="48"/>
      <c r="U47" s="48"/>
    </row>
    <row r="48" spans="1:21" ht="30.75" customHeight="1">
      <c r="A48" s="48"/>
      <c r="B48" s="1198"/>
      <c r="C48" s="1199"/>
      <c r="D48" s="62"/>
      <c r="E48" s="1190" t="s">
        <v>15</v>
      </c>
      <c r="F48" s="1190"/>
      <c r="G48" s="1190"/>
      <c r="H48" s="1190"/>
      <c r="I48" s="1190"/>
      <c r="J48" s="1191"/>
      <c r="K48" s="63">
        <v>307</v>
      </c>
      <c r="L48" s="64">
        <v>324</v>
      </c>
      <c r="M48" s="64">
        <v>320</v>
      </c>
      <c r="N48" s="64">
        <v>326</v>
      </c>
      <c r="O48" s="65">
        <v>328</v>
      </c>
      <c r="P48" s="48"/>
      <c r="Q48" s="48"/>
      <c r="R48" s="48"/>
      <c r="S48" s="48"/>
      <c r="T48" s="48"/>
      <c r="U48" s="48"/>
    </row>
    <row r="49" spans="1:21" ht="30.75" customHeight="1">
      <c r="A49" s="48"/>
      <c r="B49" s="1198"/>
      <c r="C49" s="1199"/>
      <c r="D49" s="62"/>
      <c r="E49" s="1190" t="s">
        <v>16</v>
      </c>
      <c r="F49" s="1190"/>
      <c r="G49" s="1190"/>
      <c r="H49" s="1190"/>
      <c r="I49" s="1190"/>
      <c r="J49" s="1191"/>
      <c r="K49" s="63">
        <v>66</v>
      </c>
      <c r="L49" s="64">
        <v>65</v>
      </c>
      <c r="M49" s="64">
        <v>65</v>
      </c>
      <c r="N49" s="64">
        <v>64</v>
      </c>
      <c r="O49" s="65">
        <v>23</v>
      </c>
      <c r="P49" s="48"/>
      <c r="Q49" s="48"/>
      <c r="R49" s="48"/>
      <c r="S49" s="48"/>
      <c r="T49" s="48"/>
      <c r="U49" s="48"/>
    </row>
    <row r="50" spans="1:21" ht="30.75" customHeight="1">
      <c r="A50" s="48"/>
      <c r="B50" s="1198"/>
      <c r="C50" s="1199"/>
      <c r="D50" s="62"/>
      <c r="E50" s="1190" t="s">
        <v>17</v>
      </c>
      <c r="F50" s="1190"/>
      <c r="G50" s="1190"/>
      <c r="H50" s="1190"/>
      <c r="I50" s="1190"/>
      <c r="J50" s="1191"/>
      <c r="K50" s="63">
        <v>62</v>
      </c>
      <c r="L50" s="64">
        <v>60</v>
      </c>
      <c r="M50" s="64">
        <v>24</v>
      </c>
      <c r="N50" s="64">
        <v>23</v>
      </c>
      <c r="O50" s="65">
        <v>54</v>
      </c>
      <c r="P50" s="48"/>
      <c r="Q50" s="48"/>
      <c r="R50" s="48"/>
      <c r="S50" s="48"/>
      <c r="T50" s="48"/>
      <c r="U50" s="48"/>
    </row>
    <row r="51" spans="1:21" ht="30.75" customHeight="1">
      <c r="A51" s="48"/>
      <c r="B51" s="1200"/>
      <c r="C51" s="1201"/>
      <c r="D51" s="66"/>
      <c r="E51" s="1190" t="s">
        <v>18</v>
      </c>
      <c r="F51" s="1190"/>
      <c r="G51" s="1190"/>
      <c r="H51" s="1190"/>
      <c r="I51" s="1190"/>
      <c r="J51" s="1191"/>
      <c r="K51" s="63">
        <v>0</v>
      </c>
      <c r="L51" s="64">
        <v>0</v>
      </c>
      <c r="M51" s="64">
        <v>0</v>
      </c>
      <c r="N51" s="64">
        <v>0</v>
      </c>
      <c r="O51" s="65">
        <v>0</v>
      </c>
      <c r="P51" s="48"/>
      <c r="Q51" s="48"/>
      <c r="R51" s="48"/>
      <c r="S51" s="48"/>
      <c r="T51" s="48"/>
      <c r="U51" s="48"/>
    </row>
    <row r="52" spans="1:21" ht="30.75" customHeight="1">
      <c r="A52" s="48"/>
      <c r="B52" s="1188" t="s">
        <v>19</v>
      </c>
      <c r="C52" s="1189"/>
      <c r="D52" s="66"/>
      <c r="E52" s="1190" t="s">
        <v>20</v>
      </c>
      <c r="F52" s="1190"/>
      <c r="G52" s="1190"/>
      <c r="H52" s="1190"/>
      <c r="I52" s="1190"/>
      <c r="J52" s="1191"/>
      <c r="K52" s="63">
        <v>800</v>
      </c>
      <c r="L52" s="64">
        <v>821</v>
      </c>
      <c r="M52" s="64">
        <v>798</v>
      </c>
      <c r="N52" s="64">
        <v>748</v>
      </c>
      <c r="O52" s="65">
        <v>731</v>
      </c>
      <c r="P52" s="48"/>
      <c r="Q52" s="48"/>
      <c r="R52" s="48"/>
      <c r="S52" s="48"/>
      <c r="T52" s="48"/>
      <c r="U52" s="48"/>
    </row>
    <row r="53" spans="1:21" ht="30.75" customHeight="1" thickBot="1">
      <c r="A53" s="48"/>
      <c r="B53" s="1192" t="s">
        <v>21</v>
      </c>
      <c r="C53" s="1193"/>
      <c r="D53" s="67"/>
      <c r="E53" s="1194" t="s">
        <v>22</v>
      </c>
      <c r="F53" s="1194"/>
      <c r="G53" s="1194"/>
      <c r="H53" s="1194"/>
      <c r="I53" s="1194"/>
      <c r="J53" s="1195"/>
      <c r="K53" s="68">
        <v>372</v>
      </c>
      <c r="L53" s="69">
        <v>363</v>
      </c>
      <c r="M53" s="69">
        <v>299</v>
      </c>
      <c r="N53" s="69">
        <v>272</v>
      </c>
      <c r="O53" s="70">
        <v>339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Y1Y6JpSz32X4tAAoe6idlJZa2D5WscgB7FEzAk0PvptD+2KXfb/ynihCQrbYTt73VmUHm9JRIxol8NOXZv93Hw==" saltValue="ECakqeDjvUQlSyKDMmLOQ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544</v>
      </c>
      <c r="J40" s="79" t="s">
        <v>545</v>
      </c>
      <c r="K40" s="79" t="s">
        <v>546</v>
      </c>
      <c r="L40" s="79" t="s">
        <v>547</v>
      </c>
      <c r="M40" s="80" t="s">
        <v>548</v>
      </c>
    </row>
    <row r="41" spans="2:13" ht="27.75" customHeight="1">
      <c r="B41" s="1216" t="s">
        <v>24</v>
      </c>
      <c r="C41" s="1217"/>
      <c r="D41" s="81"/>
      <c r="E41" s="1218" t="s">
        <v>25</v>
      </c>
      <c r="F41" s="1218"/>
      <c r="G41" s="1218"/>
      <c r="H41" s="1219"/>
      <c r="I41" s="82">
        <v>6469</v>
      </c>
      <c r="J41" s="83">
        <v>6452</v>
      </c>
      <c r="K41" s="83">
        <v>6421</v>
      </c>
      <c r="L41" s="83">
        <v>6621</v>
      </c>
      <c r="M41" s="84">
        <v>6945</v>
      </c>
    </row>
    <row r="42" spans="2:13" ht="27.75" customHeight="1">
      <c r="B42" s="1206"/>
      <c r="C42" s="1207"/>
      <c r="D42" s="85"/>
      <c r="E42" s="1210" t="s">
        <v>26</v>
      </c>
      <c r="F42" s="1210"/>
      <c r="G42" s="1210"/>
      <c r="H42" s="1211"/>
      <c r="I42" s="86">
        <v>168</v>
      </c>
      <c r="J42" s="87">
        <v>114</v>
      </c>
      <c r="K42" s="87">
        <v>639</v>
      </c>
      <c r="L42" s="87">
        <v>621</v>
      </c>
      <c r="M42" s="88">
        <v>617</v>
      </c>
    </row>
    <row r="43" spans="2:13" ht="27.75" customHeight="1">
      <c r="B43" s="1206"/>
      <c r="C43" s="1207"/>
      <c r="D43" s="85"/>
      <c r="E43" s="1210" t="s">
        <v>27</v>
      </c>
      <c r="F43" s="1210"/>
      <c r="G43" s="1210"/>
      <c r="H43" s="1211"/>
      <c r="I43" s="86">
        <v>4152</v>
      </c>
      <c r="J43" s="87">
        <v>4004</v>
      </c>
      <c r="K43" s="87">
        <v>3881</v>
      </c>
      <c r="L43" s="87">
        <v>3755</v>
      </c>
      <c r="M43" s="88">
        <v>3598</v>
      </c>
    </row>
    <row r="44" spans="2:13" ht="27.75" customHeight="1">
      <c r="B44" s="1206"/>
      <c r="C44" s="1207"/>
      <c r="D44" s="85"/>
      <c r="E44" s="1210" t="s">
        <v>28</v>
      </c>
      <c r="F44" s="1210"/>
      <c r="G44" s="1210"/>
      <c r="H44" s="1211"/>
      <c r="I44" s="86">
        <v>213</v>
      </c>
      <c r="J44" s="87">
        <v>150</v>
      </c>
      <c r="K44" s="87">
        <v>86</v>
      </c>
      <c r="L44" s="87">
        <v>23</v>
      </c>
      <c r="M44" s="88" t="s">
        <v>502</v>
      </c>
    </row>
    <row r="45" spans="2:13" ht="27.75" customHeight="1">
      <c r="B45" s="1206"/>
      <c r="C45" s="1207"/>
      <c r="D45" s="85"/>
      <c r="E45" s="1210" t="s">
        <v>29</v>
      </c>
      <c r="F45" s="1210"/>
      <c r="G45" s="1210"/>
      <c r="H45" s="1211"/>
      <c r="I45" s="86">
        <v>1105</v>
      </c>
      <c r="J45" s="87">
        <v>928</v>
      </c>
      <c r="K45" s="87">
        <v>805</v>
      </c>
      <c r="L45" s="87">
        <v>741</v>
      </c>
      <c r="M45" s="88">
        <v>696</v>
      </c>
    </row>
    <row r="46" spans="2:13" ht="27.75" customHeight="1">
      <c r="B46" s="1206"/>
      <c r="C46" s="1207"/>
      <c r="D46" s="89"/>
      <c r="E46" s="1210" t="s">
        <v>30</v>
      </c>
      <c r="F46" s="1210"/>
      <c r="G46" s="1210"/>
      <c r="H46" s="1211"/>
      <c r="I46" s="86" t="s">
        <v>502</v>
      </c>
      <c r="J46" s="87" t="s">
        <v>502</v>
      </c>
      <c r="K46" s="87" t="s">
        <v>502</v>
      </c>
      <c r="L46" s="87" t="s">
        <v>502</v>
      </c>
      <c r="M46" s="88" t="s">
        <v>502</v>
      </c>
    </row>
    <row r="47" spans="2:13" ht="27.75" customHeight="1">
      <c r="B47" s="1206"/>
      <c r="C47" s="1207"/>
      <c r="D47" s="90"/>
      <c r="E47" s="1220" t="s">
        <v>31</v>
      </c>
      <c r="F47" s="1221"/>
      <c r="G47" s="1221"/>
      <c r="H47" s="1222"/>
      <c r="I47" s="86" t="s">
        <v>502</v>
      </c>
      <c r="J47" s="87" t="s">
        <v>502</v>
      </c>
      <c r="K47" s="87" t="s">
        <v>502</v>
      </c>
      <c r="L47" s="87" t="s">
        <v>502</v>
      </c>
      <c r="M47" s="88" t="s">
        <v>502</v>
      </c>
    </row>
    <row r="48" spans="2:13" ht="27.75" customHeight="1">
      <c r="B48" s="1206"/>
      <c r="C48" s="1207"/>
      <c r="D48" s="85"/>
      <c r="E48" s="1210" t="s">
        <v>32</v>
      </c>
      <c r="F48" s="1210"/>
      <c r="G48" s="1210"/>
      <c r="H48" s="1211"/>
      <c r="I48" s="86" t="s">
        <v>502</v>
      </c>
      <c r="J48" s="87" t="s">
        <v>502</v>
      </c>
      <c r="K48" s="87" t="s">
        <v>502</v>
      </c>
      <c r="L48" s="87" t="s">
        <v>502</v>
      </c>
      <c r="M48" s="88" t="s">
        <v>502</v>
      </c>
    </row>
    <row r="49" spans="2:13" ht="27.75" customHeight="1">
      <c r="B49" s="1208"/>
      <c r="C49" s="1209"/>
      <c r="D49" s="85"/>
      <c r="E49" s="1210" t="s">
        <v>33</v>
      </c>
      <c r="F49" s="1210"/>
      <c r="G49" s="1210"/>
      <c r="H49" s="1211"/>
      <c r="I49" s="86" t="s">
        <v>502</v>
      </c>
      <c r="J49" s="87" t="s">
        <v>502</v>
      </c>
      <c r="K49" s="87" t="s">
        <v>502</v>
      </c>
      <c r="L49" s="87" t="s">
        <v>502</v>
      </c>
      <c r="M49" s="88" t="s">
        <v>502</v>
      </c>
    </row>
    <row r="50" spans="2:13" ht="27.75" customHeight="1">
      <c r="B50" s="1204" t="s">
        <v>34</v>
      </c>
      <c r="C50" s="1205"/>
      <c r="D50" s="91"/>
      <c r="E50" s="1210" t="s">
        <v>35</v>
      </c>
      <c r="F50" s="1210"/>
      <c r="G50" s="1210"/>
      <c r="H50" s="1211"/>
      <c r="I50" s="86">
        <v>3613</v>
      </c>
      <c r="J50" s="87">
        <v>3551</v>
      </c>
      <c r="K50" s="87">
        <v>3667</v>
      </c>
      <c r="L50" s="87">
        <v>3672</v>
      </c>
      <c r="M50" s="88">
        <v>3581</v>
      </c>
    </row>
    <row r="51" spans="2:13" ht="27.75" customHeight="1">
      <c r="B51" s="1206"/>
      <c r="C51" s="1207"/>
      <c r="D51" s="85"/>
      <c r="E51" s="1210" t="s">
        <v>36</v>
      </c>
      <c r="F51" s="1210"/>
      <c r="G51" s="1210"/>
      <c r="H51" s="1211"/>
      <c r="I51" s="86">
        <v>656</v>
      </c>
      <c r="J51" s="87">
        <v>663</v>
      </c>
      <c r="K51" s="87">
        <v>697</v>
      </c>
      <c r="L51" s="87">
        <v>723</v>
      </c>
      <c r="M51" s="88">
        <v>670</v>
      </c>
    </row>
    <row r="52" spans="2:13" ht="27.75" customHeight="1">
      <c r="B52" s="1208"/>
      <c r="C52" s="1209"/>
      <c r="D52" s="85"/>
      <c r="E52" s="1210" t="s">
        <v>37</v>
      </c>
      <c r="F52" s="1210"/>
      <c r="G52" s="1210"/>
      <c r="H52" s="1211"/>
      <c r="I52" s="86">
        <v>7025</v>
      </c>
      <c r="J52" s="87">
        <v>6905</v>
      </c>
      <c r="K52" s="87">
        <v>6726</v>
      </c>
      <c r="L52" s="87">
        <v>6662</v>
      </c>
      <c r="M52" s="88">
        <v>6758</v>
      </c>
    </row>
    <row r="53" spans="2:13" ht="27.75" customHeight="1" thickBot="1">
      <c r="B53" s="1212" t="s">
        <v>38</v>
      </c>
      <c r="C53" s="1213"/>
      <c r="D53" s="92"/>
      <c r="E53" s="1214" t="s">
        <v>39</v>
      </c>
      <c r="F53" s="1214"/>
      <c r="G53" s="1214"/>
      <c r="H53" s="1215"/>
      <c r="I53" s="93">
        <v>813</v>
      </c>
      <c r="J53" s="94">
        <v>528</v>
      </c>
      <c r="K53" s="94">
        <v>743</v>
      </c>
      <c r="L53" s="94">
        <v>702</v>
      </c>
      <c r="M53" s="95">
        <v>848</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HTP3DHNiw0y9f1A1eCZ2PMfo7UxI8Gfdd6C6MZJlFs/JLTgHzAJoDeKdanJFWwjya32JjkE0QolJhWGs4dm43w==" saltValue="yWKqPGR9WUlFB0n4uliXp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546</v>
      </c>
      <c r="G54" s="104" t="s">
        <v>547</v>
      </c>
      <c r="H54" s="105" t="s">
        <v>548</v>
      </c>
    </row>
    <row r="55" spans="2:8" ht="52.5" customHeight="1">
      <c r="B55" s="106"/>
      <c r="C55" s="1231" t="s">
        <v>42</v>
      </c>
      <c r="D55" s="1231"/>
      <c r="E55" s="1232"/>
      <c r="F55" s="107">
        <v>1596</v>
      </c>
      <c r="G55" s="107">
        <v>1561</v>
      </c>
      <c r="H55" s="108">
        <v>1436</v>
      </c>
    </row>
    <row r="56" spans="2:8" ht="52.5" customHeight="1">
      <c r="B56" s="109"/>
      <c r="C56" s="1233" t="s">
        <v>43</v>
      </c>
      <c r="D56" s="1233"/>
      <c r="E56" s="1234"/>
      <c r="F56" s="110">
        <v>585</v>
      </c>
      <c r="G56" s="110">
        <v>585</v>
      </c>
      <c r="H56" s="111">
        <v>585</v>
      </c>
    </row>
    <row r="57" spans="2:8" ht="53.25" customHeight="1">
      <c r="B57" s="109"/>
      <c r="C57" s="1235" t="s">
        <v>44</v>
      </c>
      <c r="D57" s="1235"/>
      <c r="E57" s="1236"/>
      <c r="F57" s="112">
        <v>1349</v>
      </c>
      <c r="G57" s="112">
        <v>1362</v>
      </c>
      <c r="H57" s="113">
        <v>1424</v>
      </c>
    </row>
    <row r="58" spans="2:8" ht="45.75" customHeight="1">
      <c r="B58" s="114"/>
      <c r="C58" s="1223" t="s">
        <v>573</v>
      </c>
      <c r="D58" s="1224"/>
      <c r="E58" s="1225"/>
      <c r="F58" s="115">
        <v>343</v>
      </c>
      <c r="G58" s="115">
        <v>343</v>
      </c>
      <c r="H58" s="116">
        <v>343</v>
      </c>
    </row>
    <row r="59" spans="2:8" ht="45.75" customHeight="1">
      <c r="B59" s="114"/>
      <c r="C59" s="1223" t="s">
        <v>574</v>
      </c>
      <c r="D59" s="1224"/>
      <c r="E59" s="1225"/>
      <c r="F59" s="115">
        <v>182</v>
      </c>
      <c r="G59" s="115">
        <v>182</v>
      </c>
      <c r="H59" s="116">
        <v>182</v>
      </c>
    </row>
    <row r="60" spans="2:8" ht="45.75" customHeight="1">
      <c r="B60" s="114"/>
      <c r="C60" s="1223" t="s">
        <v>575</v>
      </c>
      <c r="D60" s="1224"/>
      <c r="E60" s="1225"/>
      <c r="F60" s="115">
        <v>210</v>
      </c>
      <c r="G60" s="115">
        <v>170</v>
      </c>
      <c r="H60" s="116">
        <v>170</v>
      </c>
    </row>
    <row r="61" spans="2:8" ht="45.75" customHeight="1">
      <c r="B61" s="114"/>
      <c r="C61" s="1223" t="s">
        <v>576</v>
      </c>
      <c r="D61" s="1224"/>
      <c r="E61" s="1225"/>
      <c r="F61" s="115">
        <v>103</v>
      </c>
      <c r="G61" s="115">
        <v>123</v>
      </c>
      <c r="H61" s="116">
        <v>142</v>
      </c>
    </row>
    <row r="62" spans="2:8" ht="45.75" customHeight="1" thickBot="1">
      <c r="B62" s="117"/>
      <c r="C62" s="1226" t="s">
        <v>577</v>
      </c>
      <c r="D62" s="1227"/>
      <c r="E62" s="1228"/>
      <c r="F62" s="118">
        <v>126</v>
      </c>
      <c r="G62" s="118">
        <v>126</v>
      </c>
      <c r="H62" s="119">
        <v>127</v>
      </c>
    </row>
    <row r="63" spans="2:8" ht="52.5" customHeight="1" thickBot="1">
      <c r="B63" s="120"/>
      <c r="C63" s="1229" t="s">
        <v>45</v>
      </c>
      <c r="D63" s="1229"/>
      <c r="E63" s="1230"/>
      <c r="F63" s="121">
        <v>3529</v>
      </c>
      <c r="G63" s="121">
        <v>3508</v>
      </c>
      <c r="H63" s="122">
        <v>3444</v>
      </c>
    </row>
    <row r="64" spans="2:8" ht="15" customHeight="1"/>
    <row r="65" ht="0" hidden="1" customHeight="1"/>
    <row r="66" ht="0" hidden="1" customHeight="1"/>
  </sheetData>
  <sheetProtection algorithmName="SHA-512" hashValue="X/Au9uzoPZ+W0/PcGXm+8SU9Wh0dHZRoCTcTQXrpKERhEKiJz2HRIBVU5tStzVouRI1m7KAMxG4ExsqQo2ETVg==" saltValue="zaRjJwWhB3uG39j039pe0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1239" customWidth="1"/>
    <col min="2" max="107" width="2.5" style="1239" customWidth="1"/>
    <col min="108" max="108" width="6.125" style="1247" customWidth="1"/>
    <col min="109" max="109" width="5.875" style="1246" customWidth="1"/>
    <col min="110" max="110" width="19.125" style="1239" hidden="1"/>
    <col min="111" max="115" width="12.625" style="1239" hidden="1"/>
    <col min="116" max="349" width="8.625" style="1239" hidden="1"/>
    <col min="350" max="355" width="14.875" style="1239" hidden="1"/>
    <col min="356" max="357" width="15.875" style="1239" hidden="1"/>
    <col min="358" max="363" width="16.125" style="1239" hidden="1"/>
    <col min="364" max="364" width="6.125" style="1239" hidden="1"/>
    <col min="365" max="365" width="3" style="1239" hidden="1"/>
    <col min="366" max="605" width="8.625" style="1239" hidden="1"/>
    <col min="606" max="611" width="14.875" style="1239" hidden="1"/>
    <col min="612" max="613" width="15.875" style="1239" hidden="1"/>
    <col min="614" max="619" width="16.125" style="1239" hidden="1"/>
    <col min="620" max="620" width="6.125" style="1239" hidden="1"/>
    <col min="621" max="621" width="3" style="1239" hidden="1"/>
    <col min="622" max="861" width="8.625" style="1239" hidden="1"/>
    <col min="862" max="867" width="14.875" style="1239" hidden="1"/>
    <col min="868" max="869" width="15.875" style="1239" hidden="1"/>
    <col min="870" max="875" width="16.125" style="1239" hidden="1"/>
    <col min="876" max="876" width="6.125" style="1239" hidden="1"/>
    <col min="877" max="877" width="3" style="1239" hidden="1"/>
    <col min="878" max="1117" width="8.625" style="1239" hidden="1"/>
    <col min="1118" max="1123" width="14.875" style="1239" hidden="1"/>
    <col min="1124" max="1125" width="15.875" style="1239" hidden="1"/>
    <col min="1126" max="1131" width="16.125" style="1239" hidden="1"/>
    <col min="1132" max="1132" width="6.125" style="1239" hidden="1"/>
    <col min="1133" max="1133" width="3" style="1239" hidden="1"/>
    <col min="1134" max="1373" width="8.625" style="1239" hidden="1"/>
    <col min="1374" max="1379" width="14.875" style="1239" hidden="1"/>
    <col min="1380" max="1381" width="15.875" style="1239" hidden="1"/>
    <col min="1382" max="1387" width="16.125" style="1239" hidden="1"/>
    <col min="1388" max="1388" width="6.125" style="1239" hidden="1"/>
    <col min="1389" max="1389" width="3" style="1239" hidden="1"/>
    <col min="1390" max="1629" width="8.625" style="1239" hidden="1"/>
    <col min="1630" max="1635" width="14.875" style="1239" hidden="1"/>
    <col min="1636" max="1637" width="15.875" style="1239" hidden="1"/>
    <col min="1638" max="1643" width="16.125" style="1239" hidden="1"/>
    <col min="1644" max="1644" width="6.125" style="1239" hidden="1"/>
    <col min="1645" max="1645" width="3" style="1239" hidden="1"/>
    <col min="1646" max="1885" width="8.625" style="1239" hidden="1"/>
    <col min="1886" max="1891" width="14.875" style="1239" hidden="1"/>
    <col min="1892" max="1893" width="15.875" style="1239" hidden="1"/>
    <col min="1894" max="1899" width="16.125" style="1239" hidden="1"/>
    <col min="1900" max="1900" width="6.125" style="1239" hidden="1"/>
    <col min="1901" max="1901" width="3" style="1239" hidden="1"/>
    <col min="1902" max="2141" width="8.625" style="1239" hidden="1"/>
    <col min="2142" max="2147" width="14.875" style="1239" hidden="1"/>
    <col min="2148" max="2149" width="15.875" style="1239" hidden="1"/>
    <col min="2150" max="2155" width="16.125" style="1239" hidden="1"/>
    <col min="2156" max="2156" width="6.125" style="1239" hidden="1"/>
    <col min="2157" max="2157" width="3" style="1239" hidden="1"/>
    <col min="2158" max="2397" width="8.625" style="1239" hidden="1"/>
    <col min="2398" max="2403" width="14.875" style="1239" hidden="1"/>
    <col min="2404" max="2405" width="15.875" style="1239" hidden="1"/>
    <col min="2406" max="2411" width="16.125" style="1239" hidden="1"/>
    <col min="2412" max="2412" width="6.125" style="1239" hidden="1"/>
    <col min="2413" max="2413" width="3" style="1239" hidden="1"/>
    <col min="2414" max="2653" width="8.625" style="1239" hidden="1"/>
    <col min="2654" max="2659" width="14.875" style="1239" hidden="1"/>
    <col min="2660" max="2661" width="15.875" style="1239" hidden="1"/>
    <col min="2662" max="2667" width="16.125" style="1239" hidden="1"/>
    <col min="2668" max="2668" width="6.125" style="1239" hidden="1"/>
    <col min="2669" max="2669" width="3" style="1239" hidden="1"/>
    <col min="2670" max="2909" width="8.625" style="1239" hidden="1"/>
    <col min="2910" max="2915" width="14.875" style="1239" hidden="1"/>
    <col min="2916" max="2917" width="15.875" style="1239" hidden="1"/>
    <col min="2918" max="2923" width="16.125" style="1239" hidden="1"/>
    <col min="2924" max="2924" width="6.125" style="1239" hidden="1"/>
    <col min="2925" max="2925" width="3" style="1239" hidden="1"/>
    <col min="2926" max="3165" width="8.625" style="1239" hidden="1"/>
    <col min="3166" max="3171" width="14.875" style="1239" hidden="1"/>
    <col min="3172" max="3173" width="15.875" style="1239" hidden="1"/>
    <col min="3174" max="3179" width="16.125" style="1239" hidden="1"/>
    <col min="3180" max="3180" width="6.125" style="1239" hidden="1"/>
    <col min="3181" max="3181" width="3" style="1239" hidden="1"/>
    <col min="3182" max="3421" width="8.625" style="1239" hidden="1"/>
    <col min="3422" max="3427" width="14.875" style="1239" hidden="1"/>
    <col min="3428" max="3429" width="15.875" style="1239" hidden="1"/>
    <col min="3430" max="3435" width="16.125" style="1239" hidden="1"/>
    <col min="3436" max="3436" width="6.125" style="1239" hidden="1"/>
    <col min="3437" max="3437" width="3" style="1239" hidden="1"/>
    <col min="3438" max="3677" width="8.625" style="1239" hidden="1"/>
    <col min="3678" max="3683" width="14.875" style="1239" hidden="1"/>
    <col min="3684" max="3685" width="15.875" style="1239" hidden="1"/>
    <col min="3686" max="3691" width="16.125" style="1239" hidden="1"/>
    <col min="3692" max="3692" width="6.125" style="1239" hidden="1"/>
    <col min="3693" max="3693" width="3" style="1239" hidden="1"/>
    <col min="3694" max="3933" width="8.625" style="1239" hidden="1"/>
    <col min="3934" max="3939" width="14.875" style="1239" hidden="1"/>
    <col min="3940" max="3941" width="15.875" style="1239" hidden="1"/>
    <col min="3942" max="3947" width="16.125" style="1239" hidden="1"/>
    <col min="3948" max="3948" width="6.125" style="1239" hidden="1"/>
    <col min="3949" max="3949" width="3" style="1239" hidden="1"/>
    <col min="3950" max="4189" width="8.625" style="1239" hidden="1"/>
    <col min="4190" max="4195" width="14.875" style="1239" hidden="1"/>
    <col min="4196" max="4197" width="15.875" style="1239" hidden="1"/>
    <col min="4198" max="4203" width="16.125" style="1239" hidden="1"/>
    <col min="4204" max="4204" width="6.125" style="1239" hidden="1"/>
    <col min="4205" max="4205" width="3" style="1239" hidden="1"/>
    <col min="4206" max="4445" width="8.625" style="1239" hidden="1"/>
    <col min="4446" max="4451" width="14.875" style="1239" hidden="1"/>
    <col min="4452" max="4453" width="15.875" style="1239" hidden="1"/>
    <col min="4454" max="4459" width="16.125" style="1239" hidden="1"/>
    <col min="4460" max="4460" width="6.125" style="1239" hidden="1"/>
    <col min="4461" max="4461" width="3" style="1239" hidden="1"/>
    <col min="4462" max="4701" width="8.625" style="1239" hidden="1"/>
    <col min="4702" max="4707" width="14.875" style="1239" hidden="1"/>
    <col min="4708" max="4709" width="15.875" style="1239" hidden="1"/>
    <col min="4710" max="4715" width="16.125" style="1239" hidden="1"/>
    <col min="4716" max="4716" width="6.125" style="1239" hidden="1"/>
    <col min="4717" max="4717" width="3" style="1239" hidden="1"/>
    <col min="4718" max="4957" width="8.625" style="1239" hidden="1"/>
    <col min="4958" max="4963" width="14.875" style="1239" hidden="1"/>
    <col min="4964" max="4965" width="15.875" style="1239" hidden="1"/>
    <col min="4966" max="4971" width="16.125" style="1239" hidden="1"/>
    <col min="4972" max="4972" width="6.125" style="1239" hidden="1"/>
    <col min="4973" max="4973" width="3" style="1239" hidden="1"/>
    <col min="4974" max="5213" width="8.625" style="1239" hidden="1"/>
    <col min="5214" max="5219" width="14.875" style="1239" hidden="1"/>
    <col min="5220" max="5221" width="15.875" style="1239" hidden="1"/>
    <col min="5222" max="5227" width="16.125" style="1239" hidden="1"/>
    <col min="5228" max="5228" width="6.125" style="1239" hidden="1"/>
    <col min="5229" max="5229" width="3" style="1239" hidden="1"/>
    <col min="5230" max="5469" width="8.625" style="1239" hidden="1"/>
    <col min="5470" max="5475" width="14.875" style="1239" hidden="1"/>
    <col min="5476" max="5477" width="15.875" style="1239" hidden="1"/>
    <col min="5478" max="5483" width="16.125" style="1239" hidden="1"/>
    <col min="5484" max="5484" width="6.125" style="1239" hidden="1"/>
    <col min="5485" max="5485" width="3" style="1239" hidden="1"/>
    <col min="5486" max="5725" width="8.625" style="1239" hidden="1"/>
    <col min="5726" max="5731" width="14.875" style="1239" hidden="1"/>
    <col min="5732" max="5733" width="15.875" style="1239" hidden="1"/>
    <col min="5734" max="5739" width="16.125" style="1239" hidden="1"/>
    <col min="5740" max="5740" width="6.125" style="1239" hidden="1"/>
    <col min="5741" max="5741" width="3" style="1239" hidden="1"/>
    <col min="5742" max="5981" width="8.625" style="1239" hidden="1"/>
    <col min="5982" max="5987" width="14.875" style="1239" hidden="1"/>
    <col min="5988" max="5989" width="15.875" style="1239" hidden="1"/>
    <col min="5990" max="5995" width="16.125" style="1239" hidden="1"/>
    <col min="5996" max="5996" width="6.125" style="1239" hidden="1"/>
    <col min="5997" max="5997" width="3" style="1239" hidden="1"/>
    <col min="5998" max="6237" width="8.625" style="1239" hidden="1"/>
    <col min="6238" max="6243" width="14.875" style="1239" hidden="1"/>
    <col min="6244" max="6245" width="15.875" style="1239" hidden="1"/>
    <col min="6246" max="6251" width="16.125" style="1239" hidden="1"/>
    <col min="6252" max="6252" width="6.125" style="1239" hidden="1"/>
    <col min="6253" max="6253" width="3" style="1239" hidden="1"/>
    <col min="6254" max="6493" width="8.625" style="1239" hidden="1"/>
    <col min="6494" max="6499" width="14.875" style="1239" hidden="1"/>
    <col min="6500" max="6501" width="15.875" style="1239" hidden="1"/>
    <col min="6502" max="6507" width="16.125" style="1239" hidden="1"/>
    <col min="6508" max="6508" width="6.125" style="1239" hidden="1"/>
    <col min="6509" max="6509" width="3" style="1239" hidden="1"/>
    <col min="6510" max="6749" width="8.625" style="1239" hidden="1"/>
    <col min="6750" max="6755" width="14.875" style="1239" hidden="1"/>
    <col min="6756" max="6757" width="15.875" style="1239" hidden="1"/>
    <col min="6758" max="6763" width="16.125" style="1239" hidden="1"/>
    <col min="6764" max="6764" width="6.125" style="1239" hidden="1"/>
    <col min="6765" max="6765" width="3" style="1239" hidden="1"/>
    <col min="6766" max="7005" width="8.625" style="1239" hidden="1"/>
    <col min="7006" max="7011" width="14.875" style="1239" hidden="1"/>
    <col min="7012" max="7013" width="15.875" style="1239" hidden="1"/>
    <col min="7014" max="7019" width="16.125" style="1239" hidden="1"/>
    <col min="7020" max="7020" width="6.125" style="1239" hidden="1"/>
    <col min="7021" max="7021" width="3" style="1239" hidden="1"/>
    <col min="7022" max="7261" width="8.625" style="1239" hidden="1"/>
    <col min="7262" max="7267" width="14.875" style="1239" hidden="1"/>
    <col min="7268" max="7269" width="15.875" style="1239" hidden="1"/>
    <col min="7270" max="7275" width="16.125" style="1239" hidden="1"/>
    <col min="7276" max="7276" width="6.125" style="1239" hidden="1"/>
    <col min="7277" max="7277" width="3" style="1239" hidden="1"/>
    <col min="7278" max="7517" width="8.625" style="1239" hidden="1"/>
    <col min="7518" max="7523" width="14.875" style="1239" hidden="1"/>
    <col min="7524" max="7525" width="15.875" style="1239" hidden="1"/>
    <col min="7526" max="7531" width="16.125" style="1239" hidden="1"/>
    <col min="7532" max="7532" width="6.125" style="1239" hidden="1"/>
    <col min="7533" max="7533" width="3" style="1239" hidden="1"/>
    <col min="7534" max="7773" width="8.625" style="1239" hidden="1"/>
    <col min="7774" max="7779" width="14.875" style="1239" hidden="1"/>
    <col min="7780" max="7781" width="15.875" style="1239" hidden="1"/>
    <col min="7782" max="7787" width="16.125" style="1239" hidden="1"/>
    <col min="7788" max="7788" width="6.125" style="1239" hidden="1"/>
    <col min="7789" max="7789" width="3" style="1239" hidden="1"/>
    <col min="7790" max="8029" width="8.625" style="1239" hidden="1"/>
    <col min="8030" max="8035" width="14.875" style="1239" hidden="1"/>
    <col min="8036" max="8037" width="15.875" style="1239" hidden="1"/>
    <col min="8038" max="8043" width="16.125" style="1239" hidden="1"/>
    <col min="8044" max="8044" width="6.125" style="1239" hidden="1"/>
    <col min="8045" max="8045" width="3" style="1239" hidden="1"/>
    <col min="8046" max="8285" width="8.625" style="1239" hidden="1"/>
    <col min="8286" max="8291" width="14.875" style="1239" hidden="1"/>
    <col min="8292" max="8293" width="15.875" style="1239" hidden="1"/>
    <col min="8294" max="8299" width="16.125" style="1239" hidden="1"/>
    <col min="8300" max="8300" width="6.125" style="1239" hidden="1"/>
    <col min="8301" max="8301" width="3" style="1239" hidden="1"/>
    <col min="8302" max="8541" width="8.625" style="1239" hidden="1"/>
    <col min="8542" max="8547" width="14.875" style="1239" hidden="1"/>
    <col min="8548" max="8549" width="15.875" style="1239" hidden="1"/>
    <col min="8550" max="8555" width="16.125" style="1239" hidden="1"/>
    <col min="8556" max="8556" width="6.125" style="1239" hidden="1"/>
    <col min="8557" max="8557" width="3" style="1239" hidden="1"/>
    <col min="8558" max="8797" width="8.625" style="1239" hidden="1"/>
    <col min="8798" max="8803" width="14.875" style="1239" hidden="1"/>
    <col min="8804" max="8805" width="15.875" style="1239" hidden="1"/>
    <col min="8806" max="8811" width="16.125" style="1239" hidden="1"/>
    <col min="8812" max="8812" width="6.125" style="1239" hidden="1"/>
    <col min="8813" max="8813" width="3" style="1239" hidden="1"/>
    <col min="8814" max="9053" width="8.625" style="1239" hidden="1"/>
    <col min="9054" max="9059" width="14.875" style="1239" hidden="1"/>
    <col min="9060" max="9061" width="15.875" style="1239" hidden="1"/>
    <col min="9062" max="9067" width="16.125" style="1239" hidden="1"/>
    <col min="9068" max="9068" width="6.125" style="1239" hidden="1"/>
    <col min="9069" max="9069" width="3" style="1239" hidden="1"/>
    <col min="9070" max="9309" width="8.625" style="1239" hidden="1"/>
    <col min="9310" max="9315" width="14.875" style="1239" hidden="1"/>
    <col min="9316" max="9317" width="15.875" style="1239" hidden="1"/>
    <col min="9318" max="9323" width="16.125" style="1239" hidden="1"/>
    <col min="9324" max="9324" width="6.125" style="1239" hidden="1"/>
    <col min="9325" max="9325" width="3" style="1239" hidden="1"/>
    <col min="9326" max="9565" width="8.625" style="1239" hidden="1"/>
    <col min="9566" max="9571" width="14.875" style="1239" hidden="1"/>
    <col min="9572" max="9573" width="15.875" style="1239" hidden="1"/>
    <col min="9574" max="9579" width="16.125" style="1239" hidden="1"/>
    <col min="9580" max="9580" width="6.125" style="1239" hidden="1"/>
    <col min="9581" max="9581" width="3" style="1239" hidden="1"/>
    <col min="9582" max="9821" width="8.625" style="1239" hidden="1"/>
    <col min="9822" max="9827" width="14.875" style="1239" hidden="1"/>
    <col min="9828" max="9829" width="15.875" style="1239" hidden="1"/>
    <col min="9830" max="9835" width="16.125" style="1239" hidden="1"/>
    <col min="9836" max="9836" width="6.125" style="1239" hidden="1"/>
    <col min="9837" max="9837" width="3" style="1239" hidden="1"/>
    <col min="9838" max="10077" width="8.625" style="1239" hidden="1"/>
    <col min="10078" max="10083" width="14.875" style="1239" hidden="1"/>
    <col min="10084" max="10085" width="15.875" style="1239" hidden="1"/>
    <col min="10086" max="10091" width="16.125" style="1239" hidden="1"/>
    <col min="10092" max="10092" width="6.125" style="1239" hidden="1"/>
    <col min="10093" max="10093" width="3" style="1239" hidden="1"/>
    <col min="10094" max="10333" width="8.625" style="1239" hidden="1"/>
    <col min="10334" max="10339" width="14.875" style="1239" hidden="1"/>
    <col min="10340" max="10341" width="15.875" style="1239" hidden="1"/>
    <col min="10342" max="10347" width="16.125" style="1239" hidden="1"/>
    <col min="10348" max="10348" width="6.125" style="1239" hidden="1"/>
    <col min="10349" max="10349" width="3" style="1239" hidden="1"/>
    <col min="10350" max="10589" width="8.625" style="1239" hidden="1"/>
    <col min="10590" max="10595" width="14.875" style="1239" hidden="1"/>
    <col min="10596" max="10597" width="15.875" style="1239" hidden="1"/>
    <col min="10598" max="10603" width="16.125" style="1239" hidden="1"/>
    <col min="10604" max="10604" width="6.125" style="1239" hidden="1"/>
    <col min="10605" max="10605" width="3" style="1239" hidden="1"/>
    <col min="10606" max="10845" width="8.625" style="1239" hidden="1"/>
    <col min="10846" max="10851" width="14.875" style="1239" hidden="1"/>
    <col min="10852" max="10853" width="15.875" style="1239" hidden="1"/>
    <col min="10854" max="10859" width="16.125" style="1239" hidden="1"/>
    <col min="10860" max="10860" width="6.125" style="1239" hidden="1"/>
    <col min="10861" max="10861" width="3" style="1239" hidden="1"/>
    <col min="10862" max="11101" width="8.625" style="1239" hidden="1"/>
    <col min="11102" max="11107" width="14.875" style="1239" hidden="1"/>
    <col min="11108" max="11109" width="15.875" style="1239" hidden="1"/>
    <col min="11110" max="11115" width="16.125" style="1239" hidden="1"/>
    <col min="11116" max="11116" width="6.125" style="1239" hidden="1"/>
    <col min="11117" max="11117" width="3" style="1239" hidden="1"/>
    <col min="11118" max="11357" width="8.625" style="1239" hidden="1"/>
    <col min="11358" max="11363" width="14.875" style="1239" hidden="1"/>
    <col min="11364" max="11365" width="15.875" style="1239" hidden="1"/>
    <col min="11366" max="11371" width="16.125" style="1239" hidden="1"/>
    <col min="11372" max="11372" width="6.125" style="1239" hidden="1"/>
    <col min="11373" max="11373" width="3" style="1239" hidden="1"/>
    <col min="11374" max="11613" width="8.625" style="1239" hidden="1"/>
    <col min="11614" max="11619" width="14.875" style="1239" hidden="1"/>
    <col min="11620" max="11621" width="15.875" style="1239" hidden="1"/>
    <col min="11622" max="11627" width="16.125" style="1239" hidden="1"/>
    <col min="11628" max="11628" width="6.125" style="1239" hidden="1"/>
    <col min="11629" max="11629" width="3" style="1239" hidden="1"/>
    <col min="11630" max="11869" width="8.625" style="1239" hidden="1"/>
    <col min="11870" max="11875" width="14.875" style="1239" hidden="1"/>
    <col min="11876" max="11877" width="15.875" style="1239" hidden="1"/>
    <col min="11878" max="11883" width="16.125" style="1239" hidden="1"/>
    <col min="11884" max="11884" width="6.125" style="1239" hidden="1"/>
    <col min="11885" max="11885" width="3" style="1239" hidden="1"/>
    <col min="11886" max="12125" width="8.625" style="1239" hidden="1"/>
    <col min="12126" max="12131" width="14.875" style="1239" hidden="1"/>
    <col min="12132" max="12133" width="15.875" style="1239" hidden="1"/>
    <col min="12134" max="12139" width="16.125" style="1239" hidden="1"/>
    <col min="12140" max="12140" width="6.125" style="1239" hidden="1"/>
    <col min="12141" max="12141" width="3" style="1239" hidden="1"/>
    <col min="12142" max="12381" width="8.625" style="1239" hidden="1"/>
    <col min="12382" max="12387" width="14.875" style="1239" hidden="1"/>
    <col min="12388" max="12389" width="15.875" style="1239" hidden="1"/>
    <col min="12390" max="12395" width="16.125" style="1239" hidden="1"/>
    <col min="12396" max="12396" width="6.125" style="1239" hidden="1"/>
    <col min="12397" max="12397" width="3" style="1239" hidden="1"/>
    <col min="12398" max="12637" width="8.625" style="1239" hidden="1"/>
    <col min="12638" max="12643" width="14.875" style="1239" hidden="1"/>
    <col min="12644" max="12645" width="15.875" style="1239" hidden="1"/>
    <col min="12646" max="12651" width="16.125" style="1239" hidden="1"/>
    <col min="12652" max="12652" width="6.125" style="1239" hidden="1"/>
    <col min="12653" max="12653" width="3" style="1239" hidden="1"/>
    <col min="12654" max="12893" width="8.625" style="1239" hidden="1"/>
    <col min="12894" max="12899" width="14.875" style="1239" hidden="1"/>
    <col min="12900" max="12901" width="15.875" style="1239" hidden="1"/>
    <col min="12902" max="12907" width="16.125" style="1239" hidden="1"/>
    <col min="12908" max="12908" width="6.125" style="1239" hidden="1"/>
    <col min="12909" max="12909" width="3" style="1239" hidden="1"/>
    <col min="12910" max="13149" width="8.625" style="1239" hidden="1"/>
    <col min="13150" max="13155" width="14.875" style="1239" hidden="1"/>
    <col min="13156" max="13157" width="15.875" style="1239" hidden="1"/>
    <col min="13158" max="13163" width="16.125" style="1239" hidden="1"/>
    <col min="13164" max="13164" width="6.125" style="1239" hidden="1"/>
    <col min="13165" max="13165" width="3" style="1239" hidden="1"/>
    <col min="13166" max="13405" width="8.625" style="1239" hidden="1"/>
    <col min="13406" max="13411" width="14.875" style="1239" hidden="1"/>
    <col min="13412" max="13413" width="15.875" style="1239" hidden="1"/>
    <col min="13414" max="13419" width="16.125" style="1239" hidden="1"/>
    <col min="13420" max="13420" width="6.125" style="1239" hidden="1"/>
    <col min="13421" max="13421" width="3" style="1239" hidden="1"/>
    <col min="13422" max="13661" width="8.625" style="1239" hidden="1"/>
    <col min="13662" max="13667" width="14.875" style="1239" hidden="1"/>
    <col min="13668" max="13669" width="15.875" style="1239" hidden="1"/>
    <col min="13670" max="13675" width="16.125" style="1239" hidden="1"/>
    <col min="13676" max="13676" width="6.125" style="1239" hidden="1"/>
    <col min="13677" max="13677" width="3" style="1239" hidden="1"/>
    <col min="13678" max="13917" width="8.625" style="1239" hidden="1"/>
    <col min="13918" max="13923" width="14.875" style="1239" hidden="1"/>
    <col min="13924" max="13925" width="15.875" style="1239" hidden="1"/>
    <col min="13926" max="13931" width="16.125" style="1239" hidden="1"/>
    <col min="13932" max="13932" width="6.125" style="1239" hidden="1"/>
    <col min="13933" max="13933" width="3" style="1239" hidden="1"/>
    <col min="13934" max="14173" width="8.625" style="1239" hidden="1"/>
    <col min="14174" max="14179" width="14.875" style="1239" hidden="1"/>
    <col min="14180" max="14181" width="15.875" style="1239" hidden="1"/>
    <col min="14182" max="14187" width="16.125" style="1239" hidden="1"/>
    <col min="14188" max="14188" width="6.125" style="1239" hidden="1"/>
    <col min="14189" max="14189" width="3" style="1239" hidden="1"/>
    <col min="14190" max="14429" width="8.625" style="1239" hidden="1"/>
    <col min="14430" max="14435" width="14.875" style="1239" hidden="1"/>
    <col min="14436" max="14437" width="15.875" style="1239" hidden="1"/>
    <col min="14438" max="14443" width="16.125" style="1239" hidden="1"/>
    <col min="14444" max="14444" width="6.125" style="1239" hidden="1"/>
    <col min="14445" max="14445" width="3" style="1239" hidden="1"/>
    <col min="14446" max="14685" width="8.625" style="1239" hidden="1"/>
    <col min="14686" max="14691" width="14.875" style="1239" hidden="1"/>
    <col min="14692" max="14693" width="15.875" style="1239" hidden="1"/>
    <col min="14694" max="14699" width="16.125" style="1239" hidden="1"/>
    <col min="14700" max="14700" width="6.125" style="1239" hidden="1"/>
    <col min="14701" max="14701" width="3" style="1239" hidden="1"/>
    <col min="14702" max="14941" width="8.625" style="1239" hidden="1"/>
    <col min="14942" max="14947" width="14.875" style="1239" hidden="1"/>
    <col min="14948" max="14949" width="15.875" style="1239" hidden="1"/>
    <col min="14950" max="14955" width="16.125" style="1239" hidden="1"/>
    <col min="14956" max="14956" width="6.125" style="1239" hidden="1"/>
    <col min="14957" max="14957" width="3" style="1239" hidden="1"/>
    <col min="14958" max="15197" width="8.625" style="1239" hidden="1"/>
    <col min="15198" max="15203" width="14.875" style="1239" hidden="1"/>
    <col min="15204" max="15205" width="15.875" style="1239" hidden="1"/>
    <col min="15206" max="15211" width="16.125" style="1239" hidden="1"/>
    <col min="15212" max="15212" width="6.125" style="1239" hidden="1"/>
    <col min="15213" max="15213" width="3" style="1239" hidden="1"/>
    <col min="15214" max="15453" width="8.625" style="1239" hidden="1"/>
    <col min="15454" max="15459" width="14.875" style="1239" hidden="1"/>
    <col min="15460" max="15461" width="15.875" style="1239" hidden="1"/>
    <col min="15462" max="15467" width="16.125" style="1239" hidden="1"/>
    <col min="15468" max="15468" width="6.125" style="1239" hidden="1"/>
    <col min="15469" max="15469" width="3" style="1239" hidden="1"/>
    <col min="15470" max="15709" width="8.625" style="1239" hidden="1"/>
    <col min="15710" max="15715" width="14.875" style="1239" hidden="1"/>
    <col min="15716" max="15717" width="15.875" style="1239" hidden="1"/>
    <col min="15718" max="15723" width="16.125" style="1239" hidden="1"/>
    <col min="15724" max="15724" width="6.125" style="1239" hidden="1"/>
    <col min="15725" max="15725" width="3" style="1239" hidden="1"/>
    <col min="15726" max="15965" width="8.625" style="1239" hidden="1"/>
    <col min="15966" max="15971" width="14.875" style="1239" hidden="1"/>
    <col min="15972" max="15973" width="15.875" style="1239" hidden="1"/>
    <col min="15974" max="15979" width="16.125" style="1239" hidden="1"/>
    <col min="15980" max="15980" width="6.125" style="1239" hidden="1"/>
    <col min="15981" max="15981" width="3" style="1239" hidden="1"/>
    <col min="15982" max="16221" width="8.625" style="1239" hidden="1"/>
    <col min="16222" max="16227" width="14.875" style="1239" hidden="1"/>
    <col min="16228" max="16229" width="15.875" style="1239" hidden="1"/>
    <col min="16230" max="16235" width="16.125" style="1239" hidden="1"/>
    <col min="16236" max="16236" width="6.125" style="1239" hidden="1"/>
    <col min="16237" max="16237" width="3" style="1239" hidden="1"/>
    <col min="16238" max="16384" width="8.625" style="1239" hidden="1"/>
  </cols>
  <sheetData>
    <row r="1" spans="1:143" ht="42.75" customHeight="1">
      <c r="A1" s="1237"/>
      <c r="B1" s="1238"/>
      <c r="DD1" s="1239"/>
      <c r="DE1" s="1239"/>
    </row>
    <row r="2" spans="1:143" ht="25.5" customHeight="1">
      <c r="A2" s="1240"/>
      <c r="C2" s="1240"/>
      <c r="O2" s="1240"/>
      <c r="P2" s="1240"/>
      <c r="Q2" s="1240"/>
      <c r="R2" s="1240"/>
      <c r="S2" s="1240"/>
      <c r="T2" s="1240"/>
      <c r="U2" s="1240"/>
      <c r="V2" s="1240"/>
      <c r="W2" s="1240"/>
      <c r="X2" s="1240"/>
      <c r="Y2" s="1240"/>
      <c r="Z2" s="1240"/>
      <c r="AA2" s="1240"/>
      <c r="AB2" s="1240"/>
      <c r="AC2" s="1240"/>
      <c r="AD2" s="1240"/>
      <c r="AE2" s="1240"/>
      <c r="AF2" s="1240"/>
      <c r="AG2" s="1240"/>
      <c r="AH2" s="1240"/>
      <c r="AI2" s="1240"/>
      <c r="AU2" s="1240"/>
      <c r="BG2" s="1240"/>
      <c r="BS2" s="1240"/>
      <c r="CE2" s="1240"/>
      <c r="CQ2" s="1240"/>
      <c r="DD2" s="1239"/>
      <c r="DE2" s="1239"/>
    </row>
    <row r="3" spans="1:143" ht="25.5" customHeight="1">
      <c r="A3" s="1240"/>
      <c r="C3" s="1240"/>
      <c r="O3" s="1240"/>
      <c r="P3" s="1240"/>
      <c r="Q3" s="1240"/>
      <c r="R3" s="1240"/>
      <c r="S3" s="1240"/>
      <c r="T3" s="1240"/>
      <c r="U3" s="1240"/>
      <c r="V3" s="1240"/>
      <c r="W3" s="1240"/>
      <c r="X3" s="1240"/>
      <c r="Y3" s="1240"/>
      <c r="Z3" s="1240"/>
      <c r="AA3" s="1240"/>
      <c r="AB3" s="1240"/>
      <c r="AC3" s="1240"/>
      <c r="AD3" s="1240"/>
      <c r="AE3" s="1240"/>
      <c r="AF3" s="1240"/>
      <c r="AG3" s="1240"/>
      <c r="AH3" s="1240"/>
      <c r="AI3" s="1240"/>
      <c r="AU3" s="1240"/>
      <c r="BG3" s="1240"/>
      <c r="BS3" s="1240"/>
      <c r="CE3" s="1240"/>
      <c r="CQ3" s="1240"/>
      <c r="DD3" s="1239"/>
      <c r="DE3" s="1239"/>
    </row>
    <row r="4" spans="1:143" s="270" customFormat="1">
      <c r="A4" s="1240"/>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c r="BO4" s="1240"/>
      <c r="BP4" s="1240"/>
      <c r="BQ4" s="1240"/>
      <c r="BR4" s="1240"/>
      <c r="BS4" s="1240"/>
      <c r="BT4" s="1240"/>
      <c r="BU4" s="1240"/>
      <c r="BV4" s="1240"/>
      <c r="BW4" s="1240"/>
      <c r="BX4" s="1240"/>
      <c r="BY4" s="1240"/>
      <c r="BZ4" s="1240"/>
      <c r="CA4" s="1240"/>
      <c r="CB4" s="1240"/>
      <c r="CC4" s="1240"/>
      <c r="CD4" s="1240"/>
      <c r="CE4" s="1240"/>
      <c r="CF4" s="1240"/>
      <c r="CG4" s="1240"/>
      <c r="CH4" s="1240"/>
      <c r="CI4" s="1240"/>
      <c r="CJ4" s="1240"/>
      <c r="CK4" s="1240"/>
      <c r="CL4" s="1240"/>
      <c r="CM4" s="1240"/>
      <c r="CN4" s="1240"/>
      <c r="CO4" s="1240"/>
      <c r="CP4" s="1240"/>
      <c r="CQ4" s="1240"/>
      <c r="CR4" s="1240"/>
      <c r="CS4" s="1240"/>
      <c r="CT4" s="1240"/>
      <c r="CU4" s="1240"/>
      <c r="CV4" s="1240"/>
      <c r="CW4" s="1240"/>
      <c r="CX4" s="1240"/>
      <c r="CY4" s="1240"/>
      <c r="CZ4" s="1240"/>
      <c r="DA4" s="1240"/>
      <c r="DB4" s="1240"/>
      <c r="DC4" s="1240"/>
      <c r="DD4" s="1240"/>
      <c r="DE4" s="1240"/>
      <c r="DF4" s="271"/>
      <c r="DG4" s="271"/>
      <c r="DH4" s="271"/>
      <c r="DI4" s="271"/>
      <c r="DJ4" s="271"/>
      <c r="DK4" s="271"/>
      <c r="DL4" s="271"/>
      <c r="DM4" s="271"/>
      <c r="DN4" s="271"/>
      <c r="DO4" s="271"/>
      <c r="DP4" s="271"/>
      <c r="DQ4" s="271"/>
      <c r="DR4" s="271"/>
      <c r="DS4" s="271"/>
      <c r="DT4" s="271"/>
      <c r="DU4" s="271"/>
      <c r="DV4" s="271"/>
      <c r="DW4" s="271"/>
    </row>
    <row r="5" spans="1:143" s="270" customFormat="1">
      <c r="A5" s="1240"/>
      <c r="B5" s="1240"/>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c r="BO5" s="1240"/>
      <c r="BP5" s="1240"/>
      <c r="BQ5" s="1240"/>
      <c r="BR5" s="1240"/>
      <c r="BS5" s="1240"/>
      <c r="BT5" s="1240"/>
      <c r="BU5" s="1240"/>
      <c r="BV5" s="1240"/>
      <c r="BW5" s="1240"/>
      <c r="BX5" s="1240"/>
      <c r="BY5" s="1240"/>
      <c r="BZ5" s="1240"/>
      <c r="CA5" s="1240"/>
      <c r="CB5" s="1240"/>
      <c r="CC5" s="1240"/>
      <c r="CD5" s="1240"/>
      <c r="CE5" s="1240"/>
      <c r="CF5" s="1240"/>
      <c r="CG5" s="1240"/>
      <c r="CH5" s="1240"/>
      <c r="CI5" s="1240"/>
      <c r="CJ5" s="1240"/>
      <c r="CK5" s="1240"/>
      <c r="CL5" s="1240"/>
      <c r="CM5" s="1240"/>
      <c r="CN5" s="1240"/>
      <c r="CO5" s="1240"/>
      <c r="CP5" s="1240"/>
      <c r="CQ5" s="1240"/>
      <c r="CR5" s="1240"/>
      <c r="CS5" s="1240"/>
      <c r="CT5" s="1240"/>
      <c r="CU5" s="1240"/>
      <c r="CV5" s="1240"/>
      <c r="CW5" s="1240"/>
      <c r="CX5" s="1240"/>
      <c r="CY5" s="1240"/>
      <c r="CZ5" s="1240"/>
      <c r="DA5" s="1240"/>
      <c r="DB5" s="1240"/>
      <c r="DC5" s="1240"/>
      <c r="DD5" s="1240"/>
      <c r="DE5" s="1240"/>
      <c r="DF5" s="271"/>
      <c r="DG5" s="271"/>
      <c r="DH5" s="271"/>
      <c r="DI5" s="271"/>
      <c r="DJ5" s="271"/>
      <c r="DK5" s="271"/>
      <c r="DL5" s="271"/>
      <c r="DM5" s="271"/>
      <c r="DN5" s="271"/>
      <c r="DO5" s="271"/>
      <c r="DP5" s="271"/>
      <c r="DQ5" s="271"/>
      <c r="DR5" s="271"/>
      <c r="DS5" s="271"/>
      <c r="DT5" s="271"/>
      <c r="DU5" s="271"/>
      <c r="DV5" s="271"/>
      <c r="DW5" s="271"/>
    </row>
    <row r="6" spans="1:143" s="270" customFormat="1">
      <c r="A6" s="1240"/>
      <c r="B6" s="1240"/>
      <c r="C6" s="1240"/>
      <c r="D6" s="1240"/>
      <c r="E6" s="1240"/>
      <c r="F6" s="1240"/>
      <c r="G6" s="1240"/>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1240"/>
      <c r="AU6" s="1240"/>
      <c r="AV6" s="1240"/>
      <c r="AW6" s="1240"/>
      <c r="AX6" s="1240"/>
      <c r="AY6" s="1240"/>
      <c r="AZ6" s="1240"/>
      <c r="BA6" s="1240"/>
      <c r="BB6" s="1240"/>
      <c r="BC6" s="1240"/>
      <c r="BD6" s="1240"/>
      <c r="BE6" s="1240"/>
      <c r="BF6" s="1240"/>
      <c r="BG6" s="1240"/>
      <c r="BH6" s="1240"/>
      <c r="BI6" s="1240"/>
      <c r="BJ6" s="1240"/>
      <c r="BK6" s="1240"/>
      <c r="BL6" s="1240"/>
      <c r="BM6" s="1240"/>
      <c r="BN6" s="1240"/>
      <c r="BO6" s="1240"/>
      <c r="BP6" s="1240"/>
      <c r="BQ6" s="1240"/>
      <c r="BR6" s="1240"/>
      <c r="BS6" s="1240"/>
      <c r="BT6" s="1240"/>
      <c r="BU6" s="1240"/>
      <c r="BV6" s="1240"/>
      <c r="BW6" s="1240"/>
      <c r="BX6" s="1240"/>
      <c r="BY6" s="1240"/>
      <c r="BZ6" s="1240"/>
      <c r="CA6" s="1240"/>
      <c r="CB6" s="1240"/>
      <c r="CC6" s="1240"/>
      <c r="CD6" s="1240"/>
      <c r="CE6" s="1240"/>
      <c r="CF6" s="1240"/>
      <c r="CG6" s="1240"/>
      <c r="CH6" s="1240"/>
      <c r="CI6" s="1240"/>
      <c r="CJ6" s="1240"/>
      <c r="CK6" s="1240"/>
      <c r="CL6" s="1240"/>
      <c r="CM6" s="1240"/>
      <c r="CN6" s="1240"/>
      <c r="CO6" s="1240"/>
      <c r="CP6" s="1240"/>
      <c r="CQ6" s="1240"/>
      <c r="CR6" s="1240"/>
      <c r="CS6" s="1240"/>
      <c r="CT6" s="1240"/>
      <c r="CU6" s="1240"/>
      <c r="CV6" s="1240"/>
      <c r="CW6" s="1240"/>
      <c r="CX6" s="1240"/>
      <c r="CY6" s="1240"/>
      <c r="CZ6" s="1240"/>
      <c r="DA6" s="1240"/>
      <c r="DB6" s="1240"/>
      <c r="DC6" s="1240"/>
      <c r="DD6" s="1240"/>
      <c r="DE6" s="1240"/>
      <c r="DF6" s="271"/>
      <c r="DG6" s="271"/>
      <c r="DH6" s="271"/>
      <c r="DI6" s="271"/>
      <c r="DJ6" s="271"/>
      <c r="DK6" s="271"/>
      <c r="DL6" s="271"/>
      <c r="DM6" s="271"/>
      <c r="DN6" s="271"/>
      <c r="DO6" s="271"/>
      <c r="DP6" s="271"/>
      <c r="DQ6" s="271"/>
      <c r="DR6" s="271"/>
      <c r="DS6" s="271"/>
      <c r="DT6" s="271"/>
      <c r="DU6" s="271"/>
      <c r="DV6" s="271"/>
      <c r="DW6" s="271"/>
    </row>
    <row r="7" spans="1:143" s="270" customFormat="1">
      <c r="A7" s="1240"/>
      <c r="B7" s="1240"/>
      <c r="C7" s="1240"/>
      <c r="D7" s="1240"/>
      <c r="E7" s="1240"/>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0"/>
      <c r="AY7" s="1240"/>
      <c r="AZ7" s="1240"/>
      <c r="BA7" s="1240"/>
      <c r="BB7" s="1240"/>
      <c r="BC7" s="1240"/>
      <c r="BD7" s="1240"/>
      <c r="BE7" s="1240"/>
      <c r="BF7" s="1240"/>
      <c r="BG7" s="1240"/>
      <c r="BH7" s="1240"/>
      <c r="BI7" s="1240"/>
      <c r="BJ7" s="1240"/>
      <c r="BK7" s="1240"/>
      <c r="BL7" s="1240"/>
      <c r="BM7" s="1240"/>
      <c r="BN7" s="1240"/>
      <c r="BO7" s="1240"/>
      <c r="BP7" s="1240"/>
      <c r="BQ7" s="1240"/>
      <c r="BR7" s="1240"/>
      <c r="BS7" s="1240"/>
      <c r="BT7" s="1240"/>
      <c r="BU7" s="1240"/>
      <c r="BV7" s="1240"/>
      <c r="BW7" s="1240"/>
      <c r="BX7" s="1240"/>
      <c r="BY7" s="1240"/>
      <c r="BZ7" s="1240"/>
      <c r="CA7" s="1240"/>
      <c r="CB7" s="1240"/>
      <c r="CC7" s="1240"/>
      <c r="CD7" s="1240"/>
      <c r="CE7" s="1240"/>
      <c r="CF7" s="1240"/>
      <c r="CG7" s="1240"/>
      <c r="CH7" s="1240"/>
      <c r="CI7" s="1240"/>
      <c r="CJ7" s="1240"/>
      <c r="CK7" s="1240"/>
      <c r="CL7" s="1240"/>
      <c r="CM7" s="1240"/>
      <c r="CN7" s="1240"/>
      <c r="CO7" s="1240"/>
      <c r="CP7" s="1240"/>
      <c r="CQ7" s="1240"/>
      <c r="CR7" s="1240"/>
      <c r="CS7" s="1240"/>
      <c r="CT7" s="1240"/>
      <c r="CU7" s="1240"/>
      <c r="CV7" s="1240"/>
      <c r="CW7" s="1240"/>
      <c r="CX7" s="1240"/>
      <c r="CY7" s="1240"/>
      <c r="CZ7" s="1240"/>
      <c r="DA7" s="1240"/>
      <c r="DB7" s="1240"/>
      <c r="DC7" s="1240"/>
      <c r="DD7" s="1240"/>
      <c r="DE7" s="1240"/>
      <c r="DF7" s="271"/>
      <c r="DG7" s="271"/>
      <c r="DH7" s="271"/>
      <c r="DI7" s="271"/>
      <c r="DJ7" s="271"/>
      <c r="DK7" s="271"/>
      <c r="DL7" s="271"/>
      <c r="DM7" s="271"/>
      <c r="DN7" s="271"/>
      <c r="DO7" s="271"/>
      <c r="DP7" s="271"/>
      <c r="DQ7" s="271"/>
      <c r="DR7" s="271"/>
      <c r="DS7" s="271"/>
      <c r="DT7" s="271"/>
      <c r="DU7" s="271"/>
      <c r="DV7" s="271"/>
      <c r="DW7" s="271"/>
    </row>
    <row r="8" spans="1:143" s="270" customFormat="1">
      <c r="A8" s="1240"/>
      <c r="B8" s="1240"/>
      <c r="C8" s="1240"/>
      <c r="D8" s="1240"/>
      <c r="E8" s="1240"/>
      <c r="F8" s="1240"/>
      <c r="G8" s="1240"/>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0"/>
      <c r="AY8" s="1240"/>
      <c r="AZ8" s="1240"/>
      <c r="BA8" s="1240"/>
      <c r="BB8" s="1240"/>
      <c r="BC8" s="1240"/>
      <c r="BD8" s="1240"/>
      <c r="BE8" s="1240"/>
      <c r="BF8" s="1240"/>
      <c r="BG8" s="1240"/>
      <c r="BH8" s="1240"/>
      <c r="BI8" s="1240"/>
      <c r="BJ8" s="1240"/>
      <c r="BK8" s="1240"/>
      <c r="BL8" s="1240"/>
      <c r="BM8" s="1240"/>
      <c r="BN8" s="1240"/>
      <c r="BO8" s="1240"/>
      <c r="BP8" s="1240"/>
      <c r="BQ8" s="1240"/>
      <c r="BR8" s="1240"/>
      <c r="BS8" s="1240"/>
      <c r="BT8" s="1240"/>
      <c r="BU8" s="1240"/>
      <c r="BV8" s="1240"/>
      <c r="BW8" s="1240"/>
      <c r="BX8" s="1240"/>
      <c r="BY8" s="1240"/>
      <c r="BZ8" s="1240"/>
      <c r="CA8" s="1240"/>
      <c r="CB8" s="1240"/>
      <c r="CC8" s="1240"/>
      <c r="CD8" s="1240"/>
      <c r="CE8" s="1240"/>
      <c r="CF8" s="1240"/>
      <c r="CG8" s="1240"/>
      <c r="CH8" s="1240"/>
      <c r="CI8" s="1240"/>
      <c r="CJ8" s="1240"/>
      <c r="CK8" s="1240"/>
      <c r="CL8" s="1240"/>
      <c r="CM8" s="1240"/>
      <c r="CN8" s="1240"/>
      <c r="CO8" s="1240"/>
      <c r="CP8" s="1240"/>
      <c r="CQ8" s="1240"/>
      <c r="CR8" s="1240"/>
      <c r="CS8" s="1240"/>
      <c r="CT8" s="1240"/>
      <c r="CU8" s="1240"/>
      <c r="CV8" s="1240"/>
      <c r="CW8" s="1240"/>
      <c r="CX8" s="1240"/>
      <c r="CY8" s="1240"/>
      <c r="CZ8" s="1240"/>
      <c r="DA8" s="1240"/>
      <c r="DB8" s="1240"/>
      <c r="DC8" s="1240"/>
      <c r="DD8" s="1240"/>
      <c r="DE8" s="1240"/>
      <c r="DF8" s="271"/>
      <c r="DG8" s="271"/>
      <c r="DH8" s="271"/>
      <c r="DI8" s="271"/>
      <c r="DJ8" s="271"/>
      <c r="DK8" s="271"/>
      <c r="DL8" s="271"/>
      <c r="DM8" s="271"/>
      <c r="DN8" s="271"/>
      <c r="DO8" s="271"/>
      <c r="DP8" s="271"/>
      <c r="DQ8" s="271"/>
      <c r="DR8" s="271"/>
      <c r="DS8" s="271"/>
      <c r="DT8" s="271"/>
      <c r="DU8" s="271"/>
      <c r="DV8" s="271"/>
      <c r="DW8" s="271"/>
    </row>
    <row r="9" spans="1:143" s="270" customFormat="1">
      <c r="A9" s="1240"/>
      <c r="B9" s="1240"/>
      <c r="C9" s="1240"/>
      <c r="D9" s="1240"/>
      <c r="E9" s="1240"/>
      <c r="F9" s="1240"/>
      <c r="G9" s="1240"/>
      <c r="H9" s="1240"/>
      <c r="I9" s="1240"/>
      <c r="J9" s="1240"/>
      <c r="K9" s="1240"/>
      <c r="L9" s="1240"/>
      <c r="M9" s="1240"/>
      <c r="N9" s="1240"/>
      <c r="O9" s="1240"/>
      <c r="P9" s="1240"/>
      <c r="Q9" s="1240"/>
      <c r="R9" s="1240"/>
      <c r="S9" s="1240"/>
      <c r="T9" s="1240"/>
      <c r="U9" s="1240"/>
      <c r="V9" s="1240"/>
      <c r="W9" s="1240"/>
      <c r="X9" s="1240"/>
      <c r="Y9" s="1240"/>
      <c r="Z9" s="1240"/>
      <c r="AA9" s="1240"/>
      <c r="AB9" s="1240"/>
      <c r="AC9" s="1240"/>
      <c r="AD9" s="1240"/>
      <c r="AE9" s="1240"/>
      <c r="AF9" s="1240"/>
      <c r="AG9" s="1240"/>
      <c r="AH9" s="1240"/>
      <c r="AI9" s="1240"/>
      <c r="AJ9" s="1240"/>
      <c r="AK9" s="1240"/>
      <c r="AL9" s="1240"/>
      <c r="AM9" s="1240"/>
      <c r="AN9" s="1240"/>
      <c r="AO9" s="1240"/>
      <c r="AP9" s="1240"/>
      <c r="AQ9" s="1240"/>
      <c r="AR9" s="1240"/>
      <c r="AS9" s="1240"/>
      <c r="AT9" s="1240"/>
      <c r="AU9" s="1240"/>
      <c r="AV9" s="1240"/>
      <c r="AW9" s="1240"/>
      <c r="AX9" s="1240"/>
      <c r="AY9" s="1240"/>
      <c r="AZ9" s="1240"/>
      <c r="BA9" s="1240"/>
      <c r="BB9" s="1240"/>
      <c r="BC9" s="1240"/>
      <c r="BD9" s="1240"/>
      <c r="BE9" s="1240"/>
      <c r="BF9" s="1240"/>
      <c r="BG9" s="1240"/>
      <c r="BH9" s="1240"/>
      <c r="BI9" s="1240"/>
      <c r="BJ9" s="1240"/>
      <c r="BK9" s="1240"/>
      <c r="BL9" s="1240"/>
      <c r="BM9" s="1240"/>
      <c r="BN9" s="1240"/>
      <c r="BO9" s="1240"/>
      <c r="BP9" s="1240"/>
      <c r="BQ9" s="1240"/>
      <c r="BR9" s="1240"/>
      <c r="BS9" s="1240"/>
      <c r="BT9" s="1240"/>
      <c r="BU9" s="1240"/>
      <c r="BV9" s="1240"/>
      <c r="BW9" s="1240"/>
      <c r="BX9" s="1240"/>
      <c r="BY9" s="1240"/>
      <c r="BZ9" s="1240"/>
      <c r="CA9" s="1240"/>
      <c r="CB9" s="1240"/>
      <c r="CC9" s="1240"/>
      <c r="CD9" s="1240"/>
      <c r="CE9" s="1240"/>
      <c r="CF9" s="1240"/>
      <c r="CG9" s="1240"/>
      <c r="CH9" s="1240"/>
      <c r="CI9" s="1240"/>
      <c r="CJ9" s="1240"/>
      <c r="CK9" s="1240"/>
      <c r="CL9" s="1240"/>
      <c r="CM9" s="1240"/>
      <c r="CN9" s="1240"/>
      <c r="CO9" s="1240"/>
      <c r="CP9" s="1240"/>
      <c r="CQ9" s="1240"/>
      <c r="CR9" s="1240"/>
      <c r="CS9" s="1240"/>
      <c r="CT9" s="1240"/>
      <c r="CU9" s="1240"/>
      <c r="CV9" s="1240"/>
      <c r="CW9" s="1240"/>
      <c r="CX9" s="1240"/>
      <c r="CY9" s="1240"/>
      <c r="CZ9" s="1240"/>
      <c r="DA9" s="1240"/>
      <c r="DB9" s="1240"/>
      <c r="DC9" s="1240"/>
      <c r="DD9" s="1240"/>
      <c r="DE9" s="1240"/>
      <c r="DF9" s="271"/>
      <c r="DG9" s="271"/>
      <c r="DH9" s="271"/>
      <c r="DI9" s="271"/>
      <c r="DJ9" s="271"/>
      <c r="DK9" s="271"/>
      <c r="DL9" s="271"/>
      <c r="DM9" s="271"/>
      <c r="DN9" s="271"/>
      <c r="DO9" s="271"/>
      <c r="DP9" s="271"/>
      <c r="DQ9" s="271"/>
      <c r="DR9" s="271"/>
      <c r="DS9" s="271"/>
      <c r="DT9" s="271"/>
      <c r="DU9" s="271"/>
      <c r="DV9" s="271"/>
      <c r="DW9" s="271"/>
    </row>
    <row r="10" spans="1:143" s="270" customFormat="1">
      <c r="A10" s="1240"/>
      <c r="B10" s="1240"/>
      <c r="C10" s="1240"/>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1240"/>
      <c r="AQ10" s="1240"/>
      <c r="AR10" s="1240"/>
      <c r="AS10" s="1240"/>
      <c r="AT10" s="1240"/>
      <c r="AU10" s="1240"/>
      <c r="AV10" s="1240"/>
      <c r="AW10" s="1240"/>
      <c r="AX10" s="1240"/>
      <c r="AY10" s="1240"/>
      <c r="AZ10" s="1240"/>
      <c r="BA10" s="1240"/>
      <c r="BB10" s="1240"/>
      <c r="BC10" s="1240"/>
      <c r="BD10" s="1240"/>
      <c r="BE10" s="1240"/>
      <c r="BF10" s="1240"/>
      <c r="BG10" s="1240"/>
      <c r="BH10" s="1240"/>
      <c r="BI10" s="1240"/>
      <c r="BJ10" s="1240"/>
      <c r="BK10" s="1240"/>
      <c r="BL10" s="1240"/>
      <c r="BM10" s="1240"/>
      <c r="BN10" s="1240"/>
      <c r="BO10" s="1240"/>
      <c r="BP10" s="1240"/>
      <c r="BQ10" s="1240"/>
      <c r="BR10" s="1240"/>
      <c r="BS10" s="1240"/>
      <c r="BT10" s="1240"/>
      <c r="BU10" s="1240"/>
      <c r="BV10" s="1240"/>
      <c r="BW10" s="1240"/>
      <c r="BX10" s="1240"/>
      <c r="BY10" s="1240"/>
      <c r="BZ10" s="1240"/>
      <c r="CA10" s="1240"/>
      <c r="CB10" s="1240"/>
      <c r="CC10" s="1240"/>
      <c r="CD10" s="1240"/>
      <c r="CE10" s="1240"/>
      <c r="CF10" s="1240"/>
      <c r="CG10" s="1240"/>
      <c r="CH10" s="1240"/>
      <c r="CI10" s="1240"/>
      <c r="CJ10" s="1240"/>
      <c r="CK10" s="1240"/>
      <c r="CL10" s="1240"/>
      <c r="CM10" s="1240"/>
      <c r="CN10" s="1240"/>
      <c r="CO10" s="1240"/>
      <c r="CP10" s="1240"/>
      <c r="CQ10" s="1240"/>
      <c r="CR10" s="1240"/>
      <c r="CS10" s="1240"/>
      <c r="CT10" s="1240"/>
      <c r="CU10" s="1240"/>
      <c r="CV10" s="1240"/>
      <c r="CW10" s="1240"/>
      <c r="CX10" s="1240"/>
      <c r="CY10" s="1240"/>
      <c r="CZ10" s="1240"/>
      <c r="DA10" s="1240"/>
      <c r="DB10" s="1240"/>
      <c r="DC10" s="1240"/>
      <c r="DD10" s="1240"/>
      <c r="DE10" s="1240"/>
      <c r="DF10" s="271"/>
      <c r="DG10" s="271"/>
      <c r="DH10" s="271"/>
      <c r="DI10" s="271"/>
      <c r="DJ10" s="271"/>
      <c r="DK10" s="271"/>
      <c r="DL10" s="271"/>
      <c r="DM10" s="271"/>
      <c r="DN10" s="271"/>
      <c r="DO10" s="271"/>
      <c r="DP10" s="271"/>
      <c r="DQ10" s="271"/>
      <c r="DR10" s="271"/>
      <c r="DS10" s="271"/>
      <c r="DT10" s="271"/>
      <c r="DU10" s="271"/>
      <c r="DV10" s="271"/>
      <c r="DW10" s="271"/>
      <c r="EM10" s="270" t="s">
        <v>578</v>
      </c>
    </row>
    <row r="11" spans="1:143" s="270" customFormat="1">
      <c r="A11" s="1240"/>
      <c r="B11" s="1240"/>
      <c r="C11" s="1240"/>
      <c r="D11" s="1240"/>
      <c r="E11" s="1240"/>
      <c r="F11" s="1240"/>
      <c r="G11" s="1240"/>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1240"/>
      <c r="AN11" s="1240"/>
      <c r="AO11" s="1240"/>
      <c r="AP11" s="1240"/>
      <c r="AQ11" s="1240"/>
      <c r="AR11" s="1240"/>
      <c r="AS11" s="1240"/>
      <c r="AT11" s="1240"/>
      <c r="AU11" s="1240"/>
      <c r="AV11" s="1240"/>
      <c r="AW11" s="1240"/>
      <c r="AX11" s="1240"/>
      <c r="AY11" s="1240"/>
      <c r="AZ11" s="1240"/>
      <c r="BA11" s="1240"/>
      <c r="BB11" s="1240"/>
      <c r="BC11" s="1240"/>
      <c r="BD11" s="1240"/>
      <c r="BE11" s="1240"/>
      <c r="BF11" s="1240"/>
      <c r="BG11" s="1240"/>
      <c r="BH11" s="1240"/>
      <c r="BI11" s="1240"/>
      <c r="BJ11" s="1240"/>
      <c r="BK11" s="1240"/>
      <c r="BL11" s="1240"/>
      <c r="BM11" s="1240"/>
      <c r="BN11" s="1240"/>
      <c r="BO11" s="1240"/>
      <c r="BP11" s="1240"/>
      <c r="BQ11" s="1240"/>
      <c r="BR11" s="1240"/>
      <c r="BS11" s="1240"/>
      <c r="BT11" s="1240"/>
      <c r="BU11" s="1240"/>
      <c r="BV11" s="1240"/>
      <c r="BW11" s="1240"/>
      <c r="BX11" s="1240"/>
      <c r="BY11" s="1240"/>
      <c r="BZ11" s="1240"/>
      <c r="CA11" s="1240"/>
      <c r="CB11" s="1240"/>
      <c r="CC11" s="1240"/>
      <c r="CD11" s="1240"/>
      <c r="CE11" s="1240"/>
      <c r="CF11" s="1240"/>
      <c r="CG11" s="1240"/>
      <c r="CH11" s="1240"/>
      <c r="CI11" s="1240"/>
      <c r="CJ11" s="1240"/>
      <c r="CK11" s="1240"/>
      <c r="CL11" s="1240"/>
      <c r="CM11" s="1240"/>
      <c r="CN11" s="1240"/>
      <c r="CO11" s="1240"/>
      <c r="CP11" s="1240"/>
      <c r="CQ11" s="1240"/>
      <c r="CR11" s="1240"/>
      <c r="CS11" s="1240"/>
      <c r="CT11" s="1240"/>
      <c r="CU11" s="1240"/>
      <c r="CV11" s="1240"/>
      <c r="CW11" s="1240"/>
      <c r="CX11" s="1240"/>
      <c r="CY11" s="1240"/>
      <c r="CZ11" s="1240"/>
      <c r="DA11" s="1240"/>
      <c r="DB11" s="1240"/>
      <c r="DC11" s="1240"/>
      <c r="DD11" s="1240"/>
      <c r="DE11" s="1240"/>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1240"/>
      <c r="B12" s="1240"/>
      <c r="C12" s="1240"/>
      <c r="D12" s="1240"/>
      <c r="E12" s="1240"/>
      <c r="F12" s="1240"/>
      <c r="G12" s="1240"/>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0"/>
      <c r="AH12" s="1240"/>
      <c r="AI12" s="1240"/>
      <c r="AJ12" s="1240"/>
      <c r="AK12" s="1240"/>
      <c r="AL12" s="1240"/>
      <c r="AM12" s="1240"/>
      <c r="AN12" s="1240"/>
      <c r="AO12" s="1240"/>
      <c r="AP12" s="1240"/>
      <c r="AQ12" s="1240"/>
      <c r="AR12" s="1240"/>
      <c r="AS12" s="1240"/>
      <c r="AT12" s="1240"/>
      <c r="AU12" s="1240"/>
      <c r="AV12" s="1240"/>
      <c r="AW12" s="1240"/>
      <c r="AX12" s="1240"/>
      <c r="AY12" s="1240"/>
      <c r="AZ12" s="1240"/>
      <c r="BA12" s="1240"/>
      <c r="BB12" s="1240"/>
      <c r="BC12" s="1240"/>
      <c r="BD12" s="1240"/>
      <c r="BE12" s="1240"/>
      <c r="BF12" s="1240"/>
      <c r="BG12" s="1240"/>
      <c r="BH12" s="1240"/>
      <c r="BI12" s="1240"/>
      <c r="BJ12" s="1240"/>
      <c r="BK12" s="1240"/>
      <c r="BL12" s="1240"/>
      <c r="BM12" s="1240"/>
      <c r="BN12" s="1240"/>
      <c r="BO12" s="1240"/>
      <c r="BP12" s="1240"/>
      <c r="BQ12" s="1240"/>
      <c r="BR12" s="1240"/>
      <c r="BS12" s="1240"/>
      <c r="BT12" s="1240"/>
      <c r="BU12" s="1240"/>
      <c r="BV12" s="1240"/>
      <c r="BW12" s="1240"/>
      <c r="BX12" s="1240"/>
      <c r="BY12" s="1240"/>
      <c r="BZ12" s="1240"/>
      <c r="CA12" s="1240"/>
      <c r="CB12" s="1240"/>
      <c r="CC12" s="1240"/>
      <c r="CD12" s="1240"/>
      <c r="CE12" s="1240"/>
      <c r="CF12" s="1240"/>
      <c r="CG12" s="1240"/>
      <c r="CH12" s="1240"/>
      <c r="CI12" s="1240"/>
      <c r="CJ12" s="1240"/>
      <c r="CK12" s="1240"/>
      <c r="CL12" s="1240"/>
      <c r="CM12" s="1240"/>
      <c r="CN12" s="1240"/>
      <c r="CO12" s="1240"/>
      <c r="CP12" s="1240"/>
      <c r="CQ12" s="1240"/>
      <c r="CR12" s="1240"/>
      <c r="CS12" s="1240"/>
      <c r="CT12" s="1240"/>
      <c r="CU12" s="1240"/>
      <c r="CV12" s="1240"/>
      <c r="CW12" s="1240"/>
      <c r="CX12" s="1240"/>
      <c r="CY12" s="1240"/>
      <c r="CZ12" s="1240"/>
      <c r="DA12" s="1240"/>
      <c r="DB12" s="1240"/>
      <c r="DC12" s="1240"/>
      <c r="DD12" s="1240"/>
      <c r="DE12" s="1240"/>
      <c r="DF12" s="271"/>
      <c r="DG12" s="271"/>
      <c r="DH12" s="271"/>
      <c r="DI12" s="271"/>
      <c r="DJ12" s="271"/>
      <c r="DK12" s="271"/>
      <c r="DL12" s="271"/>
      <c r="DM12" s="271"/>
      <c r="DN12" s="271"/>
      <c r="DO12" s="271"/>
      <c r="DP12" s="271"/>
      <c r="DQ12" s="271"/>
      <c r="DR12" s="271"/>
      <c r="DS12" s="271"/>
      <c r="DT12" s="271"/>
      <c r="DU12" s="271"/>
      <c r="DV12" s="271"/>
      <c r="DW12" s="271"/>
      <c r="EM12" s="270" t="s">
        <v>578</v>
      </c>
    </row>
    <row r="13" spans="1:143" s="270" customFormat="1">
      <c r="A13" s="1240"/>
      <c r="B13" s="1240"/>
      <c r="C13" s="1240"/>
      <c r="D13" s="1240"/>
      <c r="E13" s="1240"/>
      <c r="F13" s="1240"/>
      <c r="G13" s="1240"/>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1240"/>
      <c r="AE13" s="1240"/>
      <c r="AF13" s="1240"/>
      <c r="AG13" s="1240"/>
      <c r="AH13" s="1240"/>
      <c r="AI13" s="1240"/>
      <c r="AJ13" s="1240"/>
      <c r="AK13" s="1240"/>
      <c r="AL13" s="1240"/>
      <c r="AM13" s="1240"/>
      <c r="AN13" s="1240"/>
      <c r="AO13" s="1240"/>
      <c r="AP13" s="1240"/>
      <c r="AQ13" s="1240"/>
      <c r="AR13" s="1240"/>
      <c r="AS13" s="1240"/>
      <c r="AT13" s="1240"/>
      <c r="AU13" s="1240"/>
      <c r="AV13" s="1240"/>
      <c r="AW13" s="1240"/>
      <c r="AX13" s="1240"/>
      <c r="AY13" s="1240"/>
      <c r="AZ13" s="1240"/>
      <c r="BA13" s="1240"/>
      <c r="BB13" s="1240"/>
      <c r="BC13" s="1240"/>
      <c r="BD13" s="1240"/>
      <c r="BE13" s="1240"/>
      <c r="BF13" s="1240"/>
      <c r="BG13" s="1240"/>
      <c r="BH13" s="1240"/>
      <c r="BI13" s="1240"/>
      <c r="BJ13" s="1240"/>
      <c r="BK13" s="1240"/>
      <c r="BL13" s="1240"/>
      <c r="BM13" s="1240"/>
      <c r="BN13" s="1240"/>
      <c r="BO13" s="1240"/>
      <c r="BP13" s="1240"/>
      <c r="BQ13" s="1240"/>
      <c r="BR13" s="1240"/>
      <c r="BS13" s="1240"/>
      <c r="BT13" s="1240"/>
      <c r="BU13" s="1240"/>
      <c r="BV13" s="1240"/>
      <c r="BW13" s="1240"/>
      <c r="BX13" s="1240"/>
      <c r="BY13" s="1240"/>
      <c r="BZ13" s="1240"/>
      <c r="CA13" s="1240"/>
      <c r="CB13" s="1240"/>
      <c r="CC13" s="1240"/>
      <c r="CD13" s="1240"/>
      <c r="CE13" s="1240"/>
      <c r="CF13" s="1240"/>
      <c r="CG13" s="1240"/>
      <c r="CH13" s="1240"/>
      <c r="CI13" s="1240"/>
      <c r="CJ13" s="1240"/>
      <c r="CK13" s="1240"/>
      <c r="CL13" s="1240"/>
      <c r="CM13" s="1240"/>
      <c r="CN13" s="1240"/>
      <c r="CO13" s="1240"/>
      <c r="CP13" s="1240"/>
      <c r="CQ13" s="1240"/>
      <c r="CR13" s="1240"/>
      <c r="CS13" s="1240"/>
      <c r="CT13" s="1240"/>
      <c r="CU13" s="1240"/>
      <c r="CV13" s="1240"/>
      <c r="CW13" s="1240"/>
      <c r="CX13" s="1240"/>
      <c r="CY13" s="1240"/>
      <c r="CZ13" s="1240"/>
      <c r="DA13" s="1240"/>
      <c r="DB13" s="1240"/>
      <c r="DC13" s="1240"/>
      <c r="DD13" s="1240"/>
      <c r="DE13" s="1240"/>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1240"/>
      <c r="B14" s="1240"/>
      <c r="C14" s="1240"/>
      <c r="D14" s="1240"/>
      <c r="E14" s="1240"/>
      <c r="F14" s="1240"/>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0"/>
      <c r="AS14" s="1240"/>
      <c r="AT14" s="1240"/>
      <c r="AU14" s="1240"/>
      <c r="AV14" s="1240"/>
      <c r="AW14" s="1240"/>
      <c r="AX14" s="1240"/>
      <c r="AY14" s="1240"/>
      <c r="AZ14" s="1240"/>
      <c r="BA14" s="1240"/>
      <c r="BB14" s="1240"/>
      <c r="BC14" s="1240"/>
      <c r="BD14" s="1240"/>
      <c r="BE14" s="1240"/>
      <c r="BF14" s="1240"/>
      <c r="BG14" s="1240"/>
      <c r="BH14" s="1240"/>
      <c r="BI14" s="1240"/>
      <c r="BJ14" s="1240"/>
      <c r="BK14" s="1240"/>
      <c r="BL14" s="1240"/>
      <c r="BM14" s="1240"/>
      <c r="BN14" s="1240"/>
      <c r="BO14" s="1240"/>
      <c r="BP14" s="1240"/>
      <c r="BQ14" s="1240"/>
      <c r="BR14" s="1240"/>
      <c r="BS14" s="1240"/>
      <c r="BT14" s="1240"/>
      <c r="BU14" s="1240"/>
      <c r="BV14" s="1240"/>
      <c r="BW14" s="1240"/>
      <c r="BX14" s="1240"/>
      <c r="BY14" s="1240"/>
      <c r="BZ14" s="1240"/>
      <c r="CA14" s="1240"/>
      <c r="CB14" s="1240"/>
      <c r="CC14" s="1240"/>
      <c r="CD14" s="1240"/>
      <c r="CE14" s="1240"/>
      <c r="CF14" s="1240"/>
      <c r="CG14" s="1240"/>
      <c r="CH14" s="1240"/>
      <c r="CI14" s="1240"/>
      <c r="CJ14" s="1240"/>
      <c r="CK14" s="1240"/>
      <c r="CL14" s="1240"/>
      <c r="CM14" s="1240"/>
      <c r="CN14" s="1240"/>
      <c r="CO14" s="1240"/>
      <c r="CP14" s="1240"/>
      <c r="CQ14" s="1240"/>
      <c r="CR14" s="1240"/>
      <c r="CS14" s="1240"/>
      <c r="CT14" s="1240"/>
      <c r="CU14" s="1240"/>
      <c r="CV14" s="1240"/>
      <c r="CW14" s="1240"/>
      <c r="CX14" s="1240"/>
      <c r="CY14" s="1240"/>
      <c r="CZ14" s="1240"/>
      <c r="DA14" s="1240"/>
      <c r="DB14" s="1240"/>
      <c r="DC14" s="1240"/>
      <c r="DD14" s="1240"/>
      <c r="DE14" s="1240"/>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1239"/>
      <c r="B15" s="1240"/>
      <c r="C15" s="1240"/>
      <c r="D15" s="1240"/>
      <c r="E15" s="1240"/>
      <c r="F15" s="1240"/>
      <c r="G15" s="1240"/>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0"/>
      <c r="AM15" s="1240"/>
      <c r="AN15" s="1240"/>
      <c r="AO15" s="1240"/>
      <c r="AP15" s="1240"/>
      <c r="AQ15" s="1240"/>
      <c r="AR15" s="1240"/>
      <c r="AS15" s="1240"/>
      <c r="AT15" s="1240"/>
      <c r="AU15" s="1240"/>
      <c r="AV15" s="1240"/>
      <c r="AW15" s="1240"/>
      <c r="AX15" s="1240"/>
      <c r="AY15" s="1240"/>
      <c r="AZ15" s="1240"/>
      <c r="BA15" s="1240"/>
      <c r="BB15" s="1240"/>
      <c r="BC15" s="1240"/>
      <c r="BD15" s="1240"/>
      <c r="BE15" s="1240"/>
      <c r="BF15" s="1240"/>
      <c r="BG15" s="1240"/>
      <c r="BH15" s="1240"/>
      <c r="BI15" s="1240"/>
      <c r="BJ15" s="1240"/>
      <c r="BK15" s="1240"/>
      <c r="BL15" s="1240"/>
      <c r="BM15" s="1240"/>
      <c r="BN15" s="1240"/>
      <c r="BO15" s="1240"/>
      <c r="BP15" s="1240"/>
      <c r="BQ15" s="1240"/>
      <c r="BR15" s="1240"/>
      <c r="BS15" s="1240"/>
      <c r="BT15" s="1240"/>
      <c r="BU15" s="1240"/>
      <c r="BV15" s="1240"/>
      <c r="BW15" s="1240"/>
      <c r="BX15" s="1240"/>
      <c r="BY15" s="1240"/>
      <c r="BZ15" s="1240"/>
      <c r="CA15" s="1240"/>
      <c r="CB15" s="1240"/>
      <c r="CC15" s="1240"/>
      <c r="CD15" s="1240"/>
      <c r="CE15" s="1240"/>
      <c r="CF15" s="1240"/>
      <c r="CG15" s="1240"/>
      <c r="CH15" s="1240"/>
      <c r="CI15" s="1240"/>
      <c r="CJ15" s="1240"/>
      <c r="CK15" s="1240"/>
      <c r="CL15" s="1240"/>
      <c r="CM15" s="1240"/>
      <c r="CN15" s="1240"/>
      <c r="CO15" s="1240"/>
      <c r="CP15" s="1240"/>
      <c r="CQ15" s="1240"/>
      <c r="CR15" s="1240"/>
      <c r="CS15" s="1240"/>
      <c r="CT15" s="1240"/>
      <c r="CU15" s="1240"/>
      <c r="CV15" s="1240"/>
      <c r="CW15" s="1240"/>
      <c r="CX15" s="1240"/>
      <c r="CY15" s="1240"/>
      <c r="CZ15" s="1240"/>
      <c r="DA15" s="1240"/>
      <c r="DB15" s="1240"/>
      <c r="DC15" s="1240"/>
      <c r="DD15" s="1240"/>
      <c r="DE15" s="1240"/>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1239"/>
      <c r="B16" s="1240"/>
      <c r="C16" s="1240"/>
      <c r="D16" s="1240"/>
      <c r="E16" s="1240"/>
      <c r="F16" s="1240"/>
      <c r="G16" s="1240"/>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c r="BD16" s="1240"/>
      <c r="BE16" s="1240"/>
      <c r="BF16" s="1240"/>
      <c r="BG16" s="1240"/>
      <c r="BH16" s="1240"/>
      <c r="BI16" s="1240"/>
      <c r="BJ16" s="1240"/>
      <c r="BK16" s="1240"/>
      <c r="BL16" s="1240"/>
      <c r="BM16" s="1240"/>
      <c r="BN16" s="1240"/>
      <c r="BO16" s="1240"/>
      <c r="BP16" s="1240"/>
      <c r="BQ16" s="1240"/>
      <c r="BR16" s="1240"/>
      <c r="BS16" s="1240"/>
      <c r="BT16" s="1240"/>
      <c r="BU16" s="1240"/>
      <c r="BV16" s="1240"/>
      <c r="BW16" s="1240"/>
      <c r="BX16" s="1240"/>
      <c r="BY16" s="1240"/>
      <c r="BZ16" s="1240"/>
      <c r="CA16" s="1240"/>
      <c r="CB16" s="1240"/>
      <c r="CC16" s="1240"/>
      <c r="CD16" s="1240"/>
      <c r="CE16" s="1240"/>
      <c r="CF16" s="1240"/>
      <c r="CG16" s="1240"/>
      <c r="CH16" s="1240"/>
      <c r="CI16" s="1240"/>
      <c r="CJ16" s="1240"/>
      <c r="CK16" s="1240"/>
      <c r="CL16" s="1240"/>
      <c r="CM16" s="1240"/>
      <c r="CN16" s="1240"/>
      <c r="CO16" s="1240"/>
      <c r="CP16" s="1240"/>
      <c r="CQ16" s="1240"/>
      <c r="CR16" s="1240"/>
      <c r="CS16" s="1240"/>
      <c r="CT16" s="1240"/>
      <c r="CU16" s="1240"/>
      <c r="CV16" s="1240"/>
      <c r="CW16" s="1240"/>
      <c r="CX16" s="1240"/>
      <c r="CY16" s="1240"/>
      <c r="CZ16" s="1240"/>
      <c r="DA16" s="1240"/>
      <c r="DB16" s="1240"/>
      <c r="DC16" s="1240"/>
      <c r="DD16" s="1240"/>
      <c r="DE16" s="1240"/>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1239"/>
      <c r="B17" s="1240"/>
      <c r="C17" s="1240"/>
      <c r="D17" s="1240"/>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0"/>
      <c r="AY17" s="1240"/>
      <c r="AZ17" s="1240"/>
      <c r="BA17" s="1240"/>
      <c r="BB17" s="1240"/>
      <c r="BC17" s="1240"/>
      <c r="BD17" s="1240"/>
      <c r="BE17" s="1240"/>
      <c r="BF17" s="1240"/>
      <c r="BG17" s="1240"/>
      <c r="BH17" s="1240"/>
      <c r="BI17" s="1240"/>
      <c r="BJ17" s="1240"/>
      <c r="BK17" s="1240"/>
      <c r="BL17" s="1240"/>
      <c r="BM17" s="1240"/>
      <c r="BN17" s="1240"/>
      <c r="BO17" s="1240"/>
      <c r="BP17" s="1240"/>
      <c r="BQ17" s="1240"/>
      <c r="BR17" s="1240"/>
      <c r="BS17" s="1240"/>
      <c r="BT17" s="1240"/>
      <c r="BU17" s="1240"/>
      <c r="BV17" s="1240"/>
      <c r="BW17" s="1240"/>
      <c r="BX17" s="1240"/>
      <c r="BY17" s="1240"/>
      <c r="BZ17" s="1240"/>
      <c r="CA17" s="1240"/>
      <c r="CB17" s="1240"/>
      <c r="CC17" s="1240"/>
      <c r="CD17" s="1240"/>
      <c r="CE17" s="1240"/>
      <c r="CF17" s="1240"/>
      <c r="CG17" s="1240"/>
      <c r="CH17" s="1240"/>
      <c r="CI17" s="1240"/>
      <c r="CJ17" s="1240"/>
      <c r="CK17" s="1240"/>
      <c r="CL17" s="1240"/>
      <c r="CM17" s="1240"/>
      <c r="CN17" s="1240"/>
      <c r="CO17" s="1240"/>
      <c r="CP17" s="1240"/>
      <c r="CQ17" s="1240"/>
      <c r="CR17" s="1240"/>
      <c r="CS17" s="1240"/>
      <c r="CT17" s="1240"/>
      <c r="CU17" s="1240"/>
      <c r="CV17" s="1240"/>
      <c r="CW17" s="1240"/>
      <c r="CX17" s="1240"/>
      <c r="CY17" s="1240"/>
      <c r="CZ17" s="1240"/>
      <c r="DA17" s="1240"/>
      <c r="DB17" s="1240"/>
      <c r="DC17" s="1240"/>
      <c r="DD17" s="1240"/>
      <c r="DE17" s="1240"/>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1239"/>
      <c r="B18" s="1240"/>
      <c r="C18" s="1240"/>
      <c r="D18" s="1240"/>
      <c r="E18" s="1240"/>
      <c r="F18" s="1240"/>
      <c r="G18" s="1240"/>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0"/>
      <c r="AL18" s="1240"/>
      <c r="AM18" s="1240"/>
      <c r="AN18" s="1240"/>
      <c r="AO18" s="1240"/>
      <c r="AP18" s="1240"/>
      <c r="AQ18" s="1240"/>
      <c r="AR18" s="1240"/>
      <c r="AS18" s="1240"/>
      <c r="AT18" s="1240"/>
      <c r="AU18" s="1240"/>
      <c r="AV18" s="1240"/>
      <c r="AW18" s="1240"/>
      <c r="AX18" s="1240"/>
      <c r="AY18" s="1240"/>
      <c r="AZ18" s="1240"/>
      <c r="BA18" s="1240"/>
      <c r="BB18" s="1240"/>
      <c r="BC18" s="1240"/>
      <c r="BD18" s="1240"/>
      <c r="BE18" s="1240"/>
      <c r="BF18" s="1240"/>
      <c r="BG18" s="1240"/>
      <c r="BH18" s="1240"/>
      <c r="BI18" s="1240"/>
      <c r="BJ18" s="1240"/>
      <c r="BK18" s="1240"/>
      <c r="BL18" s="1240"/>
      <c r="BM18" s="1240"/>
      <c r="BN18" s="1240"/>
      <c r="BO18" s="1240"/>
      <c r="BP18" s="1240"/>
      <c r="BQ18" s="1240"/>
      <c r="BR18" s="1240"/>
      <c r="BS18" s="1240"/>
      <c r="BT18" s="1240"/>
      <c r="BU18" s="1240"/>
      <c r="BV18" s="1240"/>
      <c r="BW18" s="1240"/>
      <c r="BX18" s="1240"/>
      <c r="BY18" s="1240"/>
      <c r="BZ18" s="1240"/>
      <c r="CA18" s="1240"/>
      <c r="CB18" s="1240"/>
      <c r="CC18" s="1240"/>
      <c r="CD18" s="1240"/>
      <c r="CE18" s="1240"/>
      <c r="CF18" s="1240"/>
      <c r="CG18" s="1240"/>
      <c r="CH18" s="1240"/>
      <c r="CI18" s="1240"/>
      <c r="CJ18" s="1240"/>
      <c r="CK18" s="1240"/>
      <c r="CL18" s="1240"/>
      <c r="CM18" s="1240"/>
      <c r="CN18" s="1240"/>
      <c r="CO18" s="1240"/>
      <c r="CP18" s="1240"/>
      <c r="CQ18" s="1240"/>
      <c r="CR18" s="1240"/>
      <c r="CS18" s="1240"/>
      <c r="CT18" s="1240"/>
      <c r="CU18" s="1240"/>
      <c r="CV18" s="1240"/>
      <c r="CW18" s="1240"/>
      <c r="CX18" s="1240"/>
      <c r="CY18" s="1240"/>
      <c r="CZ18" s="1240"/>
      <c r="DA18" s="1240"/>
      <c r="DB18" s="1240"/>
      <c r="DC18" s="1240"/>
      <c r="DD18" s="1240"/>
      <c r="DE18" s="1240"/>
      <c r="DF18" s="271"/>
      <c r="DG18" s="271"/>
      <c r="DH18" s="271"/>
      <c r="DI18" s="271"/>
      <c r="DJ18" s="271"/>
      <c r="DK18" s="271"/>
      <c r="DL18" s="271"/>
      <c r="DM18" s="271"/>
      <c r="DN18" s="271"/>
      <c r="DO18" s="271"/>
      <c r="DP18" s="271"/>
      <c r="DQ18" s="271"/>
      <c r="DR18" s="271"/>
      <c r="DS18" s="271"/>
      <c r="DT18" s="271"/>
      <c r="DU18" s="271"/>
      <c r="DV18" s="271"/>
      <c r="DW18" s="271"/>
    </row>
    <row r="19" spans="1:351">
      <c r="DD19" s="1239"/>
      <c r="DE19" s="1239"/>
    </row>
    <row r="20" spans="1:351">
      <c r="DD20" s="1239"/>
      <c r="DE20" s="1239"/>
    </row>
    <row r="21" spans="1:351" ht="17.25">
      <c r="B21" s="1241"/>
      <c r="C21" s="1242"/>
      <c r="D21" s="1242"/>
      <c r="E21" s="1242"/>
      <c r="F21" s="1242"/>
      <c r="G21" s="1242"/>
      <c r="H21" s="1242"/>
      <c r="I21" s="1242"/>
      <c r="J21" s="1242"/>
      <c r="K21" s="1242"/>
      <c r="L21" s="1242"/>
      <c r="M21" s="1242"/>
      <c r="N21" s="1243"/>
      <c r="O21" s="1242"/>
      <c r="P21" s="1242"/>
      <c r="Q21" s="1242"/>
      <c r="R21" s="1242"/>
      <c r="S21" s="1242"/>
      <c r="T21" s="1242"/>
      <c r="U21" s="1242"/>
      <c r="V21" s="1242"/>
      <c r="W21" s="1242"/>
      <c r="X21" s="1242"/>
      <c r="Y21" s="1242"/>
      <c r="Z21" s="1242"/>
      <c r="AA21" s="1242"/>
      <c r="AB21" s="1242"/>
      <c r="AC21" s="1242"/>
      <c r="AD21" s="1242"/>
      <c r="AE21" s="1242"/>
      <c r="AF21" s="1242"/>
      <c r="AG21" s="1242"/>
      <c r="AH21" s="1242"/>
      <c r="AI21" s="1242"/>
      <c r="AJ21" s="1242"/>
      <c r="AK21" s="1242"/>
      <c r="AL21" s="1242"/>
      <c r="AM21" s="1242"/>
      <c r="AN21" s="1242"/>
      <c r="AO21" s="1242"/>
      <c r="AP21" s="1242"/>
      <c r="AQ21" s="1242"/>
      <c r="AR21" s="1242"/>
      <c r="AS21" s="1242"/>
      <c r="AT21" s="1243"/>
      <c r="AU21" s="1242"/>
      <c r="AV21" s="1242"/>
      <c r="AW21" s="1242"/>
      <c r="AX21" s="1242"/>
      <c r="AY21" s="1242"/>
      <c r="AZ21" s="1242"/>
      <c r="BA21" s="1242"/>
      <c r="BB21" s="1242"/>
      <c r="BC21" s="1242"/>
      <c r="BD21" s="1242"/>
      <c r="BE21" s="1242"/>
      <c r="BF21" s="1243"/>
      <c r="BG21" s="1242"/>
      <c r="BH21" s="1242"/>
      <c r="BI21" s="1242"/>
      <c r="BJ21" s="1242"/>
      <c r="BK21" s="1242"/>
      <c r="BL21" s="1242"/>
      <c r="BM21" s="1242"/>
      <c r="BN21" s="1242"/>
      <c r="BO21" s="1242"/>
      <c r="BP21" s="1242"/>
      <c r="BQ21" s="1242"/>
      <c r="BR21" s="1243"/>
      <c r="BS21" s="1242"/>
      <c r="BT21" s="1242"/>
      <c r="BU21" s="1242"/>
      <c r="BV21" s="1242"/>
      <c r="BW21" s="1242"/>
      <c r="BX21" s="1242"/>
      <c r="BY21" s="1242"/>
      <c r="BZ21" s="1242"/>
      <c r="CA21" s="1242"/>
      <c r="CB21" s="1242"/>
      <c r="CC21" s="1242"/>
      <c r="CD21" s="1243"/>
      <c r="CE21" s="1242"/>
      <c r="CF21" s="1242"/>
      <c r="CG21" s="1242"/>
      <c r="CH21" s="1242"/>
      <c r="CI21" s="1242"/>
      <c r="CJ21" s="1242"/>
      <c r="CK21" s="1242"/>
      <c r="CL21" s="1242"/>
      <c r="CM21" s="1242"/>
      <c r="CN21" s="1242"/>
      <c r="CO21" s="1242"/>
      <c r="CP21" s="1243"/>
      <c r="CQ21" s="1242"/>
      <c r="CR21" s="1242"/>
      <c r="CS21" s="1242"/>
      <c r="CT21" s="1242"/>
      <c r="CU21" s="1242"/>
      <c r="CV21" s="1242"/>
      <c r="CW21" s="1242"/>
      <c r="CX21" s="1242"/>
      <c r="CY21" s="1242"/>
      <c r="CZ21" s="1242"/>
      <c r="DA21" s="1242"/>
      <c r="DB21" s="1243"/>
      <c r="DC21" s="1242"/>
      <c r="DD21" s="1244"/>
      <c r="DE21" s="1239"/>
      <c r="MM21" s="1245"/>
    </row>
    <row r="22" spans="1:351" ht="17.25">
      <c r="B22" s="1246"/>
      <c r="MM22" s="1245"/>
    </row>
    <row r="23" spans="1:351">
      <c r="B23" s="1246"/>
    </row>
    <row r="24" spans="1:351">
      <c r="B24" s="1246"/>
    </row>
    <row r="25" spans="1:351">
      <c r="B25" s="1246"/>
    </row>
    <row r="26" spans="1:351">
      <c r="B26" s="1246"/>
    </row>
    <row r="27" spans="1:351">
      <c r="B27" s="1246"/>
    </row>
    <row r="28" spans="1:351">
      <c r="B28" s="1246"/>
    </row>
    <row r="29" spans="1:351">
      <c r="B29" s="1246"/>
    </row>
    <row r="30" spans="1:351">
      <c r="B30" s="1246"/>
    </row>
    <row r="31" spans="1:351">
      <c r="B31" s="1246"/>
    </row>
    <row r="32" spans="1:351">
      <c r="B32" s="1246"/>
    </row>
    <row r="33" spans="2:109">
      <c r="B33" s="1246"/>
    </row>
    <row r="34" spans="2:109">
      <c r="B34" s="1246"/>
    </row>
    <row r="35" spans="2:109">
      <c r="B35" s="1246"/>
    </row>
    <row r="36" spans="2:109">
      <c r="B36" s="1246"/>
    </row>
    <row r="37" spans="2:109">
      <c r="B37" s="1246"/>
    </row>
    <row r="38" spans="2:109">
      <c r="B38" s="1246"/>
    </row>
    <row r="39" spans="2:109">
      <c r="B39" s="1248"/>
      <c r="C39" s="1249"/>
      <c r="D39" s="1249"/>
      <c r="E39" s="1249"/>
      <c r="F39" s="1249"/>
      <c r="G39" s="1249"/>
      <c r="H39" s="1249"/>
      <c r="I39" s="1249"/>
      <c r="J39" s="1249"/>
      <c r="K39" s="1249"/>
      <c r="L39" s="1249"/>
      <c r="M39" s="1249"/>
      <c r="N39" s="1249"/>
      <c r="O39" s="1249"/>
      <c r="P39" s="1249"/>
      <c r="Q39" s="1249"/>
      <c r="R39" s="1249"/>
      <c r="S39" s="1249"/>
      <c r="T39" s="1249"/>
      <c r="U39" s="1249"/>
      <c r="V39" s="1249"/>
      <c r="W39" s="1249"/>
      <c r="X39" s="1249"/>
      <c r="Y39" s="1249"/>
      <c r="Z39" s="1249"/>
      <c r="AA39" s="1249"/>
      <c r="AB39" s="1249"/>
      <c r="AC39" s="1249"/>
      <c r="AD39" s="1249"/>
      <c r="AE39" s="1249"/>
      <c r="AF39" s="1249"/>
      <c r="AG39" s="1249"/>
      <c r="AH39" s="1249"/>
      <c r="AI39" s="1249"/>
      <c r="AJ39" s="1249"/>
      <c r="AK39" s="1249"/>
      <c r="AL39" s="1249"/>
      <c r="AM39" s="1249"/>
      <c r="AN39" s="1249"/>
      <c r="AO39" s="1249"/>
      <c r="AP39" s="1249"/>
      <c r="AQ39" s="1249"/>
      <c r="AR39" s="1249"/>
      <c r="AS39" s="1249"/>
      <c r="AT39" s="1249"/>
      <c r="AU39" s="1249"/>
      <c r="AV39" s="1249"/>
      <c r="AW39" s="1249"/>
      <c r="AX39" s="1249"/>
      <c r="AY39" s="1249"/>
      <c r="AZ39" s="1249"/>
      <c r="BA39" s="1249"/>
      <c r="BB39" s="1249"/>
      <c r="BC39" s="1249"/>
      <c r="BD39" s="1249"/>
      <c r="BE39" s="1249"/>
      <c r="BF39" s="1249"/>
      <c r="BG39" s="1249"/>
      <c r="BH39" s="1249"/>
      <c r="BI39" s="1249"/>
      <c r="BJ39" s="1249"/>
      <c r="BK39" s="1249"/>
      <c r="BL39" s="1249"/>
      <c r="BM39" s="1249"/>
      <c r="BN39" s="1249"/>
      <c r="BO39" s="1249"/>
      <c r="BP39" s="1249"/>
      <c r="BQ39" s="1249"/>
      <c r="BR39" s="1249"/>
      <c r="BS39" s="1249"/>
      <c r="BT39" s="1249"/>
      <c r="BU39" s="1249"/>
      <c r="BV39" s="1249"/>
      <c r="BW39" s="1249"/>
      <c r="BX39" s="1249"/>
      <c r="BY39" s="1249"/>
      <c r="BZ39" s="1249"/>
      <c r="CA39" s="1249"/>
      <c r="CB39" s="1249"/>
      <c r="CC39" s="1249"/>
      <c r="CD39" s="1249"/>
      <c r="CE39" s="1249"/>
      <c r="CF39" s="1249"/>
      <c r="CG39" s="1249"/>
      <c r="CH39" s="1249"/>
      <c r="CI39" s="1249"/>
      <c r="CJ39" s="1249"/>
      <c r="CK39" s="1249"/>
      <c r="CL39" s="1249"/>
      <c r="CM39" s="1249"/>
      <c r="CN39" s="1249"/>
      <c r="CO39" s="1249"/>
      <c r="CP39" s="1249"/>
      <c r="CQ39" s="1249"/>
      <c r="CR39" s="1249"/>
      <c r="CS39" s="1249"/>
      <c r="CT39" s="1249"/>
      <c r="CU39" s="1249"/>
      <c r="CV39" s="1249"/>
      <c r="CW39" s="1249"/>
      <c r="CX39" s="1249"/>
      <c r="CY39" s="1249"/>
      <c r="CZ39" s="1249"/>
      <c r="DA39" s="1249"/>
      <c r="DB39" s="1249"/>
      <c r="DC39" s="1249"/>
      <c r="DD39" s="1250"/>
    </row>
    <row r="40" spans="2:109">
      <c r="B40" s="1251"/>
      <c r="DD40" s="1251"/>
      <c r="DE40" s="1239"/>
    </row>
    <row r="41" spans="2:109" ht="17.25">
      <c r="B41" s="1252" t="s">
        <v>579</v>
      </c>
      <c r="C41" s="1242"/>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c r="AJ41" s="1242"/>
      <c r="AK41" s="1242"/>
      <c r="AL41" s="1242"/>
      <c r="AM41" s="1242"/>
      <c r="AN41" s="1242"/>
      <c r="AO41" s="1242"/>
      <c r="AP41" s="1242"/>
      <c r="AQ41" s="1242"/>
      <c r="AR41" s="1242"/>
      <c r="AS41" s="1242"/>
      <c r="AT41" s="1242"/>
      <c r="AU41" s="1242"/>
      <c r="AV41" s="1242"/>
      <c r="AW41" s="1242"/>
      <c r="AX41" s="1242"/>
      <c r="AY41" s="1242"/>
      <c r="AZ41" s="1242"/>
      <c r="BA41" s="1242"/>
      <c r="BB41" s="1242"/>
      <c r="BC41" s="1242"/>
      <c r="BD41" s="1242"/>
      <c r="BE41" s="1242"/>
      <c r="BF41" s="1242"/>
      <c r="BG41" s="1242"/>
      <c r="BH41" s="1242"/>
      <c r="BI41" s="1242"/>
      <c r="BJ41" s="1242"/>
      <c r="BK41" s="1242"/>
      <c r="BL41" s="1242"/>
      <c r="BM41" s="1242"/>
      <c r="BN41" s="1242"/>
      <c r="BO41" s="1242"/>
      <c r="BP41" s="1242"/>
      <c r="BQ41" s="1242"/>
      <c r="BR41" s="1242"/>
      <c r="BS41" s="1242"/>
      <c r="BT41" s="1242"/>
      <c r="BU41" s="1242"/>
      <c r="BV41" s="1242"/>
      <c r="BW41" s="1242"/>
      <c r="BX41" s="1242"/>
      <c r="BY41" s="1242"/>
      <c r="BZ41" s="1242"/>
      <c r="CA41" s="1242"/>
      <c r="CB41" s="1242"/>
      <c r="CC41" s="1242"/>
      <c r="CD41" s="1242"/>
      <c r="CE41" s="1242"/>
      <c r="CF41" s="1242"/>
      <c r="CG41" s="1242"/>
      <c r="CH41" s="1242"/>
      <c r="CI41" s="1242"/>
      <c r="CJ41" s="1242"/>
      <c r="CK41" s="1242"/>
      <c r="CL41" s="1242"/>
      <c r="CM41" s="1242"/>
      <c r="CN41" s="1242"/>
      <c r="CO41" s="1242"/>
      <c r="CP41" s="1242"/>
      <c r="CQ41" s="1242"/>
      <c r="CR41" s="1242"/>
      <c r="CS41" s="1242"/>
      <c r="CT41" s="1242"/>
      <c r="CU41" s="1242"/>
      <c r="CV41" s="1242"/>
      <c r="CW41" s="1242"/>
      <c r="CX41" s="1242"/>
      <c r="CY41" s="1242"/>
      <c r="CZ41" s="1242"/>
      <c r="DA41" s="1242"/>
      <c r="DB41" s="1242"/>
      <c r="DC41" s="1242"/>
      <c r="DD41" s="1244"/>
    </row>
    <row r="42" spans="2:109">
      <c r="B42" s="1246"/>
      <c r="G42" s="1253"/>
      <c r="I42" s="1254"/>
      <c r="J42" s="1254"/>
      <c r="K42" s="1254"/>
      <c r="AM42" s="1253"/>
      <c r="AN42" s="1253" t="s">
        <v>580</v>
      </c>
      <c r="AP42" s="1254"/>
      <c r="AQ42" s="1254"/>
      <c r="AR42" s="1254"/>
      <c r="AY42" s="1253"/>
      <c r="BA42" s="1254"/>
      <c r="BB42" s="1254"/>
      <c r="BC42" s="1254"/>
      <c r="BK42" s="1253"/>
      <c r="BM42" s="1254"/>
      <c r="BN42" s="1254"/>
      <c r="BO42" s="1254"/>
      <c r="BW42" s="1253"/>
      <c r="BY42" s="1254"/>
      <c r="BZ42" s="1254"/>
      <c r="CA42" s="1254"/>
      <c r="CI42" s="1253"/>
      <c r="CK42" s="1254"/>
      <c r="CL42" s="1254"/>
      <c r="CM42" s="1254"/>
      <c r="CU42" s="1253"/>
      <c r="CW42" s="1254"/>
      <c r="CX42" s="1254"/>
      <c r="CY42" s="1254"/>
    </row>
    <row r="43" spans="2:109" ht="13.5" customHeight="1">
      <c r="B43" s="1246"/>
      <c r="AN43" s="1255" t="s">
        <v>581</v>
      </c>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c r="B44" s="1246"/>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c r="B45" s="1246"/>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c r="B46" s="1246"/>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c r="B47" s="1246"/>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c r="B48" s="1246"/>
      <c r="H48" s="1264"/>
      <c r="I48" s="1264"/>
      <c r="J48" s="1264"/>
      <c r="AN48" s="1264"/>
      <c r="AO48" s="1264"/>
      <c r="AP48" s="1264"/>
      <c r="AZ48" s="1264"/>
      <c r="BA48" s="1264"/>
      <c r="BB48" s="1264"/>
      <c r="BL48" s="1264"/>
      <c r="BM48" s="1264"/>
      <c r="BN48" s="1264"/>
      <c r="BX48" s="1264"/>
      <c r="BY48" s="1264"/>
      <c r="BZ48" s="1264"/>
      <c r="CJ48" s="1264"/>
      <c r="CK48" s="1264"/>
      <c r="CL48" s="1264"/>
      <c r="CV48" s="1264"/>
      <c r="CW48" s="1264"/>
      <c r="CX48" s="1264"/>
    </row>
    <row r="49" spans="1:109">
      <c r="B49" s="1246"/>
      <c r="AN49" s="1239" t="s">
        <v>582</v>
      </c>
    </row>
    <row r="50" spans="1:109">
      <c r="B50" s="1246"/>
      <c r="G50" s="1265"/>
      <c r="H50" s="1265"/>
      <c r="I50" s="1265"/>
      <c r="J50" s="1265"/>
      <c r="K50" s="1266"/>
      <c r="L50" s="1266"/>
      <c r="M50" s="1267"/>
      <c r="N50" s="1267"/>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544</v>
      </c>
      <c r="BQ50" s="1271"/>
      <c r="BR50" s="1271"/>
      <c r="BS50" s="1271"/>
      <c r="BT50" s="1271"/>
      <c r="BU50" s="1271"/>
      <c r="BV50" s="1271"/>
      <c r="BW50" s="1271"/>
      <c r="BX50" s="1271" t="s">
        <v>545</v>
      </c>
      <c r="BY50" s="1271"/>
      <c r="BZ50" s="1271"/>
      <c r="CA50" s="1271"/>
      <c r="CB50" s="1271"/>
      <c r="CC50" s="1271"/>
      <c r="CD50" s="1271"/>
      <c r="CE50" s="1271"/>
      <c r="CF50" s="1271" t="s">
        <v>546</v>
      </c>
      <c r="CG50" s="1271"/>
      <c r="CH50" s="1271"/>
      <c r="CI50" s="1271"/>
      <c r="CJ50" s="1271"/>
      <c r="CK50" s="1271"/>
      <c r="CL50" s="1271"/>
      <c r="CM50" s="1271"/>
      <c r="CN50" s="1271" t="s">
        <v>547</v>
      </c>
      <c r="CO50" s="1271"/>
      <c r="CP50" s="1271"/>
      <c r="CQ50" s="1271"/>
      <c r="CR50" s="1271"/>
      <c r="CS50" s="1271"/>
      <c r="CT50" s="1271"/>
      <c r="CU50" s="1271"/>
      <c r="CV50" s="1271" t="s">
        <v>548</v>
      </c>
      <c r="CW50" s="1271"/>
      <c r="CX50" s="1271"/>
      <c r="CY50" s="1271"/>
      <c r="CZ50" s="1271"/>
      <c r="DA50" s="1271"/>
      <c r="DB50" s="1271"/>
      <c r="DC50" s="1271"/>
    </row>
    <row r="51" spans="1:109" ht="13.5" customHeight="1">
      <c r="B51" s="1246"/>
      <c r="G51" s="1272"/>
      <c r="H51" s="1272"/>
      <c r="I51" s="1273"/>
      <c r="J51" s="1273"/>
      <c r="K51" s="1274"/>
      <c r="L51" s="1274"/>
      <c r="M51" s="1274"/>
      <c r="N51" s="1274"/>
      <c r="AM51" s="1264"/>
      <c r="AN51" s="1275" t="s">
        <v>583</v>
      </c>
      <c r="AO51" s="1275"/>
      <c r="AP51" s="1275"/>
      <c r="AQ51" s="1275"/>
      <c r="AR51" s="1275"/>
      <c r="AS51" s="1275"/>
      <c r="AT51" s="1275"/>
      <c r="AU51" s="1275"/>
      <c r="AV51" s="1275"/>
      <c r="AW51" s="1275"/>
      <c r="AX51" s="1275"/>
      <c r="AY51" s="1275"/>
      <c r="AZ51" s="1275"/>
      <c r="BA51" s="1275"/>
      <c r="BB51" s="1275" t="s">
        <v>584</v>
      </c>
      <c r="BC51" s="1275"/>
      <c r="BD51" s="1275"/>
      <c r="BE51" s="1275"/>
      <c r="BF51" s="1275"/>
      <c r="BG51" s="1275"/>
      <c r="BH51" s="1275"/>
      <c r="BI51" s="1275"/>
      <c r="BJ51" s="1275"/>
      <c r="BK51" s="1275"/>
      <c r="BL51" s="1275"/>
      <c r="BM51" s="1275"/>
      <c r="BN51" s="1275"/>
      <c r="BO51" s="1275"/>
      <c r="BP51" s="1276"/>
      <c r="BQ51" s="1277"/>
      <c r="BR51" s="1277"/>
      <c r="BS51" s="1277"/>
      <c r="BT51" s="1277"/>
      <c r="BU51" s="1277"/>
      <c r="BV51" s="1277"/>
      <c r="BW51" s="1277"/>
      <c r="BX51" s="1276"/>
      <c r="BY51" s="1277"/>
      <c r="BZ51" s="1277"/>
      <c r="CA51" s="1277"/>
      <c r="CB51" s="1277"/>
      <c r="CC51" s="1277"/>
      <c r="CD51" s="1277"/>
      <c r="CE51" s="1277"/>
      <c r="CF51" s="1276"/>
      <c r="CG51" s="1277"/>
      <c r="CH51" s="1277"/>
      <c r="CI51" s="1277"/>
      <c r="CJ51" s="1277"/>
      <c r="CK51" s="1277"/>
      <c r="CL51" s="1277"/>
      <c r="CM51" s="1277"/>
      <c r="CN51" s="1277">
        <v>20.100000000000001</v>
      </c>
      <c r="CO51" s="1277"/>
      <c r="CP51" s="1277"/>
      <c r="CQ51" s="1277"/>
      <c r="CR51" s="1277"/>
      <c r="CS51" s="1277"/>
      <c r="CT51" s="1277"/>
      <c r="CU51" s="1277"/>
      <c r="CV51" s="1277">
        <v>25</v>
      </c>
      <c r="CW51" s="1277"/>
      <c r="CX51" s="1277"/>
      <c r="CY51" s="1277"/>
      <c r="CZ51" s="1277"/>
      <c r="DA51" s="1277"/>
      <c r="DB51" s="1277"/>
      <c r="DC51" s="1277"/>
    </row>
    <row r="52" spans="1:109">
      <c r="B52" s="1246"/>
      <c r="G52" s="1272"/>
      <c r="H52" s="1272"/>
      <c r="I52" s="1273"/>
      <c r="J52" s="1273"/>
      <c r="K52" s="1274"/>
      <c r="L52" s="1274"/>
      <c r="M52" s="1274"/>
      <c r="N52" s="1274"/>
      <c r="AM52" s="1264"/>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1254"/>
      <c r="B53" s="1246"/>
      <c r="G53" s="1272"/>
      <c r="H53" s="1272"/>
      <c r="I53" s="1265"/>
      <c r="J53" s="1265"/>
      <c r="K53" s="1274"/>
      <c r="L53" s="1274"/>
      <c r="M53" s="1274"/>
      <c r="N53" s="1274"/>
      <c r="AM53" s="1264"/>
      <c r="AN53" s="1275"/>
      <c r="AO53" s="1275"/>
      <c r="AP53" s="1275"/>
      <c r="AQ53" s="1275"/>
      <c r="AR53" s="1275"/>
      <c r="AS53" s="1275"/>
      <c r="AT53" s="1275"/>
      <c r="AU53" s="1275"/>
      <c r="AV53" s="1275"/>
      <c r="AW53" s="1275"/>
      <c r="AX53" s="1275"/>
      <c r="AY53" s="1275"/>
      <c r="AZ53" s="1275"/>
      <c r="BA53" s="1275"/>
      <c r="BB53" s="1275" t="s">
        <v>585</v>
      </c>
      <c r="BC53" s="1275"/>
      <c r="BD53" s="1275"/>
      <c r="BE53" s="1275"/>
      <c r="BF53" s="1275"/>
      <c r="BG53" s="1275"/>
      <c r="BH53" s="1275"/>
      <c r="BI53" s="1275"/>
      <c r="BJ53" s="1275"/>
      <c r="BK53" s="1275"/>
      <c r="BL53" s="1275"/>
      <c r="BM53" s="1275"/>
      <c r="BN53" s="1275"/>
      <c r="BO53" s="1275"/>
      <c r="BP53" s="1276"/>
      <c r="BQ53" s="1277"/>
      <c r="BR53" s="1277"/>
      <c r="BS53" s="1277"/>
      <c r="BT53" s="1277"/>
      <c r="BU53" s="1277"/>
      <c r="BV53" s="1277"/>
      <c r="BW53" s="1277"/>
      <c r="BX53" s="1276"/>
      <c r="BY53" s="1277"/>
      <c r="BZ53" s="1277"/>
      <c r="CA53" s="1277"/>
      <c r="CB53" s="1277"/>
      <c r="CC53" s="1277"/>
      <c r="CD53" s="1277"/>
      <c r="CE53" s="1277"/>
      <c r="CF53" s="1276"/>
      <c r="CG53" s="1277"/>
      <c r="CH53" s="1277"/>
      <c r="CI53" s="1277"/>
      <c r="CJ53" s="1277"/>
      <c r="CK53" s="1277"/>
      <c r="CL53" s="1277"/>
      <c r="CM53" s="1277"/>
      <c r="CN53" s="1277">
        <v>55.1</v>
      </c>
      <c r="CO53" s="1277"/>
      <c r="CP53" s="1277"/>
      <c r="CQ53" s="1277"/>
      <c r="CR53" s="1277"/>
      <c r="CS53" s="1277"/>
      <c r="CT53" s="1277"/>
      <c r="CU53" s="1277"/>
      <c r="CV53" s="1277">
        <v>55.8</v>
      </c>
      <c r="CW53" s="1277"/>
      <c r="CX53" s="1277"/>
      <c r="CY53" s="1277"/>
      <c r="CZ53" s="1277"/>
      <c r="DA53" s="1277"/>
      <c r="DB53" s="1277"/>
      <c r="DC53" s="1277"/>
    </row>
    <row r="54" spans="1:109">
      <c r="A54" s="1254"/>
      <c r="B54" s="1246"/>
      <c r="G54" s="1272"/>
      <c r="H54" s="1272"/>
      <c r="I54" s="1265"/>
      <c r="J54" s="1265"/>
      <c r="K54" s="1274"/>
      <c r="L54" s="1274"/>
      <c r="M54" s="1274"/>
      <c r="N54" s="1274"/>
      <c r="AM54" s="1264"/>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1254"/>
      <c r="B55" s="1246"/>
      <c r="G55" s="1265"/>
      <c r="H55" s="1265"/>
      <c r="I55" s="1265"/>
      <c r="J55" s="1265"/>
      <c r="K55" s="1274"/>
      <c r="L55" s="1274"/>
      <c r="M55" s="1274"/>
      <c r="N55" s="1274"/>
      <c r="AN55" s="1271" t="s">
        <v>586</v>
      </c>
      <c r="AO55" s="1271"/>
      <c r="AP55" s="1271"/>
      <c r="AQ55" s="1271"/>
      <c r="AR55" s="1271"/>
      <c r="AS55" s="1271"/>
      <c r="AT55" s="1271"/>
      <c r="AU55" s="1271"/>
      <c r="AV55" s="1271"/>
      <c r="AW55" s="1271"/>
      <c r="AX55" s="1271"/>
      <c r="AY55" s="1271"/>
      <c r="AZ55" s="1271"/>
      <c r="BA55" s="1271"/>
      <c r="BB55" s="1275" t="s">
        <v>584</v>
      </c>
      <c r="BC55" s="1275"/>
      <c r="BD55" s="1275"/>
      <c r="BE55" s="1275"/>
      <c r="BF55" s="1275"/>
      <c r="BG55" s="1275"/>
      <c r="BH55" s="1275"/>
      <c r="BI55" s="1275"/>
      <c r="BJ55" s="1275"/>
      <c r="BK55" s="1275"/>
      <c r="BL55" s="1275"/>
      <c r="BM55" s="1275"/>
      <c r="BN55" s="1275"/>
      <c r="BO55" s="1275"/>
      <c r="BP55" s="1276"/>
      <c r="BQ55" s="1277"/>
      <c r="BR55" s="1277"/>
      <c r="BS55" s="1277"/>
      <c r="BT55" s="1277"/>
      <c r="BU55" s="1277"/>
      <c r="BV55" s="1277"/>
      <c r="BW55" s="1277"/>
      <c r="BX55" s="1276"/>
      <c r="BY55" s="1277"/>
      <c r="BZ55" s="1277"/>
      <c r="CA55" s="1277"/>
      <c r="CB55" s="1277"/>
      <c r="CC55" s="1277"/>
      <c r="CD55" s="1277"/>
      <c r="CE55" s="1277"/>
      <c r="CF55" s="1276"/>
      <c r="CG55" s="1277"/>
      <c r="CH55" s="1277"/>
      <c r="CI55" s="1277"/>
      <c r="CJ55" s="1277"/>
      <c r="CK55" s="1277"/>
      <c r="CL55" s="1277"/>
      <c r="CM55" s="1277"/>
      <c r="CN55" s="1277">
        <v>0</v>
      </c>
      <c r="CO55" s="1277"/>
      <c r="CP55" s="1277"/>
      <c r="CQ55" s="1277"/>
      <c r="CR55" s="1277"/>
      <c r="CS55" s="1277"/>
      <c r="CT55" s="1277"/>
      <c r="CU55" s="1277"/>
      <c r="CV55" s="1277">
        <v>0</v>
      </c>
      <c r="CW55" s="1277"/>
      <c r="CX55" s="1277"/>
      <c r="CY55" s="1277"/>
      <c r="CZ55" s="1277"/>
      <c r="DA55" s="1277"/>
      <c r="DB55" s="1277"/>
      <c r="DC55" s="1277"/>
    </row>
    <row r="56" spans="1:109">
      <c r="A56" s="1254"/>
      <c r="B56" s="1246"/>
      <c r="G56" s="1265"/>
      <c r="H56" s="1265"/>
      <c r="I56" s="1265"/>
      <c r="J56" s="1265"/>
      <c r="K56" s="1274"/>
      <c r="L56" s="1274"/>
      <c r="M56" s="1274"/>
      <c r="N56" s="1274"/>
      <c r="AN56" s="1271"/>
      <c r="AO56" s="1271"/>
      <c r="AP56" s="1271"/>
      <c r="AQ56" s="1271"/>
      <c r="AR56" s="1271"/>
      <c r="AS56" s="1271"/>
      <c r="AT56" s="1271"/>
      <c r="AU56" s="1271"/>
      <c r="AV56" s="1271"/>
      <c r="AW56" s="1271"/>
      <c r="AX56" s="1271"/>
      <c r="AY56" s="1271"/>
      <c r="AZ56" s="1271"/>
      <c r="BA56" s="1271"/>
      <c r="BB56" s="1275"/>
      <c r="BC56" s="1275"/>
      <c r="BD56" s="1275"/>
      <c r="BE56" s="1275"/>
      <c r="BF56" s="1275"/>
      <c r="BG56" s="1275"/>
      <c r="BH56" s="1275"/>
      <c r="BI56" s="1275"/>
      <c r="BJ56" s="1275"/>
      <c r="BK56" s="1275"/>
      <c r="BL56" s="1275"/>
      <c r="BM56" s="1275"/>
      <c r="BN56" s="1275"/>
      <c r="BO56" s="1275"/>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254" customFormat="1">
      <c r="B57" s="1278"/>
      <c r="G57" s="1265"/>
      <c r="H57" s="1265"/>
      <c r="I57" s="1279"/>
      <c r="J57" s="1279"/>
      <c r="K57" s="1274"/>
      <c r="L57" s="1274"/>
      <c r="M57" s="1274"/>
      <c r="N57" s="1274"/>
      <c r="AM57" s="1239"/>
      <c r="AN57" s="1271"/>
      <c r="AO57" s="1271"/>
      <c r="AP57" s="1271"/>
      <c r="AQ57" s="1271"/>
      <c r="AR57" s="1271"/>
      <c r="AS57" s="1271"/>
      <c r="AT57" s="1271"/>
      <c r="AU57" s="1271"/>
      <c r="AV57" s="1271"/>
      <c r="AW57" s="1271"/>
      <c r="AX57" s="1271"/>
      <c r="AY57" s="1271"/>
      <c r="AZ57" s="1271"/>
      <c r="BA57" s="1271"/>
      <c r="BB57" s="1275" t="s">
        <v>585</v>
      </c>
      <c r="BC57" s="1275"/>
      <c r="BD57" s="1275"/>
      <c r="BE57" s="1275"/>
      <c r="BF57" s="1275"/>
      <c r="BG57" s="1275"/>
      <c r="BH57" s="1275"/>
      <c r="BI57" s="1275"/>
      <c r="BJ57" s="1275"/>
      <c r="BK57" s="1275"/>
      <c r="BL57" s="1275"/>
      <c r="BM57" s="1275"/>
      <c r="BN57" s="1275"/>
      <c r="BO57" s="1275"/>
      <c r="BP57" s="1276"/>
      <c r="BQ57" s="1277"/>
      <c r="BR57" s="1277"/>
      <c r="BS57" s="1277"/>
      <c r="BT57" s="1277"/>
      <c r="BU57" s="1277"/>
      <c r="BV57" s="1277"/>
      <c r="BW57" s="1277"/>
      <c r="BX57" s="1276"/>
      <c r="BY57" s="1277"/>
      <c r="BZ57" s="1277"/>
      <c r="CA57" s="1277"/>
      <c r="CB57" s="1277"/>
      <c r="CC57" s="1277"/>
      <c r="CD57" s="1277"/>
      <c r="CE57" s="1277"/>
      <c r="CF57" s="1276"/>
      <c r="CG57" s="1277"/>
      <c r="CH57" s="1277"/>
      <c r="CI57" s="1277"/>
      <c r="CJ57" s="1277"/>
      <c r="CK57" s="1277"/>
      <c r="CL57" s="1277"/>
      <c r="CM57" s="1277"/>
      <c r="CN57" s="1277">
        <v>56.3</v>
      </c>
      <c r="CO57" s="1277"/>
      <c r="CP57" s="1277"/>
      <c r="CQ57" s="1277"/>
      <c r="CR57" s="1277"/>
      <c r="CS57" s="1277"/>
      <c r="CT57" s="1277"/>
      <c r="CU57" s="1277"/>
      <c r="CV57" s="1277">
        <v>58.5</v>
      </c>
      <c r="CW57" s="1277"/>
      <c r="CX57" s="1277"/>
      <c r="CY57" s="1277"/>
      <c r="CZ57" s="1277"/>
      <c r="DA57" s="1277"/>
      <c r="DB57" s="1277"/>
      <c r="DC57" s="1277"/>
      <c r="DD57" s="1280"/>
      <c r="DE57" s="1278"/>
    </row>
    <row r="58" spans="1:109" s="1254" customFormat="1">
      <c r="A58" s="1239"/>
      <c r="B58" s="1278"/>
      <c r="G58" s="1265"/>
      <c r="H58" s="1265"/>
      <c r="I58" s="1279"/>
      <c r="J58" s="1279"/>
      <c r="K58" s="1274"/>
      <c r="L58" s="1274"/>
      <c r="M58" s="1274"/>
      <c r="N58" s="1274"/>
      <c r="AM58" s="1239"/>
      <c r="AN58" s="1271"/>
      <c r="AO58" s="1271"/>
      <c r="AP58" s="1271"/>
      <c r="AQ58" s="1271"/>
      <c r="AR58" s="1271"/>
      <c r="AS58" s="1271"/>
      <c r="AT58" s="1271"/>
      <c r="AU58" s="1271"/>
      <c r="AV58" s="1271"/>
      <c r="AW58" s="1271"/>
      <c r="AX58" s="1271"/>
      <c r="AY58" s="1271"/>
      <c r="AZ58" s="1271"/>
      <c r="BA58" s="1271"/>
      <c r="BB58" s="1275"/>
      <c r="BC58" s="1275"/>
      <c r="BD58" s="1275"/>
      <c r="BE58" s="1275"/>
      <c r="BF58" s="1275"/>
      <c r="BG58" s="1275"/>
      <c r="BH58" s="1275"/>
      <c r="BI58" s="1275"/>
      <c r="BJ58" s="1275"/>
      <c r="BK58" s="1275"/>
      <c r="BL58" s="1275"/>
      <c r="BM58" s="1275"/>
      <c r="BN58" s="1275"/>
      <c r="BO58" s="1275"/>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280"/>
      <c r="DE58" s="1278"/>
    </row>
    <row r="59" spans="1:109" s="1254" customFormat="1">
      <c r="A59" s="1239"/>
      <c r="B59" s="1278"/>
      <c r="K59" s="1281"/>
      <c r="L59" s="1281"/>
      <c r="M59" s="1281"/>
      <c r="N59" s="1281"/>
      <c r="AQ59" s="1281"/>
      <c r="AR59" s="1281"/>
      <c r="AS59" s="1281"/>
      <c r="AT59" s="1281"/>
      <c r="BC59" s="1281"/>
      <c r="BD59" s="1281"/>
      <c r="BE59" s="1281"/>
      <c r="BF59" s="1281"/>
      <c r="BO59" s="1281"/>
      <c r="BP59" s="1281"/>
      <c r="BQ59" s="1281"/>
      <c r="BR59" s="1281"/>
      <c r="CA59" s="1281"/>
      <c r="CB59" s="1281"/>
      <c r="CC59" s="1281"/>
      <c r="CD59" s="1281"/>
      <c r="CM59" s="1281"/>
      <c r="CN59" s="1281"/>
      <c r="CO59" s="1281"/>
      <c r="CP59" s="1281"/>
      <c r="CY59" s="1281"/>
      <c r="CZ59" s="1281"/>
      <c r="DA59" s="1281"/>
      <c r="DB59" s="1281"/>
      <c r="DC59" s="1281"/>
      <c r="DD59" s="1280"/>
      <c r="DE59" s="1278"/>
    </row>
    <row r="60" spans="1:109" s="1254" customFormat="1">
      <c r="A60" s="1239"/>
      <c r="B60" s="1278"/>
      <c r="K60" s="1281"/>
      <c r="L60" s="1281"/>
      <c r="M60" s="1281"/>
      <c r="N60" s="1281"/>
      <c r="AQ60" s="1281"/>
      <c r="AR60" s="1281"/>
      <c r="AS60" s="1281"/>
      <c r="AT60" s="1281"/>
      <c r="BC60" s="1281"/>
      <c r="BD60" s="1281"/>
      <c r="BE60" s="1281"/>
      <c r="BF60" s="1281"/>
      <c r="BO60" s="1281"/>
      <c r="BP60" s="1281"/>
      <c r="BQ60" s="1281"/>
      <c r="BR60" s="1281"/>
      <c r="CA60" s="1281"/>
      <c r="CB60" s="1281"/>
      <c r="CC60" s="1281"/>
      <c r="CD60" s="1281"/>
      <c r="CM60" s="1281"/>
      <c r="CN60" s="1281"/>
      <c r="CO60" s="1281"/>
      <c r="CP60" s="1281"/>
      <c r="CY60" s="1281"/>
      <c r="CZ60" s="1281"/>
      <c r="DA60" s="1281"/>
      <c r="DB60" s="1281"/>
      <c r="DC60" s="1281"/>
      <c r="DD60" s="1280"/>
      <c r="DE60" s="1278"/>
    </row>
    <row r="61" spans="1:109" s="1254" customFormat="1">
      <c r="A61" s="1239"/>
      <c r="B61" s="1282"/>
      <c r="C61" s="1283"/>
      <c r="D61" s="1283"/>
      <c r="E61" s="1283"/>
      <c r="F61" s="1283"/>
      <c r="G61" s="1283"/>
      <c r="H61" s="1283"/>
      <c r="I61" s="1283"/>
      <c r="J61" s="1283"/>
      <c r="K61" s="1283"/>
      <c r="L61" s="1283"/>
      <c r="M61" s="1284"/>
      <c r="N61" s="1284"/>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4"/>
      <c r="AT61" s="1284"/>
      <c r="AU61" s="1283"/>
      <c r="AV61" s="1283"/>
      <c r="AW61" s="1283"/>
      <c r="AX61" s="1283"/>
      <c r="AY61" s="1283"/>
      <c r="AZ61" s="1283"/>
      <c r="BA61" s="1283"/>
      <c r="BB61" s="1283"/>
      <c r="BC61" s="1283"/>
      <c r="BD61" s="1283"/>
      <c r="BE61" s="1284"/>
      <c r="BF61" s="1284"/>
      <c r="BG61" s="1283"/>
      <c r="BH61" s="1283"/>
      <c r="BI61" s="1283"/>
      <c r="BJ61" s="1283"/>
      <c r="BK61" s="1283"/>
      <c r="BL61" s="1283"/>
      <c r="BM61" s="1283"/>
      <c r="BN61" s="1283"/>
      <c r="BO61" s="1283"/>
      <c r="BP61" s="1283"/>
      <c r="BQ61" s="1284"/>
      <c r="BR61" s="1284"/>
      <c r="BS61" s="1283"/>
      <c r="BT61" s="1283"/>
      <c r="BU61" s="1283"/>
      <c r="BV61" s="1283"/>
      <c r="BW61" s="1283"/>
      <c r="BX61" s="1283"/>
      <c r="BY61" s="1283"/>
      <c r="BZ61" s="1283"/>
      <c r="CA61" s="1283"/>
      <c r="CB61" s="1283"/>
      <c r="CC61" s="1284"/>
      <c r="CD61" s="1284"/>
      <c r="CE61" s="1283"/>
      <c r="CF61" s="1283"/>
      <c r="CG61" s="1283"/>
      <c r="CH61" s="1283"/>
      <c r="CI61" s="1283"/>
      <c r="CJ61" s="1283"/>
      <c r="CK61" s="1283"/>
      <c r="CL61" s="1283"/>
      <c r="CM61" s="1283"/>
      <c r="CN61" s="1283"/>
      <c r="CO61" s="1284"/>
      <c r="CP61" s="1284"/>
      <c r="CQ61" s="1283"/>
      <c r="CR61" s="1283"/>
      <c r="CS61" s="1283"/>
      <c r="CT61" s="1283"/>
      <c r="CU61" s="1283"/>
      <c r="CV61" s="1283"/>
      <c r="CW61" s="1283"/>
      <c r="CX61" s="1283"/>
      <c r="CY61" s="1283"/>
      <c r="CZ61" s="1283"/>
      <c r="DA61" s="1284"/>
      <c r="DB61" s="1284"/>
      <c r="DC61" s="1284"/>
      <c r="DD61" s="1285"/>
      <c r="DE61" s="1278"/>
    </row>
    <row r="62" spans="1:109">
      <c r="B62" s="1251"/>
      <c r="C62" s="1251"/>
      <c r="D62" s="1251"/>
      <c r="E62" s="1251"/>
      <c r="F62" s="1251"/>
      <c r="G62" s="1251"/>
      <c r="H62" s="1251"/>
      <c r="I62" s="1251"/>
      <c r="J62" s="1251"/>
      <c r="K62" s="1251"/>
      <c r="L62" s="1251"/>
      <c r="M62" s="1251"/>
      <c r="N62" s="1251"/>
      <c r="O62" s="1251"/>
      <c r="P62" s="1251"/>
      <c r="Q62" s="1251"/>
      <c r="R62" s="1251"/>
      <c r="S62" s="1251"/>
      <c r="T62" s="1251"/>
      <c r="U62" s="1251"/>
      <c r="V62" s="1251"/>
      <c r="W62" s="1251"/>
      <c r="X62" s="1251"/>
      <c r="Y62" s="1251"/>
      <c r="Z62" s="1251"/>
      <c r="AA62" s="1251"/>
      <c r="AB62" s="1251"/>
      <c r="AC62" s="1251"/>
      <c r="AD62" s="1251"/>
      <c r="AE62" s="1251"/>
      <c r="AF62" s="1251"/>
      <c r="AG62" s="1251"/>
      <c r="AH62" s="1251"/>
      <c r="AI62" s="1251"/>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251"/>
      <c r="BJ62" s="1251"/>
      <c r="BK62" s="1251"/>
      <c r="BL62" s="1251"/>
      <c r="BM62" s="1251"/>
      <c r="BN62" s="1251"/>
      <c r="BO62" s="1251"/>
      <c r="BP62" s="1251"/>
      <c r="BQ62" s="1251"/>
      <c r="BR62" s="1251"/>
      <c r="BS62" s="1251"/>
      <c r="BT62" s="1251"/>
      <c r="BU62" s="1251"/>
      <c r="BV62" s="1251"/>
      <c r="BW62" s="1251"/>
      <c r="BX62" s="1251"/>
      <c r="BY62" s="1251"/>
      <c r="BZ62" s="1251"/>
      <c r="CA62" s="1251"/>
      <c r="CB62" s="1251"/>
      <c r="CC62" s="1251"/>
      <c r="CD62" s="1251"/>
      <c r="CE62" s="1251"/>
      <c r="CF62" s="1251"/>
      <c r="CG62" s="1251"/>
      <c r="CH62" s="1251"/>
      <c r="CI62" s="1251"/>
      <c r="CJ62" s="1251"/>
      <c r="CK62" s="1251"/>
      <c r="CL62" s="1251"/>
      <c r="CM62" s="1251"/>
      <c r="CN62" s="1251"/>
      <c r="CO62" s="1251"/>
      <c r="CP62" s="1251"/>
      <c r="CQ62" s="1251"/>
      <c r="CR62" s="1251"/>
      <c r="CS62" s="1251"/>
      <c r="CT62" s="1251"/>
      <c r="CU62" s="1251"/>
      <c r="CV62" s="1251"/>
      <c r="CW62" s="1251"/>
      <c r="CX62" s="1251"/>
      <c r="CY62" s="1251"/>
      <c r="CZ62" s="1251"/>
      <c r="DA62" s="1251"/>
      <c r="DB62" s="1251"/>
      <c r="DC62" s="1251"/>
      <c r="DD62" s="1251"/>
      <c r="DE62" s="1239"/>
    </row>
    <row r="63" spans="1:109" ht="17.25">
      <c r="B63" s="1286" t="s">
        <v>587</v>
      </c>
    </row>
    <row r="64" spans="1:109">
      <c r="B64" s="1246"/>
      <c r="G64" s="1253"/>
      <c r="I64" s="1287"/>
      <c r="J64" s="1287"/>
      <c r="K64" s="1287"/>
      <c r="L64" s="1287"/>
      <c r="M64" s="1287"/>
      <c r="N64" s="1288"/>
      <c r="AM64" s="1253"/>
      <c r="AN64" s="1253" t="s">
        <v>580</v>
      </c>
      <c r="AP64" s="1254"/>
      <c r="AQ64" s="1254"/>
      <c r="AR64" s="1254"/>
      <c r="AY64" s="1253"/>
      <c r="BA64" s="1254"/>
      <c r="BB64" s="1254"/>
      <c r="BC64" s="1254"/>
      <c r="BK64" s="1253"/>
      <c r="BM64" s="1254"/>
      <c r="BN64" s="1254"/>
      <c r="BO64" s="1254"/>
      <c r="BW64" s="1253"/>
      <c r="BY64" s="1254"/>
      <c r="BZ64" s="1254"/>
      <c r="CA64" s="1254"/>
      <c r="CI64" s="1253"/>
      <c r="CK64" s="1254"/>
      <c r="CL64" s="1254"/>
      <c r="CM64" s="1254"/>
      <c r="CU64" s="1253"/>
      <c r="CW64" s="1254"/>
      <c r="CX64" s="1254"/>
      <c r="CY64" s="1254"/>
    </row>
    <row r="65" spans="2:107">
      <c r="B65" s="1246"/>
      <c r="AN65" s="1255" t="s">
        <v>588</v>
      </c>
      <c r="AO65" s="1256"/>
      <c r="AP65" s="1256"/>
      <c r="AQ65" s="1256"/>
      <c r="AR65" s="1256"/>
      <c r="AS65" s="1256"/>
      <c r="AT65" s="1256"/>
      <c r="AU65" s="1256"/>
      <c r="AV65" s="1256"/>
      <c r="AW65" s="1256"/>
      <c r="AX65" s="1256"/>
      <c r="AY65" s="1256"/>
      <c r="AZ65" s="1256"/>
      <c r="BA65" s="1256"/>
      <c r="BB65" s="1256"/>
      <c r="BC65" s="1256"/>
      <c r="BD65" s="1256"/>
      <c r="BE65" s="1256"/>
      <c r="BF65" s="1256"/>
      <c r="BG65" s="1256"/>
      <c r="BH65" s="1256"/>
      <c r="BI65" s="1256"/>
      <c r="BJ65" s="1256"/>
      <c r="BK65" s="1256"/>
      <c r="BL65" s="1256"/>
      <c r="BM65" s="1256"/>
      <c r="BN65" s="1256"/>
      <c r="BO65" s="1256"/>
      <c r="BP65" s="1256"/>
      <c r="BQ65" s="1256"/>
      <c r="BR65" s="1256"/>
      <c r="BS65" s="1256"/>
      <c r="BT65" s="1256"/>
      <c r="BU65" s="1256"/>
      <c r="BV65" s="1256"/>
      <c r="BW65" s="1256"/>
      <c r="BX65" s="1256"/>
      <c r="BY65" s="1256"/>
      <c r="BZ65" s="1256"/>
      <c r="CA65" s="1256"/>
      <c r="CB65" s="1256"/>
      <c r="CC65" s="1256"/>
      <c r="CD65" s="1256"/>
      <c r="CE65" s="1256"/>
      <c r="CF65" s="1256"/>
      <c r="CG65" s="1256"/>
      <c r="CH65" s="1256"/>
      <c r="CI65" s="1256"/>
      <c r="CJ65" s="1256"/>
      <c r="CK65" s="1256"/>
      <c r="CL65" s="1256"/>
      <c r="CM65" s="1256"/>
      <c r="CN65" s="1256"/>
      <c r="CO65" s="1256"/>
      <c r="CP65" s="1256"/>
      <c r="CQ65" s="1256"/>
      <c r="CR65" s="1256"/>
      <c r="CS65" s="1256"/>
      <c r="CT65" s="1256"/>
      <c r="CU65" s="1256"/>
      <c r="CV65" s="1256"/>
      <c r="CW65" s="1256"/>
      <c r="CX65" s="1256"/>
      <c r="CY65" s="1256"/>
      <c r="CZ65" s="1256"/>
      <c r="DA65" s="1256"/>
      <c r="DB65" s="1256"/>
      <c r="DC65" s="1257"/>
    </row>
    <row r="66" spans="2:107">
      <c r="B66" s="1246"/>
      <c r="AN66" s="1258"/>
      <c r="AO66" s="1259"/>
      <c r="AP66" s="1259"/>
      <c r="AQ66" s="1259"/>
      <c r="AR66" s="1259"/>
      <c r="AS66" s="1259"/>
      <c r="AT66" s="1259"/>
      <c r="AU66" s="1259"/>
      <c r="AV66" s="1259"/>
      <c r="AW66" s="1259"/>
      <c r="AX66" s="1259"/>
      <c r="AY66" s="1259"/>
      <c r="AZ66" s="1259"/>
      <c r="BA66" s="1259"/>
      <c r="BB66" s="1259"/>
      <c r="BC66" s="1259"/>
      <c r="BD66" s="1259"/>
      <c r="BE66" s="1259"/>
      <c r="BF66" s="1259"/>
      <c r="BG66" s="1259"/>
      <c r="BH66" s="1259"/>
      <c r="BI66" s="1259"/>
      <c r="BJ66" s="1259"/>
      <c r="BK66" s="1259"/>
      <c r="BL66" s="1259"/>
      <c r="BM66" s="1259"/>
      <c r="BN66" s="1259"/>
      <c r="BO66" s="1259"/>
      <c r="BP66" s="1259"/>
      <c r="BQ66" s="1259"/>
      <c r="BR66" s="1259"/>
      <c r="BS66" s="1259"/>
      <c r="BT66" s="1259"/>
      <c r="BU66" s="1259"/>
      <c r="BV66" s="1259"/>
      <c r="BW66" s="1259"/>
      <c r="BX66" s="1259"/>
      <c r="BY66" s="1259"/>
      <c r="BZ66" s="1259"/>
      <c r="CA66" s="1259"/>
      <c r="CB66" s="1259"/>
      <c r="CC66" s="1259"/>
      <c r="CD66" s="1259"/>
      <c r="CE66" s="1259"/>
      <c r="CF66" s="1259"/>
      <c r="CG66" s="1259"/>
      <c r="CH66" s="1259"/>
      <c r="CI66" s="1259"/>
      <c r="CJ66" s="1259"/>
      <c r="CK66" s="1259"/>
      <c r="CL66" s="1259"/>
      <c r="CM66" s="1259"/>
      <c r="CN66" s="1259"/>
      <c r="CO66" s="1259"/>
      <c r="CP66" s="1259"/>
      <c r="CQ66" s="1259"/>
      <c r="CR66" s="1259"/>
      <c r="CS66" s="1259"/>
      <c r="CT66" s="1259"/>
      <c r="CU66" s="1259"/>
      <c r="CV66" s="1259"/>
      <c r="CW66" s="1259"/>
      <c r="CX66" s="1259"/>
      <c r="CY66" s="1259"/>
      <c r="CZ66" s="1259"/>
      <c r="DA66" s="1259"/>
      <c r="DB66" s="1259"/>
      <c r="DC66" s="1260"/>
    </row>
    <row r="67" spans="2:107">
      <c r="B67" s="1246"/>
      <c r="AN67" s="1258"/>
      <c r="AO67" s="1259"/>
      <c r="AP67" s="1259"/>
      <c r="AQ67" s="1259"/>
      <c r="AR67" s="1259"/>
      <c r="AS67" s="1259"/>
      <c r="AT67" s="1259"/>
      <c r="AU67" s="1259"/>
      <c r="AV67" s="1259"/>
      <c r="AW67" s="1259"/>
      <c r="AX67" s="1259"/>
      <c r="AY67" s="1259"/>
      <c r="AZ67" s="1259"/>
      <c r="BA67" s="1259"/>
      <c r="BB67" s="1259"/>
      <c r="BC67" s="1259"/>
      <c r="BD67" s="1259"/>
      <c r="BE67" s="1259"/>
      <c r="BF67" s="1259"/>
      <c r="BG67" s="1259"/>
      <c r="BH67" s="1259"/>
      <c r="BI67" s="1259"/>
      <c r="BJ67" s="1259"/>
      <c r="BK67" s="1259"/>
      <c r="BL67" s="1259"/>
      <c r="BM67" s="1259"/>
      <c r="BN67" s="1259"/>
      <c r="BO67" s="1259"/>
      <c r="BP67" s="1259"/>
      <c r="BQ67" s="1259"/>
      <c r="BR67" s="1259"/>
      <c r="BS67" s="1259"/>
      <c r="BT67" s="1259"/>
      <c r="BU67" s="1259"/>
      <c r="BV67" s="1259"/>
      <c r="BW67" s="1259"/>
      <c r="BX67" s="1259"/>
      <c r="BY67" s="1259"/>
      <c r="BZ67" s="1259"/>
      <c r="CA67" s="1259"/>
      <c r="CB67" s="1259"/>
      <c r="CC67" s="1259"/>
      <c r="CD67" s="1259"/>
      <c r="CE67" s="1259"/>
      <c r="CF67" s="1259"/>
      <c r="CG67" s="1259"/>
      <c r="CH67" s="1259"/>
      <c r="CI67" s="1259"/>
      <c r="CJ67" s="1259"/>
      <c r="CK67" s="1259"/>
      <c r="CL67" s="1259"/>
      <c r="CM67" s="1259"/>
      <c r="CN67" s="1259"/>
      <c r="CO67" s="1259"/>
      <c r="CP67" s="1259"/>
      <c r="CQ67" s="1259"/>
      <c r="CR67" s="1259"/>
      <c r="CS67" s="1259"/>
      <c r="CT67" s="1259"/>
      <c r="CU67" s="1259"/>
      <c r="CV67" s="1259"/>
      <c r="CW67" s="1259"/>
      <c r="CX67" s="1259"/>
      <c r="CY67" s="1259"/>
      <c r="CZ67" s="1259"/>
      <c r="DA67" s="1259"/>
      <c r="DB67" s="1259"/>
      <c r="DC67" s="1260"/>
    </row>
    <row r="68" spans="2:107">
      <c r="B68" s="1246"/>
      <c r="AN68" s="1258"/>
      <c r="AO68" s="1259"/>
      <c r="AP68" s="1259"/>
      <c r="AQ68" s="1259"/>
      <c r="AR68" s="1259"/>
      <c r="AS68" s="1259"/>
      <c r="AT68" s="1259"/>
      <c r="AU68" s="1259"/>
      <c r="AV68" s="1259"/>
      <c r="AW68" s="1259"/>
      <c r="AX68" s="1259"/>
      <c r="AY68" s="1259"/>
      <c r="AZ68" s="1259"/>
      <c r="BA68" s="1259"/>
      <c r="BB68" s="1259"/>
      <c r="BC68" s="1259"/>
      <c r="BD68" s="1259"/>
      <c r="BE68" s="1259"/>
      <c r="BF68" s="1259"/>
      <c r="BG68" s="1259"/>
      <c r="BH68" s="1259"/>
      <c r="BI68" s="1259"/>
      <c r="BJ68" s="1259"/>
      <c r="BK68" s="1259"/>
      <c r="BL68" s="1259"/>
      <c r="BM68" s="1259"/>
      <c r="BN68" s="1259"/>
      <c r="BO68" s="1259"/>
      <c r="BP68" s="1259"/>
      <c r="BQ68" s="1259"/>
      <c r="BR68" s="1259"/>
      <c r="BS68" s="1259"/>
      <c r="BT68" s="1259"/>
      <c r="BU68" s="1259"/>
      <c r="BV68" s="1259"/>
      <c r="BW68" s="1259"/>
      <c r="BX68" s="1259"/>
      <c r="BY68" s="1259"/>
      <c r="BZ68" s="1259"/>
      <c r="CA68" s="1259"/>
      <c r="CB68" s="1259"/>
      <c r="CC68" s="1259"/>
      <c r="CD68" s="1259"/>
      <c r="CE68" s="1259"/>
      <c r="CF68" s="1259"/>
      <c r="CG68" s="1259"/>
      <c r="CH68" s="1259"/>
      <c r="CI68" s="1259"/>
      <c r="CJ68" s="1259"/>
      <c r="CK68" s="1259"/>
      <c r="CL68" s="1259"/>
      <c r="CM68" s="1259"/>
      <c r="CN68" s="1259"/>
      <c r="CO68" s="1259"/>
      <c r="CP68" s="1259"/>
      <c r="CQ68" s="1259"/>
      <c r="CR68" s="1259"/>
      <c r="CS68" s="1259"/>
      <c r="CT68" s="1259"/>
      <c r="CU68" s="1259"/>
      <c r="CV68" s="1259"/>
      <c r="CW68" s="1259"/>
      <c r="CX68" s="1259"/>
      <c r="CY68" s="1259"/>
      <c r="CZ68" s="1259"/>
      <c r="DA68" s="1259"/>
      <c r="DB68" s="1259"/>
      <c r="DC68" s="1260"/>
    </row>
    <row r="69" spans="2:107">
      <c r="B69" s="1246"/>
      <c r="AN69" s="1261"/>
      <c r="AO69" s="1262"/>
      <c r="AP69" s="1262"/>
      <c r="AQ69" s="1262"/>
      <c r="AR69" s="1262"/>
      <c r="AS69" s="1262"/>
      <c r="AT69" s="1262"/>
      <c r="AU69" s="1262"/>
      <c r="AV69" s="1262"/>
      <c r="AW69" s="1262"/>
      <c r="AX69" s="1262"/>
      <c r="AY69" s="1262"/>
      <c r="AZ69" s="1262"/>
      <c r="BA69" s="1262"/>
      <c r="BB69" s="1262"/>
      <c r="BC69" s="1262"/>
      <c r="BD69" s="1262"/>
      <c r="BE69" s="1262"/>
      <c r="BF69" s="1262"/>
      <c r="BG69" s="1262"/>
      <c r="BH69" s="1262"/>
      <c r="BI69" s="1262"/>
      <c r="BJ69" s="1262"/>
      <c r="BK69" s="1262"/>
      <c r="BL69" s="1262"/>
      <c r="BM69" s="1262"/>
      <c r="BN69" s="1262"/>
      <c r="BO69" s="1262"/>
      <c r="BP69" s="1262"/>
      <c r="BQ69" s="1262"/>
      <c r="BR69" s="1262"/>
      <c r="BS69" s="1262"/>
      <c r="BT69" s="1262"/>
      <c r="BU69" s="1262"/>
      <c r="BV69" s="1262"/>
      <c r="BW69" s="1262"/>
      <c r="BX69" s="1262"/>
      <c r="BY69" s="1262"/>
      <c r="BZ69" s="1262"/>
      <c r="CA69" s="1262"/>
      <c r="CB69" s="1262"/>
      <c r="CC69" s="1262"/>
      <c r="CD69" s="1262"/>
      <c r="CE69" s="1262"/>
      <c r="CF69" s="1262"/>
      <c r="CG69" s="1262"/>
      <c r="CH69" s="1262"/>
      <c r="CI69" s="1262"/>
      <c r="CJ69" s="1262"/>
      <c r="CK69" s="1262"/>
      <c r="CL69" s="1262"/>
      <c r="CM69" s="1262"/>
      <c r="CN69" s="1262"/>
      <c r="CO69" s="1262"/>
      <c r="CP69" s="1262"/>
      <c r="CQ69" s="1262"/>
      <c r="CR69" s="1262"/>
      <c r="CS69" s="1262"/>
      <c r="CT69" s="1262"/>
      <c r="CU69" s="1262"/>
      <c r="CV69" s="1262"/>
      <c r="CW69" s="1262"/>
      <c r="CX69" s="1262"/>
      <c r="CY69" s="1262"/>
      <c r="CZ69" s="1262"/>
      <c r="DA69" s="1262"/>
      <c r="DB69" s="1262"/>
      <c r="DC69" s="1263"/>
    </row>
    <row r="70" spans="2:107">
      <c r="B70" s="1246"/>
      <c r="H70" s="1289"/>
      <c r="I70" s="1289"/>
      <c r="J70" s="1290"/>
      <c r="K70" s="1290"/>
      <c r="L70" s="1291"/>
      <c r="M70" s="1290"/>
      <c r="N70" s="1291"/>
      <c r="AN70" s="1264"/>
      <c r="AO70" s="1264"/>
      <c r="AP70" s="1264"/>
      <c r="AZ70" s="1264"/>
      <c r="BA70" s="1264"/>
      <c r="BB70" s="1264"/>
      <c r="BL70" s="1264"/>
      <c r="BM70" s="1264"/>
      <c r="BN70" s="1264"/>
      <c r="BX70" s="1264"/>
      <c r="BY70" s="1264"/>
      <c r="BZ70" s="1264"/>
      <c r="CJ70" s="1264"/>
      <c r="CK70" s="1264"/>
      <c r="CL70" s="1264"/>
      <c r="CV70" s="1264"/>
      <c r="CW70" s="1264"/>
      <c r="CX70" s="1264"/>
    </row>
    <row r="71" spans="2:107">
      <c r="B71" s="1246"/>
      <c r="G71" s="1292"/>
      <c r="I71" s="1293"/>
      <c r="J71" s="1290"/>
      <c r="K71" s="1290"/>
      <c r="L71" s="1291"/>
      <c r="M71" s="1290"/>
      <c r="N71" s="1291"/>
      <c r="AM71" s="1292"/>
      <c r="AN71" s="1239" t="s">
        <v>582</v>
      </c>
    </row>
    <row r="72" spans="2:107">
      <c r="B72" s="1246"/>
      <c r="G72" s="1265"/>
      <c r="H72" s="1265"/>
      <c r="I72" s="1265"/>
      <c r="J72" s="1265"/>
      <c r="K72" s="1266"/>
      <c r="L72" s="1266"/>
      <c r="M72" s="1267"/>
      <c r="N72" s="1267"/>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544</v>
      </c>
      <c r="BQ72" s="1271"/>
      <c r="BR72" s="1271"/>
      <c r="BS72" s="1271"/>
      <c r="BT72" s="1271"/>
      <c r="BU72" s="1271"/>
      <c r="BV72" s="1271"/>
      <c r="BW72" s="1271"/>
      <c r="BX72" s="1271" t="s">
        <v>545</v>
      </c>
      <c r="BY72" s="1271"/>
      <c r="BZ72" s="1271"/>
      <c r="CA72" s="1271"/>
      <c r="CB72" s="1271"/>
      <c r="CC72" s="1271"/>
      <c r="CD72" s="1271"/>
      <c r="CE72" s="1271"/>
      <c r="CF72" s="1271" t="s">
        <v>546</v>
      </c>
      <c r="CG72" s="1271"/>
      <c r="CH72" s="1271"/>
      <c r="CI72" s="1271"/>
      <c r="CJ72" s="1271"/>
      <c r="CK72" s="1271"/>
      <c r="CL72" s="1271"/>
      <c r="CM72" s="1271"/>
      <c r="CN72" s="1271" t="s">
        <v>547</v>
      </c>
      <c r="CO72" s="1271"/>
      <c r="CP72" s="1271"/>
      <c r="CQ72" s="1271"/>
      <c r="CR72" s="1271"/>
      <c r="CS72" s="1271"/>
      <c r="CT72" s="1271"/>
      <c r="CU72" s="1271"/>
      <c r="CV72" s="1271" t="s">
        <v>548</v>
      </c>
      <c r="CW72" s="1271"/>
      <c r="CX72" s="1271"/>
      <c r="CY72" s="1271"/>
      <c r="CZ72" s="1271"/>
      <c r="DA72" s="1271"/>
      <c r="DB72" s="1271"/>
      <c r="DC72" s="1271"/>
    </row>
    <row r="73" spans="2:107">
      <c r="B73" s="1246"/>
      <c r="G73" s="1272"/>
      <c r="H73" s="1272"/>
      <c r="I73" s="1272"/>
      <c r="J73" s="1272"/>
      <c r="K73" s="1294"/>
      <c r="L73" s="1294"/>
      <c r="M73" s="1294"/>
      <c r="N73" s="1294"/>
      <c r="AM73" s="1264"/>
      <c r="AN73" s="1275" t="s">
        <v>583</v>
      </c>
      <c r="AO73" s="1275"/>
      <c r="AP73" s="1275"/>
      <c r="AQ73" s="1275"/>
      <c r="AR73" s="1275"/>
      <c r="AS73" s="1275"/>
      <c r="AT73" s="1275"/>
      <c r="AU73" s="1275"/>
      <c r="AV73" s="1275"/>
      <c r="AW73" s="1275"/>
      <c r="AX73" s="1275"/>
      <c r="AY73" s="1275"/>
      <c r="AZ73" s="1275"/>
      <c r="BA73" s="1275"/>
      <c r="BB73" s="1275" t="s">
        <v>584</v>
      </c>
      <c r="BC73" s="1275"/>
      <c r="BD73" s="1275"/>
      <c r="BE73" s="1275"/>
      <c r="BF73" s="1275"/>
      <c r="BG73" s="1275"/>
      <c r="BH73" s="1275"/>
      <c r="BI73" s="1275"/>
      <c r="BJ73" s="1275"/>
      <c r="BK73" s="1275"/>
      <c r="BL73" s="1275"/>
      <c r="BM73" s="1275"/>
      <c r="BN73" s="1275"/>
      <c r="BO73" s="1275"/>
      <c r="BP73" s="1277">
        <v>22.1</v>
      </c>
      <c r="BQ73" s="1277"/>
      <c r="BR73" s="1277"/>
      <c r="BS73" s="1277"/>
      <c r="BT73" s="1277"/>
      <c r="BU73" s="1277"/>
      <c r="BV73" s="1277"/>
      <c r="BW73" s="1277"/>
      <c r="BX73" s="1277">
        <v>14.8</v>
      </c>
      <c r="BY73" s="1277"/>
      <c r="BZ73" s="1277"/>
      <c r="CA73" s="1277"/>
      <c r="CB73" s="1277"/>
      <c r="CC73" s="1277"/>
      <c r="CD73" s="1277"/>
      <c r="CE73" s="1277"/>
      <c r="CF73" s="1277">
        <v>20.6</v>
      </c>
      <c r="CG73" s="1277"/>
      <c r="CH73" s="1277"/>
      <c r="CI73" s="1277"/>
      <c r="CJ73" s="1277"/>
      <c r="CK73" s="1277"/>
      <c r="CL73" s="1277"/>
      <c r="CM73" s="1277"/>
      <c r="CN73" s="1277">
        <v>20.100000000000001</v>
      </c>
      <c r="CO73" s="1277"/>
      <c r="CP73" s="1277"/>
      <c r="CQ73" s="1277"/>
      <c r="CR73" s="1277"/>
      <c r="CS73" s="1277"/>
      <c r="CT73" s="1277"/>
      <c r="CU73" s="1277"/>
      <c r="CV73" s="1277">
        <v>25</v>
      </c>
      <c r="CW73" s="1277"/>
      <c r="CX73" s="1277"/>
      <c r="CY73" s="1277"/>
      <c r="CZ73" s="1277"/>
      <c r="DA73" s="1277"/>
      <c r="DB73" s="1277"/>
      <c r="DC73" s="1277"/>
    </row>
    <row r="74" spans="2:107">
      <c r="B74" s="1246"/>
      <c r="G74" s="1272"/>
      <c r="H74" s="1272"/>
      <c r="I74" s="1272"/>
      <c r="J74" s="1272"/>
      <c r="K74" s="1294"/>
      <c r="L74" s="1294"/>
      <c r="M74" s="1294"/>
      <c r="N74" s="1294"/>
      <c r="AM74" s="1264"/>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1246"/>
      <c r="G75" s="1272"/>
      <c r="H75" s="1272"/>
      <c r="I75" s="1265"/>
      <c r="J75" s="1265"/>
      <c r="K75" s="1274"/>
      <c r="L75" s="1274"/>
      <c r="M75" s="1274"/>
      <c r="N75" s="1274"/>
      <c r="AM75" s="1264"/>
      <c r="AN75" s="1275"/>
      <c r="AO75" s="1275"/>
      <c r="AP75" s="1275"/>
      <c r="AQ75" s="1275"/>
      <c r="AR75" s="1275"/>
      <c r="AS75" s="1275"/>
      <c r="AT75" s="1275"/>
      <c r="AU75" s="1275"/>
      <c r="AV75" s="1275"/>
      <c r="AW75" s="1275"/>
      <c r="AX75" s="1275"/>
      <c r="AY75" s="1275"/>
      <c r="AZ75" s="1275"/>
      <c r="BA75" s="1275"/>
      <c r="BB75" s="1275" t="s">
        <v>589</v>
      </c>
      <c r="BC75" s="1275"/>
      <c r="BD75" s="1275"/>
      <c r="BE75" s="1275"/>
      <c r="BF75" s="1275"/>
      <c r="BG75" s="1275"/>
      <c r="BH75" s="1275"/>
      <c r="BI75" s="1275"/>
      <c r="BJ75" s="1275"/>
      <c r="BK75" s="1275"/>
      <c r="BL75" s="1275"/>
      <c r="BM75" s="1275"/>
      <c r="BN75" s="1275"/>
      <c r="BO75" s="1275"/>
      <c r="BP75" s="1277">
        <v>10.6</v>
      </c>
      <c r="BQ75" s="1277"/>
      <c r="BR75" s="1277"/>
      <c r="BS75" s="1277"/>
      <c r="BT75" s="1277"/>
      <c r="BU75" s="1277"/>
      <c r="BV75" s="1277"/>
      <c r="BW75" s="1277"/>
      <c r="BX75" s="1277">
        <v>10.199999999999999</v>
      </c>
      <c r="BY75" s="1277"/>
      <c r="BZ75" s="1277"/>
      <c r="CA75" s="1277"/>
      <c r="CB75" s="1277"/>
      <c r="CC75" s="1277"/>
      <c r="CD75" s="1277"/>
      <c r="CE75" s="1277"/>
      <c r="CF75" s="1277">
        <v>9.5</v>
      </c>
      <c r="CG75" s="1277"/>
      <c r="CH75" s="1277"/>
      <c r="CI75" s="1277"/>
      <c r="CJ75" s="1277"/>
      <c r="CK75" s="1277"/>
      <c r="CL75" s="1277"/>
      <c r="CM75" s="1277"/>
      <c r="CN75" s="1277">
        <v>8.6999999999999993</v>
      </c>
      <c r="CO75" s="1277"/>
      <c r="CP75" s="1277"/>
      <c r="CQ75" s="1277"/>
      <c r="CR75" s="1277"/>
      <c r="CS75" s="1277"/>
      <c r="CT75" s="1277"/>
      <c r="CU75" s="1277"/>
      <c r="CV75" s="1277">
        <v>8.6999999999999993</v>
      </c>
      <c r="CW75" s="1277"/>
      <c r="CX75" s="1277"/>
      <c r="CY75" s="1277"/>
      <c r="CZ75" s="1277"/>
      <c r="DA75" s="1277"/>
      <c r="DB75" s="1277"/>
      <c r="DC75" s="1277"/>
    </row>
    <row r="76" spans="2:107">
      <c r="B76" s="1246"/>
      <c r="G76" s="1272"/>
      <c r="H76" s="1272"/>
      <c r="I76" s="1265"/>
      <c r="J76" s="1265"/>
      <c r="K76" s="1274"/>
      <c r="L76" s="1274"/>
      <c r="M76" s="1274"/>
      <c r="N76" s="1274"/>
      <c r="AM76" s="1264"/>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1246"/>
      <c r="G77" s="1265"/>
      <c r="H77" s="1265"/>
      <c r="I77" s="1265"/>
      <c r="J77" s="1265"/>
      <c r="K77" s="1294"/>
      <c r="L77" s="1294"/>
      <c r="M77" s="1294"/>
      <c r="N77" s="1294"/>
      <c r="AN77" s="1271" t="s">
        <v>586</v>
      </c>
      <c r="AO77" s="1271"/>
      <c r="AP77" s="1271"/>
      <c r="AQ77" s="1271"/>
      <c r="AR77" s="1271"/>
      <c r="AS77" s="1271"/>
      <c r="AT77" s="1271"/>
      <c r="AU77" s="1271"/>
      <c r="AV77" s="1271"/>
      <c r="AW77" s="1271"/>
      <c r="AX77" s="1271"/>
      <c r="AY77" s="1271"/>
      <c r="AZ77" s="1271"/>
      <c r="BA77" s="1271"/>
      <c r="BB77" s="1275" t="s">
        <v>584</v>
      </c>
      <c r="BC77" s="1275"/>
      <c r="BD77" s="1275"/>
      <c r="BE77" s="1275"/>
      <c r="BF77" s="1275"/>
      <c r="BG77" s="1275"/>
      <c r="BH77" s="1275"/>
      <c r="BI77" s="1275"/>
      <c r="BJ77" s="1275"/>
      <c r="BK77" s="1275"/>
      <c r="BL77" s="1275"/>
      <c r="BM77" s="1275"/>
      <c r="BN77" s="1275"/>
      <c r="BO77" s="1275"/>
      <c r="BP77" s="1277">
        <v>0</v>
      </c>
      <c r="BQ77" s="1277"/>
      <c r="BR77" s="1277"/>
      <c r="BS77" s="1277"/>
      <c r="BT77" s="1277"/>
      <c r="BU77" s="1277"/>
      <c r="BV77" s="1277"/>
      <c r="BW77" s="1277"/>
      <c r="BX77" s="1277">
        <v>0</v>
      </c>
      <c r="BY77" s="1277"/>
      <c r="BZ77" s="1277"/>
      <c r="CA77" s="1277"/>
      <c r="CB77" s="1277"/>
      <c r="CC77" s="1277"/>
      <c r="CD77" s="1277"/>
      <c r="CE77" s="1277"/>
      <c r="CF77" s="1277">
        <v>0</v>
      </c>
      <c r="CG77" s="1277"/>
      <c r="CH77" s="1277"/>
      <c r="CI77" s="1277"/>
      <c r="CJ77" s="1277"/>
      <c r="CK77" s="1277"/>
      <c r="CL77" s="1277"/>
      <c r="CM77" s="1277"/>
      <c r="CN77" s="1277">
        <v>0</v>
      </c>
      <c r="CO77" s="1277"/>
      <c r="CP77" s="1277"/>
      <c r="CQ77" s="1277"/>
      <c r="CR77" s="1277"/>
      <c r="CS77" s="1277"/>
      <c r="CT77" s="1277"/>
      <c r="CU77" s="1277"/>
      <c r="CV77" s="1277">
        <v>0</v>
      </c>
      <c r="CW77" s="1277"/>
      <c r="CX77" s="1277"/>
      <c r="CY77" s="1277"/>
      <c r="CZ77" s="1277"/>
      <c r="DA77" s="1277"/>
      <c r="DB77" s="1277"/>
      <c r="DC77" s="1277"/>
    </row>
    <row r="78" spans="2:107">
      <c r="B78" s="1246"/>
      <c r="G78" s="1265"/>
      <c r="H78" s="1265"/>
      <c r="I78" s="1265"/>
      <c r="J78" s="1265"/>
      <c r="K78" s="1294"/>
      <c r="L78" s="1294"/>
      <c r="M78" s="1294"/>
      <c r="N78" s="1294"/>
      <c r="AN78" s="1271"/>
      <c r="AO78" s="1271"/>
      <c r="AP78" s="1271"/>
      <c r="AQ78" s="1271"/>
      <c r="AR78" s="1271"/>
      <c r="AS78" s="1271"/>
      <c r="AT78" s="1271"/>
      <c r="AU78" s="1271"/>
      <c r="AV78" s="1271"/>
      <c r="AW78" s="1271"/>
      <c r="AX78" s="1271"/>
      <c r="AY78" s="1271"/>
      <c r="AZ78" s="1271"/>
      <c r="BA78" s="1271"/>
      <c r="BB78" s="1275"/>
      <c r="BC78" s="1275"/>
      <c r="BD78" s="1275"/>
      <c r="BE78" s="1275"/>
      <c r="BF78" s="1275"/>
      <c r="BG78" s="1275"/>
      <c r="BH78" s="1275"/>
      <c r="BI78" s="1275"/>
      <c r="BJ78" s="1275"/>
      <c r="BK78" s="1275"/>
      <c r="BL78" s="1275"/>
      <c r="BM78" s="1275"/>
      <c r="BN78" s="1275"/>
      <c r="BO78" s="1275"/>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1246"/>
      <c r="G79" s="1265"/>
      <c r="H79" s="1265"/>
      <c r="I79" s="1279"/>
      <c r="J79" s="1279"/>
      <c r="K79" s="1295"/>
      <c r="L79" s="1295"/>
      <c r="M79" s="1295"/>
      <c r="N79" s="1295"/>
      <c r="AN79" s="1271"/>
      <c r="AO79" s="1271"/>
      <c r="AP79" s="1271"/>
      <c r="AQ79" s="1271"/>
      <c r="AR79" s="1271"/>
      <c r="AS79" s="1271"/>
      <c r="AT79" s="1271"/>
      <c r="AU79" s="1271"/>
      <c r="AV79" s="1271"/>
      <c r="AW79" s="1271"/>
      <c r="AX79" s="1271"/>
      <c r="AY79" s="1271"/>
      <c r="AZ79" s="1271"/>
      <c r="BA79" s="1271"/>
      <c r="BB79" s="1275" t="s">
        <v>589</v>
      </c>
      <c r="BC79" s="1275"/>
      <c r="BD79" s="1275"/>
      <c r="BE79" s="1275"/>
      <c r="BF79" s="1275"/>
      <c r="BG79" s="1275"/>
      <c r="BH79" s="1275"/>
      <c r="BI79" s="1275"/>
      <c r="BJ79" s="1275"/>
      <c r="BK79" s="1275"/>
      <c r="BL79" s="1275"/>
      <c r="BM79" s="1275"/>
      <c r="BN79" s="1275"/>
      <c r="BO79" s="1275"/>
      <c r="BP79" s="1277">
        <v>9.8000000000000007</v>
      </c>
      <c r="BQ79" s="1277"/>
      <c r="BR79" s="1277"/>
      <c r="BS79" s="1277"/>
      <c r="BT79" s="1277"/>
      <c r="BU79" s="1277"/>
      <c r="BV79" s="1277"/>
      <c r="BW79" s="1277"/>
      <c r="BX79" s="1277">
        <v>9.1</v>
      </c>
      <c r="BY79" s="1277"/>
      <c r="BZ79" s="1277"/>
      <c r="CA79" s="1277"/>
      <c r="CB79" s="1277"/>
      <c r="CC79" s="1277"/>
      <c r="CD79" s="1277"/>
      <c r="CE79" s="1277"/>
      <c r="CF79" s="1277">
        <v>8.6</v>
      </c>
      <c r="CG79" s="1277"/>
      <c r="CH79" s="1277"/>
      <c r="CI79" s="1277"/>
      <c r="CJ79" s="1277"/>
      <c r="CK79" s="1277"/>
      <c r="CL79" s="1277"/>
      <c r="CM79" s="1277"/>
      <c r="CN79" s="1277">
        <v>8.5</v>
      </c>
      <c r="CO79" s="1277"/>
      <c r="CP79" s="1277"/>
      <c r="CQ79" s="1277"/>
      <c r="CR79" s="1277"/>
      <c r="CS79" s="1277"/>
      <c r="CT79" s="1277"/>
      <c r="CU79" s="1277"/>
      <c r="CV79" s="1277">
        <v>8.5</v>
      </c>
      <c r="CW79" s="1277"/>
      <c r="CX79" s="1277"/>
      <c r="CY79" s="1277"/>
      <c r="CZ79" s="1277"/>
      <c r="DA79" s="1277"/>
      <c r="DB79" s="1277"/>
      <c r="DC79" s="1277"/>
    </row>
    <row r="80" spans="2:107">
      <c r="B80" s="1246"/>
      <c r="G80" s="1265"/>
      <c r="H80" s="1265"/>
      <c r="I80" s="1279"/>
      <c r="J80" s="1279"/>
      <c r="K80" s="1295"/>
      <c r="L80" s="1295"/>
      <c r="M80" s="1295"/>
      <c r="N80" s="1295"/>
      <c r="AN80" s="1271"/>
      <c r="AO80" s="1271"/>
      <c r="AP80" s="1271"/>
      <c r="AQ80" s="1271"/>
      <c r="AR80" s="1271"/>
      <c r="AS80" s="1271"/>
      <c r="AT80" s="1271"/>
      <c r="AU80" s="1271"/>
      <c r="AV80" s="1271"/>
      <c r="AW80" s="1271"/>
      <c r="AX80" s="1271"/>
      <c r="AY80" s="1271"/>
      <c r="AZ80" s="1271"/>
      <c r="BA80" s="1271"/>
      <c r="BB80" s="1275"/>
      <c r="BC80" s="1275"/>
      <c r="BD80" s="1275"/>
      <c r="BE80" s="1275"/>
      <c r="BF80" s="1275"/>
      <c r="BG80" s="1275"/>
      <c r="BH80" s="1275"/>
      <c r="BI80" s="1275"/>
      <c r="BJ80" s="1275"/>
      <c r="BK80" s="1275"/>
      <c r="BL80" s="1275"/>
      <c r="BM80" s="1275"/>
      <c r="BN80" s="1275"/>
      <c r="BO80" s="1275"/>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1246"/>
    </row>
    <row r="82" spans="2:109" ht="17.25">
      <c r="B82" s="1246"/>
      <c r="K82" s="1296"/>
      <c r="L82" s="1296"/>
      <c r="M82" s="1296"/>
      <c r="N82" s="1296"/>
      <c r="AQ82" s="1296"/>
      <c r="AR82" s="1296"/>
      <c r="AS82" s="1296"/>
      <c r="AT82" s="1296"/>
      <c r="BC82" s="1296"/>
      <c r="BD82" s="1296"/>
      <c r="BE82" s="1296"/>
      <c r="BF82" s="1296"/>
      <c r="BO82" s="1296"/>
      <c r="BP82" s="1296"/>
      <c r="BQ82" s="1296"/>
      <c r="BR82" s="1296"/>
      <c r="CA82" s="1296"/>
      <c r="CB82" s="1296"/>
      <c r="CC82" s="1296"/>
      <c r="CD82" s="1296"/>
      <c r="CM82" s="1296"/>
      <c r="CN82" s="1296"/>
      <c r="CO82" s="1296"/>
      <c r="CP82" s="1296"/>
      <c r="CY82" s="1296"/>
      <c r="CZ82" s="1296"/>
      <c r="DA82" s="1296"/>
      <c r="DB82" s="1296"/>
      <c r="DC82" s="1296"/>
    </row>
    <row r="83" spans="2:109">
      <c r="B83" s="1248"/>
      <c r="C83" s="1249"/>
      <c r="D83" s="1249"/>
      <c r="E83" s="1249"/>
      <c r="F83" s="1249"/>
      <c r="G83" s="1249"/>
      <c r="H83" s="1249"/>
      <c r="I83" s="1249"/>
      <c r="J83" s="1249"/>
      <c r="K83" s="1249"/>
      <c r="L83" s="1249"/>
      <c r="M83" s="1249"/>
      <c r="N83" s="1249"/>
      <c r="O83" s="1249"/>
      <c r="P83" s="1249"/>
      <c r="Q83" s="1249"/>
      <c r="R83" s="1249"/>
      <c r="S83" s="1249"/>
      <c r="T83" s="1249"/>
      <c r="U83" s="1249"/>
      <c r="V83" s="1249"/>
      <c r="W83" s="1249"/>
      <c r="X83" s="1249"/>
      <c r="Y83" s="1249"/>
      <c r="Z83" s="1249"/>
      <c r="AA83" s="1249"/>
      <c r="AB83" s="1249"/>
      <c r="AC83" s="1249"/>
      <c r="AD83" s="1249"/>
      <c r="AE83" s="1249"/>
      <c r="AF83" s="1249"/>
      <c r="AG83" s="1249"/>
      <c r="AH83" s="1249"/>
      <c r="AI83" s="1249"/>
      <c r="AJ83" s="1249"/>
      <c r="AK83" s="1249"/>
      <c r="AL83" s="1249"/>
      <c r="AM83" s="1249"/>
      <c r="AN83" s="1249"/>
      <c r="AO83" s="1249"/>
      <c r="AP83" s="1249"/>
      <c r="AQ83" s="1249"/>
      <c r="AR83" s="1249"/>
      <c r="AS83" s="1249"/>
      <c r="AT83" s="1249"/>
      <c r="AU83" s="1249"/>
      <c r="AV83" s="1249"/>
      <c r="AW83" s="1249"/>
      <c r="AX83" s="1249"/>
      <c r="AY83" s="1249"/>
      <c r="AZ83" s="1249"/>
      <c r="BA83" s="1249"/>
      <c r="BB83" s="1249"/>
      <c r="BC83" s="1249"/>
      <c r="BD83" s="1249"/>
      <c r="BE83" s="1249"/>
      <c r="BF83" s="1249"/>
      <c r="BG83" s="1249"/>
      <c r="BH83" s="1249"/>
      <c r="BI83" s="1249"/>
      <c r="BJ83" s="1249"/>
      <c r="BK83" s="1249"/>
      <c r="BL83" s="1249"/>
      <c r="BM83" s="1249"/>
      <c r="BN83" s="1249"/>
      <c r="BO83" s="1249"/>
      <c r="BP83" s="1249"/>
      <c r="BQ83" s="1249"/>
      <c r="BR83" s="1249"/>
      <c r="BS83" s="1249"/>
      <c r="BT83" s="1249"/>
      <c r="BU83" s="1249"/>
      <c r="BV83" s="1249"/>
      <c r="BW83" s="1249"/>
      <c r="BX83" s="1249"/>
      <c r="BY83" s="1249"/>
      <c r="BZ83" s="1249"/>
      <c r="CA83" s="1249"/>
      <c r="CB83" s="1249"/>
      <c r="CC83" s="1249"/>
      <c r="CD83" s="1249"/>
      <c r="CE83" s="1249"/>
      <c r="CF83" s="1249"/>
      <c r="CG83" s="1249"/>
      <c r="CH83" s="1249"/>
      <c r="CI83" s="1249"/>
      <c r="CJ83" s="1249"/>
      <c r="CK83" s="1249"/>
      <c r="CL83" s="1249"/>
      <c r="CM83" s="1249"/>
      <c r="CN83" s="1249"/>
      <c r="CO83" s="1249"/>
      <c r="CP83" s="1249"/>
      <c r="CQ83" s="1249"/>
      <c r="CR83" s="1249"/>
      <c r="CS83" s="1249"/>
      <c r="CT83" s="1249"/>
      <c r="CU83" s="1249"/>
      <c r="CV83" s="1249"/>
      <c r="CW83" s="1249"/>
      <c r="CX83" s="1249"/>
      <c r="CY83" s="1249"/>
      <c r="CZ83" s="1249"/>
      <c r="DA83" s="1249"/>
      <c r="DB83" s="1249"/>
      <c r="DC83" s="1249"/>
      <c r="DD83" s="1250"/>
    </row>
    <row r="84" spans="2:109">
      <c r="DD84" s="1239"/>
      <c r="DE84" s="1239"/>
    </row>
    <row r="85" spans="2:109">
      <c r="DD85" s="1239"/>
      <c r="DE85" s="1239"/>
    </row>
    <row r="86" spans="2:109" hidden="1">
      <c r="DD86" s="1239"/>
      <c r="DE86" s="1239"/>
    </row>
    <row r="87" spans="2:109" hidden="1">
      <c r="K87" s="1297"/>
      <c r="AQ87" s="1297"/>
      <c r="BC87" s="1297"/>
      <c r="BO87" s="1297"/>
      <c r="CA87" s="1297"/>
      <c r="CM87" s="1297"/>
      <c r="CY87" s="1297"/>
      <c r="DD87" s="1239"/>
      <c r="DE87" s="1239"/>
    </row>
    <row r="88" spans="2:109" hidden="1">
      <c r="DD88" s="1239"/>
      <c r="DE88" s="1239"/>
    </row>
    <row r="89" spans="2:109" hidden="1">
      <c r="DD89" s="1239"/>
      <c r="DE89" s="1239"/>
    </row>
    <row r="90" spans="2:109" hidden="1">
      <c r="DD90" s="1239"/>
      <c r="DE90" s="1239"/>
    </row>
    <row r="91" spans="2:109" hidden="1">
      <c r="DD91" s="1239"/>
      <c r="DE91" s="1239"/>
    </row>
    <row r="92" spans="2:109" ht="13.5" hidden="1" customHeight="1">
      <c r="DD92" s="1239"/>
      <c r="DE92" s="1239"/>
    </row>
    <row r="93" spans="2:109" ht="13.5" hidden="1" customHeight="1">
      <c r="DD93" s="1239"/>
      <c r="DE93" s="1239"/>
    </row>
    <row r="94" spans="2:109" ht="13.5" hidden="1" customHeight="1">
      <c r="DD94" s="1239"/>
      <c r="DE94" s="1239"/>
    </row>
    <row r="95" spans="2:109" ht="13.5" hidden="1" customHeight="1">
      <c r="DD95" s="1239"/>
      <c r="DE95" s="1239"/>
    </row>
    <row r="96" spans="2:109" ht="13.5" hidden="1" customHeight="1">
      <c r="DD96" s="1239"/>
      <c r="DE96" s="1239"/>
    </row>
    <row r="97" spans="108:109" ht="13.5" hidden="1" customHeight="1">
      <c r="DD97" s="1239"/>
      <c r="DE97" s="1239"/>
    </row>
    <row r="98" spans="108:109" ht="13.5" hidden="1" customHeight="1">
      <c r="DD98" s="1239"/>
      <c r="DE98" s="1239"/>
    </row>
    <row r="99" spans="108:109" ht="13.5" hidden="1" customHeight="1">
      <c r="DD99" s="1239"/>
      <c r="DE99" s="1239"/>
    </row>
    <row r="100" spans="108:109" ht="13.5" hidden="1" customHeight="1">
      <c r="DD100" s="1239"/>
      <c r="DE100" s="1239"/>
    </row>
    <row r="101" spans="108:109" ht="13.5" hidden="1" customHeight="1">
      <c r="DD101" s="1239"/>
      <c r="DE101" s="1239"/>
    </row>
    <row r="102" spans="108:109" ht="13.5" hidden="1" customHeight="1">
      <c r="DD102" s="1239"/>
      <c r="DE102" s="1239"/>
    </row>
    <row r="103" spans="108:109" ht="13.5" hidden="1" customHeight="1">
      <c r="DD103" s="1239"/>
      <c r="DE103" s="1239"/>
    </row>
    <row r="104" spans="108:109" ht="13.5" hidden="1" customHeight="1">
      <c r="DD104" s="1239"/>
      <c r="DE104" s="1239"/>
    </row>
    <row r="105" spans="108:109" ht="13.5" hidden="1" customHeight="1">
      <c r="DD105" s="1239"/>
      <c r="DE105" s="1239"/>
    </row>
    <row r="106" spans="108:109" ht="13.5" hidden="1" customHeight="1">
      <c r="DD106" s="1239"/>
      <c r="DE106" s="1239"/>
    </row>
    <row r="107" spans="108:109" ht="13.5" hidden="1" customHeight="1">
      <c r="DD107" s="1239"/>
      <c r="DE107" s="1239"/>
    </row>
    <row r="108" spans="108:109" ht="13.5" hidden="1" customHeight="1">
      <c r="DD108" s="1239"/>
      <c r="DE108" s="1239"/>
    </row>
    <row r="109" spans="108:109" ht="13.5" hidden="1" customHeight="1">
      <c r="DD109" s="1239"/>
      <c r="DE109" s="1239"/>
    </row>
    <row r="110" spans="108:109" ht="13.5" hidden="1" customHeight="1">
      <c r="DD110" s="1239"/>
      <c r="DE110" s="1239"/>
    </row>
    <row r="111" spans="108:109" ht="13.5" hidden="1" customHeight="1">
      <c r="DD111" s="1239"/>
      <c r="DE111" s="1239"/>
    </row>
    <row r="112" spans="108:109" ht="13.5" hidden="1" customHeight="1">
      <c r="DD112" s="1239"/>
      <c r="DE112" s="1239"/>
    </row>
    <row r="113" spans="108:109" ht="13.5" hidden="1" customHeight="1">
      <c r="DD113" s="1239"/>
      <c r="DE113" s="1239"/>
    </row>
    <row r="114" spans="108:109" ht="13.5" hidden="1" customHeight="1">
      <c r="DD114" s="1239"/>
      <c r="DE114" s="1239"/>
    </row>
    <row r="115" spans="108:109" ht="13.5" hidden="1" customHeight="1">
      <c r="DD115" s="1239"/>
      <c r="DE115" s="1239"/>
    </row>
    <row r="116" spans="108:109" ht="13.5" hidden="1" customHeight="1">
      <c r="DD116" s="1239"/>
      <c r="DE116" s="1239"/>
    </row>
    <row r="117" spans="108:109" ht="13.5" hidden="1" customHeight="1">
      <c r="DD117" s="1239"/>
      <c r="DE117" s="1239"/>
    </row>
    <row r="118" spans="108:109" ht="13.5" hidden="1" customHeight="1">
      <c r="DD118" s="1239"/>
      <c r="DE118" s="1239"/>
    </row>
    <row r="119" spans="108:109" ht="13.5" hidden="1" customHeight="1">
      <c r="DD119" s="1239"/>
      <c r="DE119" s="1239"/>
    </row>
    <row r="120" spans="108:109" ht="13.5" hidden="1" customHeight="1">
      <c r="DD120" s="1239"/>
      <c r="DE120" s="1239"/>
    </row>
    <row r="121" spans="108:109" ht="13.5" hidden="1" customHeight="1">
      <c r="DD121" s="1239"/>
      <c r="DE121" s="1239"/>
    </row>
    <row r="122" spans="108:109" ht="13.5" hidden="1" customHeight="1">
      <c r="DD122" s="1239"/>
      <c r="DE122" s="1239"/>
    </row>
    <row r="123" spans="108:109" ht="13.5" hidden="1" customHeight="1">
      <c r="DD123" s="1239"/>
      <c r="DE123" s="1239"/>
    </row>
    <row r="124" spans="108:109" ht="13.5" hidden="1" customHeight="1">
      <c r="DD124" s="1239"/>
      <c r="DE124" s="1239"/>
    </row>
    <row r="125" spans="108:109" ht="13.5" hidden="1" customHeight="1">
      <c r="DD125" s="1239"/>
      <c r="DE125" s="1239"/>
    </row>
    <row r="126" spans="108:109" ht="13.5" hidden="1" customHeight="1">
      <c r="DD126" s="1239"/>
      <c r="DE126" s="1239"/>
    </row>
    <row r="127" spans="108:109" ht="13.5" hidden="1" customHeight="1">
      <c r="DD127" s="1239"/>
      <c r="DE127" s="1239"/>
    </row>
    <row r="128" spans="108:109" ht="13.5" hidden="1" customHeight="1">
      <c r="DD128" s="1239"/>
      <c r="DE128" s="1239"/>
    </row>
    <row r="129" spans="108:109" ht="13.5" hidden="1" customHeight="1">
      <c r="DD129" s="1239"/>
      <c r="DE129" s="1239"/>
    </row>
    <row r="130" spans="108:109" ht="13.5" hidden="1" customHeight="1">
      <c r="DD130" s="1239"/>
      <c r="DE130" s="1239"/>
    </row>
    <row r="131" spans="108:109" ht="13.5" hidden="1" customHeight="1">
      <c r="DD131" s="1239"/>
      <c r="DE131" s="1239"/>
    </row>
    <row r="132" spans="108:109" ht="13.5" hidden="1" customHeight="1">
      <c r="DD132" s="1239"/>
      <c r="DE132" s="1239"/>
    </row>
    <row r="133" spans="108:109" ht="13.5" hidden="1" customHeight="1">
      <c r="DD133" s="1239"/>
      <c r="DE133" s="1239"/>
    </row>
    <row r="134" spans="108:109" ht="13.5" hidden="1" customHeight="1">
      <c r="DD134" s="1239"/>
      <c r="DE134" s="1239"/>
    </row>
    <row r="135" spans="108:109" ht="13.5" hidden="1" customHeight="1">
      <c r="DD135" s="1239"/>
      <c r="DE135" s="1239"/>
    </row>
    <row r="136" spans="108:109" ht="13.5" hidden="1" customHeight="1">
      <c r="DD136" s="1239"/>
      <c r="DE136" s="1239"/>
    </row>
    <row r="137" spans="108:109" ht="13.5" hidden="1" customHeight="1">
      <c r="DD137" s="1239"/>
      <c r="DE137" s="1239"/>
    </row>
    <row r="138" spans="108:109" ht="13.5" hidden="1" customHeight="1">
      <c r="DD138" s="1239"/>
      <c r="DE138" s="1239"/>
    </row>
    <row r="139" spans="108:109" ht="13.5" hidden="1" customHeight="1">
      <c r="DD139" s="1239"/>
      <c r="DE139" s="1239"/>
    </row>
    <row r="140" spans="108:109" ht="13.5" hidden="1" customHeight="1">
      <c r="DD140" s="1239"/>
      <c r="DE140" s="1239"/>
    </row>
    <row r="141" spans="108:109" ht="13.5" hidden="1" customHeight="1">
      <c r="DD141" s="1239"/>
      <c r="DE141" s="1239"/>
    </row>
    <row r="142" spans="108:109" ht="13.5" hidden="1" customHeight="1">
      <c r="DD142" s="1239"/>
      <c r="DE142" s="1239"/>
    </row>
    <row r="143" spans="108:109" ht="13.5" hidden="1" customHeight="1">
      <c r="DD143" s="1239"/>
      <c r="DE143" s="1239"/>
    </row>
    <row r="144" spans="108:109" ht="13.5" hidden="1" customHeight="1">
      <c r="DD144" s="1239"/>
      <c r="DE144" s="1239"/>
    </row>
    <row r="145" spans="108:109" ht="13.5" hidden="1" customHeight="1">
      <c r="DD145" s="1239"/>
      <c r="DE145" s="1239"/>
    </row>
    <row r="146" spans="108:109" ht="13.5" hidden="1" customHeight="1">
      <c r="DD146" s="1239"/>
      <c r="DE146" s="1239"/>
    </row>
    <row r="147" spans="108:109" ht="13.5" hidden="1" customHeight="1">
      <c r="DD147" s="1239"/>
      <c r="DE147" s="1239"/>
    </row>
    <row r="148" spans="108:109" ht="13.5" hidden="1" customHeight="1">
      <c r="DD148" s="1239"/>
      <c r="DE148" s="1239"/>
    </row>
    <row r="149" spans="108:109" ht="13.5" hidden="1" customHeight="1">
      <c r="DD149" s="1239"/>
      <c r="DE149" s="1239"/>
    </row>
    <row r="150" spans="108:109" ht="13.5" hidden="1" customHeight="1">
      <c r="DD150" s="1239"/>
      <c r="DE150" s="1239"/>
    </row>
    <row r="151" spans="108:109" ht="13.5" hidden="1" customHeight="1">
      <c r="DD151" s="1239"/>
      <c r="DE151" s="1239"/>
    </row>
    <row r="152" spans="108:109" ht="13.5" hidden="1" customHeight="1">
      <c r="DD152" s="1239"/>
      <c r="DE152" s="1239"/>
    </row>
    <row r="153" spans="108:109" ht="13.5" hidden="1" customHeight="1">
      <c r="DD153" s="1239"/>
      <c r="DE153" s="1239"/>
    </row>
    <row r="154" spans="108:109" ht="13.5" hidden="1" customHeight="1">
      <c r="DD154" s="1239"/>
      <c r="DE154" s="1239"/>
    </row>
    <row r="155" spans="108:109" ht="13.5" hidden="1" customHeight="1">
      <c r="DD155" s="1239"/>
      <c r="DE155" s="1239"/>
    </row>
    <row r="156" spans="108:109" ht="13.5" hidden="1" customHeight="1">
      <c r="DD156" s="1239"/>
      <c r="DE156" s="1239"/>
    </row>
    <row r="157" spans="108:109" ht="13.5" hidden="1" customHeight="1">
      <c r="DD157" s="1239"/>
      <c r="DE157" s="1239"/>
    </row>
    <row r="158" spans="108:109" ht="13.5" hidden="1" customHeight="1">
      <c r="DD158" s="1239"/>
      <c r="DE158" s="1239"/>
    </row>
    <row r="159" spans="108:109" ht="13.5" hidden="1" customHeight="1">
      <c r="DD159" s="1239"/>
      <c r="DE159" s="1239"/>
    </row>
    <row r="160" spans="108:109" ht="13.5" hidden="1" customHeight="1">
      <c r="DD160" s="1239"/>
      <c r="DE160" s="1239"/>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bZ4ypx+dFGvUsggHRBjcU5tqokjKE5crqyINPudSG5uyVOawuKyf1L0P6lpYid1Jg3cAZ2CpUnJzBd5kkfqzJw==" saltValue="OX17sZkzAHy5wiFwW3Gpd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HwBk1ATvOXN5tSTFwdjFSHDQhO+ZwA8YfRQABStbPSSmwC+eCaUPDcDxfCzALfYsg7OJJyR3SNGuWksa4xtRKw==" saltValue="XyeAYqha8oG6JWOlEaIxn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LxPKR0jHu8jnFP4Bjec/vh+KxoXQbIt1LkvMf4RDfYUdrmvvfLFAXo1R0YctJ31vTyR8LpKKoiFdbWkBMdEhSw==" saltValue="RcDidylr9D9NHjLOW4QHk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541</v>
      </c>
      <c r="G2" s="136"/>
      <c r="H2" s="137"/>
    </row>
    <row r="3" spans="1:8">
      <c r="A3" s="133" t="s">
        <v>534</v>
      </c>
      <c r="B3" s="138"/>
      <c r="C3" s="139"/>
      <c r="D3" s="140">
        <v>248802</v>
      </c>
      <c r="E3" s="141"/>
      <c r="F3" s="142">
        <v>174587</v>
      </c>
      <c r="G3" s="143"/>
      <c r="H3" s="144"/>
    </row>
    <row r="4" spans="1:8">
      <c r="A4" s="145"/>
      <c r="B4" s="146"/>
      <c r="C4" s="147"/>
      <c r="D4" s="148">
        <v>57197</v>
      </c>
      <c r="E4" s="149"/>
      <c r="F4" s="150">
        <v>79695</v>
      </c>
      <c r="G4" s="151"/>
      <c r="H4" s="152"/>
    </row>
    <row r="5" spans="1:8">
      <c r="A5" s="133" t="s">
        <v>536</v>
      </c>
      <c r="B5" s="138"/>
      <c r="C5" s="139"/>
      <c r="D5" s="140">
        <v>146473</v>
      </c>
      <c r="E5" s="141"/>
      <c r="F5" s="142">
        <v>175675</v>
      </c>
      <c r="G5" s="143"/>
      <c r="H5" s="144"/>
    </row>
    <row r="6" spans="1:8">
      <c r="A6" s="145"/>
      <c r="B6" s="146"/>
      <c r="C6" s="147"/>
      <c r="D6" s="148">
        <v>47662</v>
      </c>
      <c r="E6" s="149"/>
      <c r="F6" s="150">
        <v>87698</v>
      </c>
      <c r="G6" s="151"/>
      <c r="H6" s="152"/>
    </row>
    <row r="7" spans="1:8">
      <c r="A7" s="133" t="s">
        <v>537</v>
      </c>
      <c r="B7" s="138"/>
      <c r="C7" s="139"/>
      <c r="D7" s="140">
        <v>84340</v>
      </c>
      <c r="E7" s="141"/>
      <c r="F7" s="142">
        <v>162193</v>
      </c>
      <c r="G7" s="143"/>
      <c r="H7" s="144"/>
    </row>
    <row r="8" spans="1:8">
      <c r="A8" s="145"/>
      <c r="B8" s="146"/>
      <c r="C8" s="147"/>
      <c r="D8" s="148">
        <v>31222</v>
      </c>
      <c r="E8" s="149"/>
      <c r="F8" s="150">
        <v>79985</v>
      </c>
      <c r="G8" s="151"/>
      <c r="H8" s="152"/>
    </row>
    <row r="9" spans="1:8">
      <c r="A9" s="133" t="s">
        <v>538</v>
      </c>
      <c r="B9" s="138"/>
      <c r="C9" s="139"/>
      <c r="D9" s="140">
        <v>150467</v>
      </c>
      <c r="E9" s="141"/>
      <c r="F9" s="142">
        <v>168868</v>
      </c>
      <c r="G9" s="143"/>
      <c r="H9" s="144"/>
    </row>
    <row r="10" spans="1:8">
      <c r="A10" s="145"/>
      <c r="B10" s="146"/>
      <c r="C10" s="147"/>
      <c r="D10" s="148">
        <v>27260</v>
      </c>
      <c r="E10" s="149"/>
      <c r="F10" s="150">
        <v>79360</v>
      </c>
      <c r="G10" s="151"/>
      <c r="H10" s="152"/>
    </row>
    <row r="11" spans="1:8">
      <c r="A11" s="133" t="s">
        <v>539</v>
      </c>
      <c r="B11" s="138"/>
      <c r="C11" s="139"/>
      <c r="D11" s="140">
        <v>195821</v>
      </c>
      <c r="E11" s="141"/>
      <c r="F11" s="142">
        <v>202870</v>
      </c>
      <c r="G11" s="143"/>
      <c r="H11" s="144"/>
    </row>
    <row r="12" spans="1:8">
      <c r="A12" s="145"/>
      <c r="B12" s="146"/>
      <c r="C12" s="153"/>
      <c r="D12" s="148">
        <v>35771</v>
      </c>
      <c r="E12" s="149"/>
      <c r="F12" s="150">
        <v>79735</v>
      </c>
      <c r="G12" s="151"/>
      <c r="H12" s="152"/>
    </row>
    <row r="13" spans="1:8">
      <c r="A13" s="133"/>
      <c r="B13" s="138"/>
      <c r="C13" s="154"/>
      <c r="D13" s="155">
        <v>165181</v>
      </c>
      <c r="E13" s="156"/>
      <c r="F13" s="157">
        <v>176839</v>
      </c>
      <c r="G13" s="158"/>
      <c r="H13" s="144"/>
    </row>
    <row r="14" spans="1:8">
      <c r="A14" s="145"/>
      <c r="B14" s="146"/>
      <c r="C14" s="147"/>
      <c r="D14" s="148">
        <v>39822</v>
      </c>
      <c r="E14" s="149"/>
      <c r="F14" s="150">
        <v>81295</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2.0699999999999998</v>
      </c>
      <c r="C19" s="159">
        <f>ROUND(VALUE(SUBSTITUTE(実質収支比率等に係る経年分析!G$48,"▲","-")),2)</f>
        <v>2.95</v>
      </c>
      <c r="D19" s="159">
        <f>ROUND(VALUE(SUBSTITUTE(実質収支比率等に係る経年分析!H$48,"▲","-")),2)</f>
        <v>2.41</v>
      </c>
      <c r="E19" s="159">
        <f>ROUND(VALUE(SUBSTITUTE(実質収支比率等に係る経年分析!I$48,"▲","-")),2)</f>
        <v>2.42</v>
      </c>
      <c r="F19" s="159">
        <f>ROUND(VALUE(SUBSTITUTE(実質収支比率等に係る経年分析!J$48,"▲","-")),2)</f>
        <v>2.69</v>
      </c>
    </row>
    <row r="20" spans="1:11">
      <c r="A20" s="159" t="s">
        <v>49</v>
      </c>
      <c r="B20" s="159">
        <f>ROUND(VALUE(SUBSTITUTE(実質収支比率等に係る経年分析!F$47,"▲","-")),2)</f>
        <v>36.25</v>
      </c>
      <c r="C20" s="159">
        <f>ROUND(VALUE(SUBSTITUTE(実質収支比率等に係る経年分析!G$47,"▲","-")),2)</f>
        <v>35.11</v>
      </c>
      <c r="D20" s="159">
        <f>ROUND(VALUE(SUBSTITUTE(実質収支比率等に係る経年分析!H$47,"▲","-")),2)</f>
        <v>36.76</v>
      </c>
      <c r="E20" s="159">
        <f>ROUND(VALUE(SUBSTITUTE(実質収支比率等に係る経年分析!I$47,"▲","-")),2)</f>
        <v>37.409999999999997</v>
      </c>
      <c r="F20" s="159">
        <f>ROUND(VALUE(SUBSTITUTE(実質収支比率等に係る経年分析!J$47,"▲","-")),2)</f>
        <v>35.4</v>
      </c>
    </row>
    <row r="21" spans="1:11">
      <c r="A21" s="159" t="s">
        <v>50</v>
      </c>
      <c r="B21" s="159">
        <f>IF(ISNUMBER(VALUE(SUBSTITUTE(実質収支比率等に係る経年分析!F$49,"▲","-"))),ROUND(VALUE(SUBSTITUTE(実質収支比率等に係る経年分析!F$49,"▲","-")),2),NA())</f>
        <v>0.28000000000000003</v>
      </c>
      <c r="C21" s="159">
        <f>IF(ISNUMBER(VALUE(SUBSTITUTE(実質収支比率等に係る経年分析!G$49,"▲","-"))),ROUND(VALUE(SUBSTITUTE(実質収支比率等に係る経年分析!G$49,"▲","-")),2),NA())</f>
        <v>-1.07</v>
      </c>
      <c r="D21" s="159">
        <f>IF(ISNUMBER(VALUE(SUBSTITUTE(実質収支比率等に係る経年分析!H$49,"▲","-"))),ROUND(VALUE(SUBSTITUTE(実質収支比率等に係る経年分析!H$49,"▲","-")),2),NA())</f>
        <v>1.31</v>
      </c>
      <c r="E21" s="159">
        <f>IF(ISNUMBER(VALUE(SUBSTITUTE(実質収支比率等に係る経年分析!I$49,"▲","-"))),ROUND(VALUE(SUBSTITUTE(実質収支比率等に係る経年分析!I$49,"▲","-")),2),NA())</f>
        <v>-0.92</v>
      </c>
      <c r="F21" s="159">
        <f>IF(ISNUMBER(VALUE(SUBSTITUTE(実質収支比率等に係る経年分析!J$49,"▲","-"))),ROUND(VALUE(SUBSTITUTE(実質収支比率等に係る経年分析!J$49,"▲","-")),2),NA())</f>
        <v>-2.9</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簡易水道特別会計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0.04</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0.06</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0.04</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0.05</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0.05</v>
      </c>
    </row>
    <row r="30" spans="1:11">
      <c r="A30" s="160" t="str">
        <f>IF(連結実質赤字比率に係る赤字・黒字の構成分析!C$40="",NA(),連結実質赤字比率に係る赤字・黒字の構成分析!C$40)</f>
        <v>国民健康保険病院事業会計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4.0999999999999996</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2.81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2.78</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2.5</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7.0000000000000007E-2</v>
      </c>
    </row>
    <row r="31" spans="1:11">
      <c r="A31" s="160" t="str">
        <f>IF(連結実質赤字比率に係る赤字・黒字の構成分析!C$39="",NA(),連結実質赤字比率に係る赤字・黒字の構成分析!C$39)</f>
        <v>公共下水道特別会計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0.09</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0.08</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0.06</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0.06</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0.08</v>
      </c>
    </row>
    <row r="32" spans="1:11">
      <c r="A32" s="160" t="str">
        <f>IF(連結実質赤字比率に係る赤字・黒字の構成分析!C$38="",NA(),連結実質赤字比率に係る赤字・黒字の構成分析!C$38)</f>
        <v>介護サービス事業特別会計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0.13</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0.13</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0.11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0.09</v>
      </c>
    </row>
    <row r="33" spans="1:16">
      <c r="A33" s="160" t="str">
        <f>IF(連結実質赤字比率に係る赤字・黒字の構成分析!C$37="",NA(),連結実質赤字比率に係る赤字・黒字の構成分析!C$37)</f>
        <v>介護保険事業特別会計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0.39</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0.23</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0.51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0.95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0.79</v>
      </c>
    </row>
    <row r="34" spans="1:16">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2.9</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0.83</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1.7</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1.32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1.46</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2.0699999999999998</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2.95</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2.41</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2.42</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2.69</v>
      </c>
    </row>
    <row r="36" spans="1:16">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2.9</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3.39</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3.5</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3.4</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3.55</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800</v>
      </c>
      <c r="E42" s="161"/>
      <c r="F42" s="161"/>
      <c r="G42" s="161">
        <f>'実質公債費比率（分子）の構造'!L$52</f>
        <v>821</v>
      </c>
      <c r="H42" s="161"/>
      <c r="I42" s="161"/>
      <c r="J42" s="161">
        <f>'実質公債費比率（分子）の構造'!M$52</f>
        <v>798</v>
      </c>
      <c r="K42" s="161"/>
      <c r="L42" s="161"/>
      <c r="M42" s="161">
        <f>'実質公債費比率（分子）の構造'!N$52</f>
        <v>748</v>
      </c>
      <c r="N42" s="161"/>
      <c r="O42" s="161"/>
      <c r="P42" s="161">
        <f>'実質公債費比率（分子）の構造'!O$52</f>
        <v>731</v>
      </c>
    </row>
    <row r="43" spans="1:16">
      <c r="A43" s="161" t="s">
        <v>58</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c r="A44" s="161" t="s">
        <v>59</v>
      </c>
      <c r="B44" s="161">
        <f>'実質公債費比率（分子）の構造'!K$50</f>
        <v>62</v>
      </c>
      <c r="C44" s="161"/>
      <c r="D44" s="161"/>
      <c r="E44" s="161">
        <f>'実質公債費比率（分子）の構造'!L$50</f>
        <v>60</v>
      </c>
      <c r="F44" s="161"/>
      <c r="G44" s="161"/>
      <c r="H44" s="161">
        <f>'実質公債費比率（分子）の構造'!M$50</f>
        <v>24</v>
      </c>
      <c r="I44" s="161"/>
      <c r="J44" s="161"/>
      <c r="K44" s="161">
        <f>'実質公債費比率（分子）の構造'!N$50</f>
        <v>23</v>
      </c>
      <c r="L44" s="161"/>
      <c r="M44" s="161"/>
      <c r="N44" s="161">
        <f>'実質公債費比率（分子）の構造'!O$50</f>
        <v>54</v>
      </c>
      <c r="O44" s="161"/>
      <c r="P44" s="161"/>
    </row>
    <row r="45" spans="1:16">
      <c r="A45" s="161" t="s">
        <v>60</v>
      </c>
      <c r="B45" s="161">
        <f>'実質公債費比率（分子）の構造'!K$49</f>
        <v>66</v>
      </c>
      <c r="C45" s="161"/>
      <c r="D45" s="161"/>
      <c r="E45" s="161">
        <f>'実質公債費比率（分子）の構造'!L$49</f>
        <v>65</v>
      </c>
      <c r="F45" s="161"/>
      <c r="G45" s="161"/>
      <c r="H45" s="161">
        <f>'実質公債費比率（分子）の構造'!M$49</f>
        <v>65</v>
      </c>
      <c r="I45" s="161"/>
      <c r="J45" s="161"/>
      <c r="K45" s="161">
        <f>'実質公債費比率（分子）の構造'!N$49</f>
        <v>64</v>
      </c>
      <c r="L45" s="161"/>
      <c r="M45" s="161"/>
      <c r="N45" s="161">
        <f>'実質公債費比率（分子）の構造'!O$49</f>
        <v>23</v>
      </c>
      <c r="O45" s="161"/>
      <c r="P45" s="161"/>
    </row>
    <row r="46" spans="1:16">
      <c r="A46" s="161" t="s">
        <v>61</v>
      </c>
      <c r="B46" s="161">
        <f>'実質公債費比率（分子）の構造'!K$48</f>
        <v>307</v>
      </c>
      <c r="C46" s="161"/>
      <c r="D46" s="161"/>
      <c r="E46" s="161">
        <f>'実質公債費比率（分子）の構造'!L$48</f>
        <v>324</v>
      </c>
      <c r="F46" s="161"/>
      <c r="G46" s="161"/>
      <c r="H46" s="161">
        <f>'実質公債費比率（分子）の構造'!M$48</f>
        <v>320</v>
      </c>
      <c r="I46" s="161"/>
      <c r="J46" s="161"/>
      <c r="K46" s="161">
        <f>'実質公債費比率（分子）の構造'!N$48</f>
        <v>326</v>
      </c>
      <c r="L46" s="161"/>
      <c r="M46" s="161"/>
      <c r="N46" s="161">
        <f>'実質公債費比率（分子）の構造'!O$48</f>
        <v>328</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737</v>
      </c>
      <c r="C49" s="161"/>
      <c r="D49" s="161"/>
      <c r="E49" s="161">
        <f>'実質公債費比率（分子）の構造'!L$45</f>
        <v>735</v>
      </c>
      <c r="F49" s="161"/>
      <c r="G49" s="161"/>
      <c r="H49" s="161">
        <f>'実質公債費比率（分子）の構造'!M$45</f>
        <v>688</v>
      </c>
      <c r="I49" s="161"/>
      <c r="J49" s="161"/>
      <c r="K49" s="161">
        <f>'実質公債費比率（分子）の構造'!N$45</f>
        <v>607</v>
      </c>
      <c r="L49" s="161"/>
      <c r="M49" s="161"/>
      <c r="N49" s="161">
        <f>'実質公債費比率（分子）の構造'!O$45</f>
        <v>665</v>
      </c>
      <c r="O49" s="161"/>
      <c r="P49" s="161"/>
    </row>
    <row r="50" spans="1:16">
      <c r="A50" s="161" t="s">
        <v>65</v>
      </c>
      <c r="B50" s="161" t="e">
        <f>NA()</f>
        <v>#N/A</v>
      </c>
      <c r="C50" s="161">
        <f>IF(ISNUMBER('実質公債費比率（分子）の構造'!K$53),'実質公債費比率（分子）の構造'!K$53,NA())</f>
        <v>372</v>
      </c>
      <c r="D50" s="161" t="e">
        <f>NA()</f>
        <v>#N/A</v>
      </c>
      <c r="E50" s="161" t="e">
        <f>NA()</f>
        <v>#N/A</v>
      </c>
      <c r="F50" s="161">
        <f>IF(ISNUMBER('実質公債費比率（分子）の構造'!L$53),'実質公債費比率（分子）の構造'!L$53,NA())</f>
        <v>363</v>
      </c>
      <c r="G50" s="161" t="e">
        <f>NA()</f>
        <v>#N/A</v>
      </c>
      <c r="H50" s="161" t="e">
        <f>NA()</f>
        <v>#N/A</v>
      </c>
      <c r="I50" s="161">
        <f>IF(ISNUMBER('実質公債費比率（分子）の構造'!M$53),'実質公債費比率（分子）の構造'!M$53,NA())</f>
        <v>299</v>
      </c>
      <c r="J50" s="161" t="e">
        <f>NA()</f>
        <v>#N/A</v>
      </c>
      <c r="K50" s="161" t="e">
        <f>NA()</f>
        <v>#N/A</v>
      </c>
      <c r="L50" s="161">
        <f>IF(ISNUMBER('実質公債費比率（分子）の構造'!N$53),'実質公債費比率（分子）の構造'!N$53,NA())</f>
        <v>272</v>
      </c>
      <c r="M50" s="161" t="e">
        <f>NA()</f>
        <v>#N/A</v>
      </c>
      <c r="N50" s="161" t="e">
        <f>NA()</f>
        <v>#N/A</v>
      </c>
      <c r="O50" s="161">
        <f>IF(ISNUMBER('実質公債費比率（分子）の構造'!O$53),'実質公債費比率（分子）の構造'!O$53,NA())</f>
        <v>339</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7025</v>
      </c>
      <c r="E56" s="160"/>
      <c r="F56" s="160"/>
      <c r="G56" s="160">
        <f>'将来負担比率（分子）の構造'!J$52</f>
        <v>6905</v>
      </c>
      <c r="H56" s="160"/>
      <c r="I56" s="160"/>
      <c r="J56" s="160">
        <f>'将来負担比率（分子）の構造'!K$52</f>
        <v>6726</v>
      </c>
      <c r="K56" s="160"/>
      <c r="L56" s="160"/>
      <c r="M56" s="160">
        <f>'将来負担比率（分子）の構造'!L$52</f>
        <v>6662</v>
      </c>
      <c r="N56" s="160"/>
      <c r="O56" s="160"/>
      <c r="P56" s="160">
        <f>'将来負担比率（分子）の構造'!M$52</f>
        <v>6758</v>
      </c>
    </row>
    <row r="57" spans="1:16">
      <c r="A57" s="160" t="s">
        <v>36</v>
      </c>
      <c r="B57" s="160"/>
      <c r="C57" s="160"/>
      <c r="D57" s="160">
        <f>'将来負担比率（分子）の構造'!I$51</f>
        <v>656</v>
      </c>
      <c r="E57" s="160"/>
      <c r="F57" s="160"/>
      <c r="G57" s="160">
        <f>'将来負担比率（分子）の構造'!J$51</f>
        <v>663</v>
      </c>
      <c r="H57" s="160"/>
      <c r="I57" s="160"/>
      <c r="J57" s="160">
        <f>'将来負担比率（分子）の構造'!K$51</f>
        <v>697</v>
      </c>
      <c r="K57" s="160"/>
      <c r="L57" s="160"/>
      <c r="M57" s="160">
        <f>'将来負担比率（分子）の構造'!L$51</f>
        <v>723</v>
      </c>
      <c r="N57" s="160"/>
      <c r="O57" s="160"/>
      <c r="P57" s="160">
        <f>'将来負担比率（分子）の構造'!M$51</f>
        <v>670</v>
      </c>
    </row>
    <row r="58" spans="1:16">
      <c r="A58" s="160" t="s">
        <v>35</v>
      </c>
      <c r="B58" s="160"/>
      <c r="C58" s="160"/>
      <c r="D58" s="160">
        <f>'将来負担比率（分子）の構造'!I$50</f>
        <v>3613</v>
      </c>
      <c r="E58" s="160"/>
      <c r="F58" s="160"/>
      <c r="G58" s="160">
        <f>'将来負担比率（分子）の構造'!J$50</f>
        <v>3551</v>
      </c>
      <c r="H58" s="160"/>
      <c r="I58" s="160"/>
      <c r="J58" s="160">
        <f>'将来負担比率（分子）の構造'!K$50</f>
        <v>3667</v>
      </c>
      <c r="K58" s="160"/>
      <c r="L58" s="160"/>
      <c r="M58" s="160">
        <f>'将来負担比率（分子）の構造'!L$50</f>
        <v>3672</v>
      </c>
      <c r="N58" s="160"/>
      <c r="O58" s="160"/>
      <c r="P58" s="160">
        <f>'将来負担比率（分子）の構造'!M$50</f>
        <v>3581</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1105</v>
      </c>
      <c r="C62" s="160"/>
      <c r="D62" s="160"/>
      <c r="E62" s="160">
        <f>'将来負担比率（分子）の構造'!J$45</f>
        <v>928</v>
      </c>
      <c r="F62" s="160"/>
      <c r="G62" s="160"/>
      <c r="H62" s="160">
        <f>'将来負担比率（分子）の構造'!K$45</f>
        <v>805</v>
      </c>
      <c r="I62" s="160"/>
      <c r="J62" s="160"/>
      <c r="K62" s="160">
        <f>'将来負担比率（分子）の構造'!L$45</f>
        <v>741</v>
      </c>
      <c r="L62" s="160"/>
      <c r="M62" s="160"/>
      <c r="N62" s="160">
        <f>'将来負担比率（分子）の構造'!M$45</f>
        <v>696</v>
      </c>
      <c r="O62" s="160"/>
      <c r="P62" s="160"/>
    </row>
    <row r="63" spans="1:16">
      <c r="A63" s="160" t="s">
        <v>28</v>
      </c>
      <c r="B63" s="160">
        <f>'将来負担比率（分子）の構造'!I$44</f>
        <v>213</v>
      </c>
      <c r="C63" s="160"/>
      <c r="D63" s="160"/>
      <c r="E63" s="160">
        <f>'将来負担比率（分子）の構造'!J$44</f>
        <v>150</v>
      </c>
      <c r="F63" s="160"/>
      <c r="G63" s="160"/>
      <c r="H63" s="160">
        <f>'将来負担比率（分子）の構造'!K$44</f>
        <v>86</v>
      </c>
      <c r="I63" s="160"/>
      <c r="J63" s="160"/>
      <c r="K63" s="160">
        <f>'将来負担比率（分子）の構造'!L$44</f>
        <v>23</v>
      </c>
      <c r="L63" s="160"/>
      <c r="M63" s="160"/>
      <c r="N63" s="160" t="str">
        <f>'将来負担比率（分子）の構造'!M$44</f>
        <v>-</v>
      </c>
      <c r="O63" s="160"/>
      <c r="P63" s="160"/>
    </row>
    <row r="64" spans="1:16">
      <c r="A64" s="160" t="s">
        <v>27</v>
      </c>
      <c r="B64" s="160">
        <f>'将来負担比率（分子）の構造'!I$43</f>
        <v>4152</v>
      </c>
      <c r="C64" s="160"/>
      <c r="D64" s="160"/>
      <c r="E64" s="160">
        <f>'将来負担比率（分子）の構造'!J$43</f>
        <v>4004</v>
      </c>
      <c r="F64" s="160"/>
      <c r="G64" s="160"/>
      <c r="H64" s="160">
        <f>'将来負担比率（分子）の構造'!K$43</f>
        <v>3881</v>
      </c>
      <c r="I64" s="160"/>
      <c r="J64" s="160"/>
      <c r="K64" s="160">
        <f>'将来負担比率（分子）の構造'!L$43</f>
        <v>3755</v>
      </c>
      <c r="L64" s="160"/>
      <c r="M64" s="160"/>
      <c r="N64" s="160">
        <f>'将来負担比率（分子）の構造'!M$43</f>
        <v>3598</v>
      </c>
      <c r="O64" s="160"/>
      <c r="P64" s="160"/>
    </row>
    <row r="65" spans="1:16">
      <c r="A65" s="160" t="s">
        <v>26</v>
      </c>
      <c r="B65" s="160">
        <f>'将来負担比率（分子）の構造'!I$42</f>
        <v>168</v>
      </c>
      <c r="C65" s="160"/>
      <c r="D65" s="160"/>
      <c r="E65" s="160">
        <f>'将来負担比率（分子）の構造'!J$42</f>
        <v>114</v>
      </c>
      <c r="F65" s="160"/>
      <c r="G65" s="160"/>
      <c r="H65" s="160">
        <f>'将来負担比率（分子）の構造'!K$42</f>
        <v>639</v>
      </c>
      <c r="I65" s="160"/>
      <c r="J65" s="160"/>
      <c r="K65" s="160">
        <f>'将来負担比率（分子）の構造'!L$42</f>
        <v>621</v>
      </c>
      <c r="L65" s="160"/>
      <c r="M65" s="160"/>
      <c r="N65" s="160">
        <f>'将来負担比率（分子）の構造'!M$42</f>
        <v>617</v>
      </c>
      <c r="O65" s="160"/>
      <c r="P65" s="160"/>
    </row>
    <row r="66" spans="1:16">
      <c r="A66" s="160" t="s">
        <v>25</v>
      </c>
      <c r="B66" s="160">
        <f>'将来負担比率（分子）の構造'!I$41</f>
        <v>6469</v>
      </c>
      <c r="C66" s="160"/>
      <c r="D66" s="160"/>
      <c r="E66" s="160">
        <f>'将来負担比率（分子）の構造'!J$41</f>
        <v>6452</v>
      </c>
      <c r="F66" s="160"/>
      <c r="G66" s="160"/>
      <c r="H66" s="160">
        <f>'将来負担比率（分子）の構造'!K$41</f>
        <v>6421</v>
      </c>
      <c r="I66" s="160"/>
      <c r="J66" s="160"/>
      <c r="K66" s="160">
        <f>'将来負担比率（分子）の構造'!L$41</f>
        <v>6621</v>
      </c>
      <c r="L66" s="160"/>
      <c r="M66" s="160"/>
      <c r="N66" s="160">
        <f>'将来負担比率（分子）の構造'!M$41</f>
        <v>6945</v>
      </c>
      <c r="O66" s="160"/>
      <c r="P66" s="160"/>
    </row>
    <row r="67" spans="1:16">
      <c r="A67" s="160" t="s">
        <v>69</v>
      </c>
      <c r="B67" s="160" t="e">
        <f>NA()</f>
        <v>#N/A</v>
      </c>
      <c r="C67" s="160">
        <f>IF(ISNUMBER('将来負担比率（分子）の構造'!I$53), IF('将来負担比率（分子）の構造'!I$53 &lt; 0, 0, '将来負担比率（分子）の構造'!I$53), NA())</f>
        <v>813</v>
      </c>
      <c r="D67" s="160" t="e">
        <f>NA()</f>
        <v>#N/A</v>
      </c>
      <c r="E67" s="160" t="e">
        <f>NA()</f>
        <v>#N/A</v>
      </c>
      <c r="F67" s="160">
        <f>IF(ISNUMBER('将来負担比率（分子）の構造'!J$53), IF('将来負担比率（分子）の構造'!J$53 &lt; 0, 0, '将来負担比率（分子）の構造'!J$53), NA())</f>
        <v>528</v>
      </c>
      <c r="G67" s="160" t="e">
        <f>NA()</f>
        <v>#N/A</v>
      </c>
      <c r="H67" s="160" t="e">
        <f>NA()</f>
        <v>#N/A</v>
      </c>
      <c r="I67" s="160">
        <f>IF(ISNUMBER('将来負担比率（分子）の構造'!K$53), IF('将来負担比率（分子）の構造'!K$53 &lt; 0, 0, '将来負担比率（分子）の構造'!K$53), NA())</f>
        <v>743</v>
      </c>
      <c r="J67" s="160" t="e">
        <f>NA()</f>
        <v>#N/A</v>
      </c>
      <c r="K67" s="160" t="e">
        <f>NA()</f>
        <v>#N/A</v>
      </c>
      <c r="L67" s="160">
        <f>IF(ISNUMBER('将来負担比率（分子）の構造'!L$53), IF('将来負担比率（分子）の構造'!L$53 &lt; 0, 0, '将来負担比率（分子）の構造'!L$53), NA())</f>
        <v>702</v>
      </c>
      <c r="M67" s="160" t="e">
        <f>NA()</f>
        <v>#N/A</v>
      </c>
      <c r="N67" s="160" t="e">
        <f>NA()</f>
        <v>#N/A</v>
      </c>
      <c r="O67" s="160">
        <f>IF(ISNUMBER('将来負担比率（分子）の構造'!M$53), IF('将来負担比率（分子）の構造'!M$53 &lt; 0, 0, '将来負担比率（分子）の構造'!M$53), NA())</f>
        <v>848</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1596</v>
      </c>
      <c r="C72" s="164">
        <f>基金残高に係る経年分析!G55</f>
        <v>1561</v>
      </c>
      <c r="D72" s="164">
        <f>基金残高に係る経年分析!H55</f>
        <v>1436</v>
      </c>
    </row>
    <row r="73" spans="1:16">
      <c r="A73" s="163" t="s">
        <v>72</v>
      </c>
      <c r="B73" s="164">
        <f>基金残高に係る経年分析!F56</f>
        <v>585</v>
      </c>
      <c r="C73" s="164">
        <f>基金残高に係る経年分析!G56</f>
        <v>585</v>
      </c>
      <c r="D73" s="164">
        <f>基金残高に係る経年分析!H56</f>
        <v>585</v>
      </c>
    </row>
    <row r="74" spans="1:16">
      <c r="A74" s="163" t="s">
        <v>73</v>
      </c>
      <c r="B74" s="164">
        <f>基金残高に係る経年分析!F57</f>
        <v>1349</v>
      </c>
      <c r="C74" s="164">
        <f>基金残高に係る経年分析!G57</f>
        <v>1362</v>
      </c>
      <c r="D74" s="164">
        <f>基金残高に係る経年分析!H57</f>
        <v>1424</v>
      </c>
    </row>
  </sheetData>
  <sheetProtection algorithmName="SHA-512" hashValue="eOU5ZV8xvx8whXo2UZ5UnexEFTwZ//v5DYJy+y9GhctJqVk8+16WFwo0/tTY98DbvlDtJpdsDq8tG/E1k0PE8Q==" saltValue="tLfjbRNwY947ryoLxSd1b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207</v>
      </c>
      <c r="DI1" s="736"/>
      <c r="DJ1" s="736"/>
      <c r="DK1" s="736"/>
      <c r="DL1" s="736"/>
      <c r="DM1" s="736"/>
      <c r="DN1" s="737"/>
      <c r="DO1" s="205"/>
      <c r="DP1" s="735" t="s">
        <v>208</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77" t="s">
        <v>210</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211</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212</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c r="B4" s="677" t="s">
        <v>1</v>
      </c>
      <c r="C4" s="678"/>
      <c r="D4" s="678"/>
      <c r="E4" s="678"/>
      <c r="F4" s="678"/>
      <c r="G4" s="678"/>
      <c r="H4" s="678"/>
      <c r="I4" s="678"/>
      <c r="J4" s="678"/>
      <c r="K4" s="678"/>
      <c r="L4" s="678"/>
      <c r="M4" s="678"/>
      <c r="N4" s="678"/>
      <c r="O4" s="678"/>
      <c r="P4" s="678"/>
      <c r="Q4" s="679"/>
      <c r="R4" s="677" t="s">
        <v>213</v>
      </c>
      <c r="S4" s="678"/>
      <c r="T4" s="678"/>
      <c r="U4" s="678"/>
      <c r="V4" s="678"/>
      <c r="W4" s="678"/>
      <c r="X4" s="678"/>
      <c r="Y4" s="679"/>
      <c r="Z4" s="677" t="s">
        <v>214</v>
      </c>
      <c r="AA4" s="678"/>
      <c r="AB4" s="678"/>
      <c r="AC4" s="679"/>
      <c r="AD4" s="677" t="s">
        <v>215</v>
      </c>
      <c r="AE4" s="678"/>
      <c r="AF4" s="678"/>
      <c r="AG4" s="678"/>
      <c r="AH4" s="678"/>
      <c r="AI4" s="678"/>
      <c r="AJ4" s="678"/>
      <c r="AK4" s="679"/>
      <c r="AL4" s="677" t="s">
        <v>214</v>
      </c>
      <c r="AM4" s="678"/>
      <c r="AN4" s="678"/>
      <c r="AO4" s="679"/>
      <c r="AP4" s="738" t="s">
        <v>216</v>
      </c>
      <c r="AQ4" s="738"/>
      <c r="AR4" s="738"/>
      <c r="AS4" s="738"/>
      <c r="AT4" s="738"/>
      <c r="AU4" s="738"/>
      <c r="AV4" s="738"/>
      <c r="AW4" s="738"/>
      <c r="AX4" s="738"/>
      <c r="AY4" s="738"/>
      <c r="AZ4" s="738"/>
      <c r="BA4" s="738"/>
      <c r="BB4" s="738"/>
      <c r="BC4" s="738"/>
      <c r="BD4" s="738"/>
      <c r="BE4" s="738"/>
      <c r="BF4" s="738"/>
      <c r="BG4" s="738" t="s">
        <v>217</v>
      </c>
      <c r="BH4" s="738"/>
      <c r="BI4" s="738"/>
      <c r="BJ4" s="738"/>
      <c r="BK4" s="738"/>
      <c r="BL4" s="738"/>
      <c r="BM4" s="738"/>
      <c r="BN4" s="738"/>
      <c r="BO4" s="738" t="s">
        <v>214</v>
      </c>
      <c r="BP4" s="738"/>
      <c r="BQ4" s="738"/>
      <c r="BR4" s="738"/>
      <c r="BS4" s="738" t="s">
        <v>218</v>
      </c>
      <c r="BT4" s="738"/>
      <c r="BU4" s="738"/>
      <c r="BV4" s="738"/>
      <c r="BW4" s="738"/>
      <c r="BX4" s="738"/>
      <c r="BY4" s="738"/>
      <c r="BZ4" s="738"/>
      <c r="CA4" s="738"/>
      <c r="CB4" s="738"/>
      <c r="CD4" s="720" t="s">
        <v>219</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c r="B5" s="702" t="s">
        <v>220</v>
      </c>
      <c r="C5" s="703"/>
      <c r="D5" s="703"/>
      <c r="E5" s="703"/>
      <c r="F5" s="703"/>
      <c r="G5" s="703"/>
      <c r="H5" s="703"/>
      <c r="I5" s="703"/>
      <c r="J5" s="703"/>
      <c r="K5" s="703"/>
      <c r="L5" s="703"/>
      <c r="M5" s="703"/>
      <c r="N5" s="703"/>
      <c r="O5" s="703"/>
      <c r="P5" s="703"/>
      <c r="Q5" s="704"/>
      <c r="R5" s="668">
        <v>924217</v>
      </c>
      <c r="S5" s="669"/>
      <c r="T5" s="669"/>
      <c r="U5" s="669"/>
      <c r="V5" s="669"/>
      <c r="W5" s="669"/>
      <c r="X5" s="669"/>
      <c r="Y5" s="715"/>
      <c r="Z5" s="733">
        <v>12.4</v>
      </c>
      <c r="AA5" s="733"/>
      <c r="AB5" s="733"/>
      <c r="AC5" s="733"/>
      <c r="AD5" s="734">
        <v>924217</v>
      </c>
      <c r="AE5" s="734"/>
      <c r="AF5" s="734"/>
      <c r="AG5" s="734"/>
      <c r="AH5" s="734"/>
      <c r="AI5" s="734"/>
      <c r="AJ5" s="734"/>
      <c r="AK5" s="734"/>
      <c r="AL5" s="716">
        <v>23.5</v>
      </c>
      <c r="AM5" s="685"/>
      <c r="AN5" s="685"/>
      <c r="AO5" s="717"/>
      <c r="AP5" s="702" t="s">
        <v>221</v>
      </c>
      <c r="AQ5" s="703"/>
      <c r="AR5" s="703"/>
      <c r="AS5" s="703"/>
      <c r="AT5" s="703"/>
      <c r="AU5" s="703"/>
      <c r="AV5" s="703"/>
      <c r="AW5" s="703"/>
      <c r="AX5" s="703"/>
      <c r="AY5" s="703"/>
      <c r="AZ5" s="703"/>
      <c r="BA5" s="703"/>
      <c r="BB5" s="703"/>
      <c r="BC5" s="703"/>
      <c r="BD5" s="703"/>
      <c r="BE5" s="703"/>
      <c r="BF5" s="704"/>
      <c r="BG5" s="603">
        <v>921571</v>
      </c>
      <c r="BH5" s="606"/>
      <c r="BI5" s="606"/>
      <c r="BJ5" s="606"/>
      <c r="BK5" s="606"/>
      <c r="BL5" s="606"/>
      <c r="BM5" s="606"/>
      <c r="BN5" s="607"/>
      <c r="BO5" s="665">
        <v>99.7</v>
      </c>
      <c r="BP5" s="665"/>
      <c r="BQ5" s="665"/>
      <c r="BR5" s="665"/>
      <c r="BS5" s="666">
        <v>15139</v>
      </c>
      <c r="BT5" s="666"/>
      <c r="BU5" s="666"/>
      <c r="BV5" s="666"/>
      <c r="BW5" s="666"/>
      <c r="BX5" s="666"/>
      <c r="BY5" s="666"/>
      <c r="BZ5" s="666"/>
      <c r="CA5" s="666"/>
      <c r="CB5" s="707"/>
      <c r="CD5" s="720" t="s">
        <v>216</v>
      </c>
      <c r="CE5" s="721"/>
      <c r="CF5" s="721"/>
      <c r="CG5" s="721"/>
      <c r="CH5" s="721"/>
      <c r="CI5" s="721"/>
      <c r="CJ5" s="721"/>
      <c r="CK5" s="721"/>
      <c r="CL5" s="721"/>
      <c r="CM5" s="721"/>
      <c r="CN5" s="721"/>
      <c r="CO5" s="721"/>
      <c r="CP5" s="721"/>
      <c r="CQ5" s="722"/>
      <c r="CR5" s="720" t="s">
        <v>222</v>
      </c>
      <c r="CS5" s="721"/>
      <c r="CT5" s="721"/>
      <c r="CU5" s="721"/>
      <c r="CV5" s="721"/>
      <c r="CW5" s="721"/>
      <c r="CX5" s="721"/>
      <c r="CY5" s="722"/>
      <c r="CZ5" s="720" t="s">
        <v>214</v>
      </c>
      <c r="DA5" s="721"/>
      <c r="DB5" s="721"/>
      <c r="DC5" s="722"/>
      <c r="DD5" s="720" t="s">
        <v>223</v>
      </c>
      <c r="DE5" s="721"/>
      <c r="DF5" s="721"/>
      <c r="DG5" s="721"/>
      <c r="DH5" s="721"/>
      <c r="DI5" s="721"/>
      <c r="DJ5" s="721"/>
      <c r="DK5" s="721"/>
      <c r="DL5" s="721"/>
      <c r="DM5" s="721"/>
      <c r="DN5" s="721"/>
      <c r="DO5" s="721"/>
      <c r="DP5" s="722"/>
      <c r="DQ5" s="720" t="s">
        <v>224</v>
      </c>
      <c r="DR5" s="721"/>
      <c r="DS5" s="721"/>
      <c r="DT5" s="721"/>
      <c r="DU5" s="721"/>
      <c r="DV5" s="721"/>
      <c r="DW5" s="721"/>
      <c r="DX5" s="721"/>
      <c r="DY5" s="721"/>
      <c r="DZ5" s="721"/>
      <c r="EA5" s="721"/>
      <c r="EB5" s="721"/>
      <c r="EC5" s="722"/>
    </row>
    <row r="6" spans="2:143" ht="11.25" customHeight="1">
      <c r="B6" s="600" t="s">
        <v>225</v>
      </c>
      <c r="C6" s="601"/>
      <c r="D6" s="601"/>
      <c r="E6" s="601"/>
      <c r="F6" s="601"/>
      <c r="G6" s="601"/>
      <c r="H6" s="601"/>
      <c r="I6" s="601"/>
      <c r="J6" s="601"/>
      <c r="K6" s="601"/>
      <c r="L6" s="601"/>
      <c r="M6" s="601"/>
      <c r="N6" s="601"/>
      <c r="O6" s="601"/>
      <c r="P6" s="601"/>
      <c r="Q6" s="602"/>
      <c r="R6" s="603">
        <v>141466</v>
      </c>
      <c r="S6" s="606"/>
      <c r="T6" s="606"/>
      <c r="U6" s="606"/>
      <c r="V6" s="606"/>
      <c r="W6" s="606"/>
      <c r="X6" s="606"/>
      <c r="Y6" s="607"/>
      <c r="Z6" s="665">
        <v>1.9</v>
      </c>
      <c r="AA6" s="665"/>
      <c r="AB6" s="665"/>
      <c r="AC6" s="665"/>
      <c r="AD6" s="666">
        <v>141466</v>
      </c>
      <c r="AE6" s="666"/>
      <c r="AF6" s="666"/>
      <c r="AG6" s="666"/>
      <c r="AH6" s="666"/>
      <c r="AI6" s="666"/>
      <c r="AJ6" s="666"/>
      <c r="AK6" s="666"/>
      <c r="AL6" s="608">
        <v>3.6</v>
      </c>
      <c r="AM6" s="609"/>
      <c r="AN6" s="609"/>
      <c r="AO6" s="667"/>
      <c r="AP6" s="600" t="s">
        <v>226</v>
      </c>
      <c r="AQ6" s="601"/>
      <c r="AR6" s="601"/>
      <c r="AS6" s="601"/>
      <c r="AT6" s="601"/>
      <c r="AU6" s="601"/>
      <c r="AV6" s="601"/>
      <c r="AW6" s="601"/>
      <c r="AX6" s="601"/>
      <c r="AY6" s="601"/>
      <c r="AZ6" s="601"/>
      <c r="BA6" s="601"/>
      <c r="BB6" s="601"/>
      <c r="BC6" s="601"/>
      <c r="BD6" s="601"/>
      <c r="BE6" s="601"/>
      <c r="BF6" s="602"/>
      <c r="BG6" s="603">
        <v>921571</v>
      </c>
      <c r="BH6" s="606"/>
      <c r="BI6" s="606"/>
      <c r="BJ6" s="606"/>
      <c r="BK6" s="606"/>
      <c r="BL6" s="606"/>
      <c r="BM6" s="606"/>
      <c r="BN6" s="607"/>
      <c r="BO6" s="665">
        <v>99.7</v>
      </c>
      <c r="BP6" s="665"/>
      <c r="BQ6" s="665"/>
      <c r="BR6" s="665"/>
      <c r="BS6" s="666">
        <v>15139</v>
      </c>
      <c r="BT6" s="666"/>
      <c r="BU6" s="666"/>
      <c r="BV6" s="666"/>
      <c r="BW6" s="666"/>
      <c r="BX6" s="666"/>
      <c r="BY6" s="666"/>
      <c r="BZ6" s="666"/>
      <c r="CA6" s="666"/>
      <c r="CB6" s="707"/>
      <c r="CD6" s="674" t="s">
        <v>227</v>
      </c>
      <c r="CE6" s="675"/>
      <c r="CF6" s="675"/>
      <c r="CG6" s="675"/>
      <c r="CH6" s="675"/>
      <c r="CI6" s="675"/>
      <c r="CJ6" s="675"/>
      <c r="CK6" s="675"/>
      <c r="CL6" s="675"/>
      <c r="CM6" s="675"/>
      <c r="CN6" s="675"/>
      <c r="CO6" s="675"/>
      <c r="CP6" s="675"/>
      <c r="CQ6" s="676"/>
      <c r="CR6" s="603">
        <v>76277</v>
      </c>
      <c r="CS6" s="606"/>
      <c r="CT6" s="606"/>
      <c r="CU6" s="606"/>
      <c r="CV6" s="606"/>
      <c r="CW6" s="606"/>
      <c r="CX6" s="606"/>
      <c r="CY6" s="607"/>
      <c r="CZ6" s="716">
        <v>1</v>
      </c>
      <c r="DA6" s="685"/>
      <c r="DB6" s="685"/>
      <c r="DC6" s="719"/>
      <c r="DD6" s="611" t="s">
        <v>228</v>
      </c>
      <c r="DE6" s="606"/>
      <c r="DF6" s="606"/>
      <c r="DG6" s="606"/>
      <c r="DH6" s="606"/>
      <c r="DI6" s="606"/>
      <c r="DJ6" s="606"/>
      <c r="DK6" s="606"/>
      <c r="DL6" s="606"/>
      <c r="DM6" s="606"/>
      <c r="DN6" s="606"/>
      <c r="DO6" s="606"/>
      <c r="DP6" s="607"/>
      <c r="DQ6" s="611">
        <v>76277</v>
      </c>
      <c r="DR6" s="606"/>
      <c r="DS6" s="606"/>
      <c r="DT6" s="606"/>
      <c r="DU6" s="606"/>
      <c r="DV6" s="606"/>
      <c r="DW6" s="606"/>
      <c r="DX6" s="606"/>
      <c r="DY6" s="606"/>
      <c r="DZ6" s="606"/>
      <c r="EA6" s="606"/>
      <c r="EB6" s="606"/>
      <c r="EC6" s="646"/>
    </row>
    <row r="7" spans="2:143" ht="11.25" customHeight="1">
      <c r="B7" s="600" t="s">
        <v>229</v>
      </c>
      <c r="C7" s="601"/>
      <c r="D7" s="601"/>
      <c r="E7" s="601"/>
      <c r="F7" s="601"/>
      <c r="G7" s="601"/>
      <c r="H7" s="601"/>
      <c r="I7" s="601"/>
      <c r="J7" s="601"/>
      <c r="K7" s="601"/>
      <c r="L7" s="601"/>
      <c r="M7" s="601"/>
      <c r="N7" s="601"/>
      <c r="O7" s="601"/>
      <c r="P7" s="601"/>
      <c r="Q7" s="602"/>
      <c r="R7" s="603">
        <v>1589</v>
      </c>
      <c r="S7" s="606"/>
      <c r="T7" s="606"/>
      <c r="U7" s="606"/>
      <c r="V7" s="606"/>
      <c r="W7" s="606"/>
      <c r="X7" s="606"/>
      <c r="Y7" s="607"/>
      <c r="Z7" s="665">
        <v>0</v>
      </c>
      <c r="AA7" s="665"/>
      <c r="AB7" s="665"/>
      <c r="AC7" s="665"/>
      <c r="AD7" s="666">
        <v>1589</v>
      </c>
      <c r="AE7" s="666"/>
      <c r="AF7" s="666"/>
      <c r="AG7" s="666"/>
      <c r="AH7" s="666"/>
      <c r="AI7" s="666"/>
      <c r="AJ7" s="666"/>
      <c r="AK7" s="666"/>
      <c r="AL7" s="608">
        <v>0</v>
      </c>
      <c r="AM7" s="609"/>
      <c r="AN7" s="609"/>
      <c r="AO7" s="667"/>
      <c r="AP7" s="600" t="s">
        <v>230</v>
      </c>
      <c r="AQ7" s="601"/>
      <c r="AR7" s="601"/>
      <c r="AS7" s="601"/>
      <c r="AT7" s="601"/>
      <c r="AU7" s="601"/>
      <c r="AV7" s="601"/>
      <c r="AW7" s="601"/>
      <c r="AX7" s="601"/>
      <c r="AY7" s="601"/>
      <c r="AZ7" s="601"/>
      <c r="BA7" s="601"/>
      <c r="BB7" s="601"/>
      <c r="BC7" s="601"/>
      <c r="BD7" s="601"/>
      <c r="BE7" s="601"/>
      <c r="BF7" s="602"/>
      <c r="BG7" s="603">
        <v>425187</v>
      </c>
      <c r="BH7" s="606"/>
      <c r="BI7" s="606"/>
      <c r="BJ7" s="606"/>
      <c r="BK7" s="606"/>
      <c r="BL7" s="606"/>
      <c r="BM7" s="606"/>
      <c r="BN7" s="607"/>
      <c r="BO7" s="665">
        <v>46</v>
      </c>
      <c r="BP7" s="665"/>
      <c r="BQ7" s="665"/>
      <c r="BR7" s="665"/>
      <c r="BS7" s="666">
        <v>15139</v>
      </c>
      <c r="BT7" s="666"/>
      <c r="BU7" s="666"/>
      <c r="BV7" s="666"/>
      <c r="BW7" s="666"/>
      <c r="BX7" s="666"/>
      <c r="BY7" s="666"/>
      <c r="BZ7" s="666"/>
      <c r="CA7" s="666"/>
      <c r="CB7" s="707"/>
      <c r="CD7" s="647" t="s">
        <v>231</v>
      </c>
      <c r="CE7" s="644"/>
      <c r="CF7" s="644"/>
      <c r="CG7" s="644"/>
      <c r="CH7" s="644"/>
      <c r="CI7" s="644"/>
      <c r="CJ7" s="644"/>
      <c r="CK7" s="644"/>
      <c r="CL7" s="644"/>
      <c r="CM7" s="644"/>
      <c r="CN7" s="644"/>
      <c r="CO7" s="644"/>
      <c r="CP7" s="644"/>
      <c r="CQ7" s="645"/>
      <c r="CR7" s="603">
        <v>969722</v>
      </c>
      <c r="CS7" s="606"/>
      <c r="CT7" s="606"/>
      <c r="CU7" s="606"/>
      <c r="CV7" s="606"/>
      <c r="CW7" s="606"/>
      <c r="CX7" s="606"/>
      <c r="CY7" s="607"/>
      <c r="CZ7" s="665">
        <v>13.2</v>
      </c>
      <c r="DA7" s="665"/>
      <c r="DB7" s="665"/>
      <c r="DC7" s="665"/>
      <c r="DD7" s="611">
        <v>25420</v>
      </c>
      <c r="DE7" s="606"/>
      <c r="DF7" s="606"/>
      <c r="DG7" s="606"/>
      <c r="DH7" s="606"/>
      <c r="DI7" s="606"/>
      <c r="DJ7" s="606"/>
      <c r="DK7" s="606"/>
      <c r="DL7" s="606"/>
      <c r="DM7" s="606"/>
      <c r="DN7" s="606"/>
      <c r="DO7" s="606"/>
      <c r="DP7" s="607"/>
      <c r="DQ7" s="611">
        <v>798581</v>
      </c>
      <c r="DR7" s="606"/>
      <c r="DS7" s="606"/>
      <c r="DT7" s="606"/>
      <c r="DU7" s="606"/>
      <c r="DV7" s="606"/>
      <c r="DW7" s="606"/>
      <c r="DX7" s="606"/>
      <c r="DY7" s="606"/>
      <c r="DZ7" s="606"/>
      <c r="EA7" s="606"/>
      <c r="EB7" s="606"/>
      <c r="EC7" s="646"/>
    </row>
    <row r="8" spans="2:143" ht="11.25" customHeight="1">
      <c r="B8" s="600" t="s">
        <v>232</v>
      </c>
      <c r="C8" s="601"/>
      <c r="D8" s="601"/>
      <c r="E8" s="601"/>
      <c r="F8" s="601"/>
      <c r="G8" s="601"/>
      <c r="H8" s="601"/>
      <c r="I8" s="601"/>
      <c r="J8" s="601"/>
      <c r="K8" s="601"/>
      <c r="L8" s="601"/>
      <c r="M8" s="601"/>
      <c r="N8" s="601"/>
      <c r="O8" s="601"/>
      <c r="P8" s="601"/>
      <c r="Q8" s="602"/>
      <c r="R8" s="603">
        <v>2252</v>
      </c>
      <c r="S8" s="606"/>
      <c r="T8" s="606"/>
      <c r="U8" s="606"/>
      <c r="V8" s="606"/>
      <c r="W8" s="606"/>
      <c r="X8" s="606"/>
      <c r="Y8" s="607"/>
      <c r="Z8" s="665">
        <v>0</v>
      </c>
      <c r="AA8" s="665"/>
      <c r="AB8" s="665"/>
      <c r="AC8" s="665"/>
      <c r="AD8" s="666">
        <v>2252</v>
      </c>
      <c r="AE8" s="666"/>
      <c r="AF8" s="666"/>
      <c r="AG8" s="666"/>
      <c r="AH8" s="666"/>
      <c r="AI8" s="666"/>
      <c r="AJ8" s="666"/>
      <c r="AK8" s="666"/>
      <c r="AL8" s="608">
        <v>0.1</v>
      </c>
      <c r="AM8" s="609"/>
      <c r="AN8" s="609"/>
      <c r="AO8" s="667"/>
      <c r="AP8" s="600" t="s">
        <v>233</v>
      </c>
      <c r="AQ8" s="601"/>
      <c r="AR8" s="601"/>
      <c r="AS8" s="601"/>
      <c r="AT8" s="601"/>
      <c r="AU8" s="601"/>
      <c r="AV8" s="601"/>
      <c r="AW8" s="601"/>
      <c r="AX8" s="601"/>
      <c r="AY8" s="601"/>
      <c r="AZ8" s="601"/>
      <c r="BA8" s="601"/>
      <c r="BB8" s="601"/>
      <c r="BC8" s="601"/>
      <c r="BD8" s="601"/>
      <c r="BE8" s="601"/>
      <c r="BF8" s="602"/>
      <c r="BG8" s="603">
        <v>12915</v>
      </c>
      <c r="BH8" s="606"/>
      <c r="BI8" s="606"/>
      <c r="BJ8" s="606"/>
      <c r="BK8" s="606"/>
      <c r="BL8" s="606"/>
      <c r="BM8" s="606"/>
      <c r="BN8" s="607"/>
      <c r="BO8" s="665">
        <v>1.4</v>
      </c>
      <c r="BP8" s="665"/>
      <c r="BQ8" s="665"/>
      <c r="BR8" s="665"/>
      <c r="BS8" s="611" t="s">
        <v>122</v>
      </c>
      <c r="BT8" s="606"/>
      <c r="BU8" s="606"/>
      <c r="BV8" s="606"/>
      <c r="BW8" s="606"/>
      <c r="BX8" s="606"/>
      <c r="BY8" s="606"/>
      <c r="BZ8" s="606"/>
      <c r="CA8" s="606"/>
      <c r="CB8" s="646"/>
      <c r="CD8" s="647" t="s">
        <v>234</v>
      </c>
      <c r="CE8" s="644"/>
      <c r="CF8" s="644"/>
      <c r="CG8" s="644"/>
      <c r="CH8" s="644"/>
      <c r="CI8" s="644"/>
      <c r="CJ8" s="644"/>
      <c r="CK8" s="644"/>
      <c r="CL8" s="644"/>
      <c r="CM8" s="644"/>
      <c r="CN8" s="644"/>
      <c r="CO8" s="644"/>
      <c r="CP8" s="644"/>
      <c r="CQ8" s="645"/>
      <c r="CR8" s="603">
        <v>1515921</v>
      </c>
      <c r="CS8" s="606"/>
      <c r="CT8" s="606"/>
      <c r="CU8" s="606"/>
      <c r="CV8" s="606"/>
      <c r="CW8" s="606"/>
      <c r="CX8" s="606"/>
      <c r="CY8" s="607"/>
      <c r="CZ8" s="665">
        <v>20.6</v>
      </c>
      <c r="DA8" s="665"/>
      <c r="DB8" s="665"/>
      <c r="DC8" s="665"/>
      <c r="DD8" s="611">
        <v>52168</v>
      </c>
      <c r="DE8" s="606"/>
      <c r="DF8" s="606"/>
      <c r="DG8" s="606"/>
      <c r="DH8" s="606"/>
      <c r="DI8" s="606"/>
      <c r="DJ8" s="606"/>
      <c r="DK8" s="606"/>
      <c r="DL8" s="606"/>
      <c r="DM8" s="606"/>
      <c r="DN8" s="606"/>
      <c r="DO8" s="606"/>
      <c r="DP8" s="607"/>
      <c r="DQ8" s="611">
        <v>997964</v>
      </c>
      <c r="DR8" s="606"/>
      <c r="DS8" s="606"/>
      <c r="DT8" s="606"/>
      <c r="DU8" s="606"/>
      <c r="DV8" s="606"/>
      <c r="DW8" s="606"/>
      <c r="DX8" s="606"/>
      <c r="DY8" s="606"/>
      <c r="DZ8" s="606"/>
      <c r="EA8" s="606"/>
      <c r="EB8" s="606"/>
      <c r="EC8" s="646"/>
    </row>
    <row r="9" spans="2:143" ht="11.25" customHeight="1">
      <c r="B9" s="600" t="s">
        <v>235</v>
      </c>
      <c r="C9" s="601"/>
      <c r="D9" s="601"/>
      <c r="E9" s="601"/>
      <c r="F9" s="601"/>
      <c r="G9" s="601"/>
      <c r="H9" s="601"/>
      <c r="I9" s="601"/>
      <c r="J9" s="601"/>
      <c r="K9" s="601"/>
      <c r="L9" s="601"/>
      <c r="M9" s="601"/>
      <c r="N9" s="601"/>
      <c r="O9" s="601"/>
      <c r="P9" s="601"/>
      <c r="Q9" s="602"/>
      <c r="R9" s="603">
        <v>2272</v>
      </c>
      <c r="S9" s="606"/>
      <c r="T9" s="606"/>
      <c r="U9" s="606"/>
      <c r="V9" s="606"/>
      <c r="W9" s="606"/>
      <c r="X9" s="606"/>
      <c r="Y9" s="607"/>
      <c r="Z9" s="665">
        <v>0</v>
      </c>
      <c r="AA9" s="665"/>
      <c r="AB9" s="665"/>
      <c r="AC9" s="665"/>
      <c r="AD9" s="666">
        <v>2272</v>
      </c>
      <c r="AE9" s="666"/>
      <c r="AF9" s="666"/>
      <c r="AG9" s="666"/>
      <c r="AH9" s="666"/>
      <c r="AI9" s="666"/>
      <c r="AJ9" s="666"/>
      <c r="AK9" s="666"/>
      <c r="AL9" s="608">
        <v>0.1</v>
      </c>
      <c r="AM9" s="609"/>
      <c r="AN9" s="609"/>
      <c r="AO9" s="667"/>
      <c r="AP9" s="600" t="s">
        <v>236</v>
      </c>
      <c r="AQ9" s="601"/>
      <c r="AR9" s="601"/>
      <c r="AS9" s="601"/>
      <c r="AT9" s="601"/>
      <c r="AU9" s="601"/>
      <c r="AV9" s="601"/>
      <c r="AW9" s="601"/>
      <c r="AX9" s="601"/>
      <c r="AY9" s="601"/>
      <c r="AZ9" s="601"/>
      <c r="BA9" s="601"/>
      <c r="BB9" s="601"/>
      <c r="BC9" s="601"/>
      <c r="BD9" s="601"/>
      <c r="BE9" s="601"/>
      <c r="BF9" s="602"/>
      <c r="BG9" s="603">
        <v>330937</v>
      </c>
      <c r="BH9" s="606"/>
      <c r="BI9" s="606"/>
      <c r="BJ9" s="606"/>
      <c r="BK9" s="606"/>
      <c r="BL9" s="606"/>
      <c r="BM9" s="606"/>
      <c r="BN9" s="607"/>
      <c r="BO9" s="665">
        <v>35.799999999999997</v>
      </c>
      <c r="BP9" s="665"/>
      <c r="BQ9" s="665"/>
      <c r="BR9" s="665"/>
      <c r="BS9" s="611" t="s">
        <v>122</v>
      </c>
      <c r="BT9" s="606"/>
      <c r="BU9" s="606"/>
      <c r="BV9" s="606"/>
      <c r="BW9" s="606"/>
      <c r="BX9" s="606"/>
      <c r="BY9" s="606"/>
      <c r="BZ9" s="606"/>
      <c r="CA9" s="606"/>
      <c r="CB9" s="646"/>
      <c r="CD9" s="647" t="s">
        <v>237</v>
      </c>
      <c r="CE9" s="644"/>
      <c r="CF9" s="644"/>
      <c r="CG9" s="644"/>
      <c r="CH9" s="644"/>
      <c r="CI9" s="644"/>
      <c r="CJ9" s="644"/>
      <c r="CK9" s="644"/>
      <c r="CL9" s="644"/>
      <c r="CM9" s="644"/>
      <c r="CN9" s="644"/>
      <c r="CO9" s="644"/>
      <c r="CP9" s="644"/>
      <c r="CQ9" s="645"/>
      <c r="CR9" s="603">
        <v>778763</v>
      </c>
      <c r="CS9" s="606"/>
      <c r="CT9" s="606"/>
      <c r="CU9" s="606"/>
      <c r="CV9" s="606"/>
      <c r="CW9" s="606"/>
      <c r="CX9" s="606"/>
      <c r="CY9" s="607"/>
      <c r="CZ9" s="665">
        <v>10.6</v>
      </c>
      <c r="DA9" s="665"/>
      <c r="DB9" s="665"/>
      <c r="DC9" s="665"/>
      <c r="DD9" s="611">
        <v>1863</v>
      </c>
      <c r="DE9" s="606"/>
      <c r="DF9" s="606"/>
      <c r="DG9" s="606"/>
      <c r="DH9" s="606"/>
      <c r="DI9" s="606"/>
      <c r="DJ9" s="606"/>
      <c r="DK9" s="606"/>
      <c r="DL9" s="606"/>
      <c r="DM9" s="606"/>
      <c r="DN9" s="606"/>
      <c r="DO9" s="606"/>
      <c r="DP9" s="607"/>
      <c r="DQ9" s="611">
        <v>635712</v>
      </c>
      <c r="DR9" s="606"/>
      <c r="DS9" s="606"/>
      <c r="DT9" s="606"/>
      <c r="DU9" s="606"/>
      <c r="DV9" s="606"/>
      <c r="DW9" s="606"/>
      <c r="DX9" s="606"/>
      <c r="DY9" s="606"/>
      <c r="DZ9" s="606"/>
      <c r="EA9" s="606"/>
      <c r="EB9" s="606"/>
      <c r="EC9" s="646"/>
    </row>
    <row r="10" spans="2:143" ht="11.25" customHeight="1">
      <c r="B10" s="600" t="s">
        <v>238</v>
      </c>
      <c r="C10" s="601"/>
      <c r="D10" s="601"/>
      <c r="E10" s="601"/>
      <c r="F10" s="601"/>
      <c r="G10" s="601"/>
      <c r="H10" s="601"/>
      <c r="I10" s="601"/>
      <c r="J10" s="601"/>
      <c r="K10" s="601"/>
      <c r="L10" s="601"/>
      <c r="M10" s="601"/>
      <c r="N10" s="601"/>
      <c r="O10" s="601"/>
      <c r="P10" s="601"/>
      <c r="Q10" s="602"/>
      <c r="R10" s="603" t="s">
        <v>122</v>
      </c>
      <c r="S10" s="606"/>
      <c r="T10" s="606"/>
      <c r="U10" s="606"/>
      <c r="V10" s="606"/>
      <c r="W10" s="606"/>
      <c r="X10" s="606"/>
      <c r="Y10" s="607"/>
      <c r="Z10" s="665" t="s">
        <v>228</v>
      </c>
      <c r="AA10" s="665"/>
      <c r="AB10" s="665"/>
      <c r="AC10" s="665"/>
      <c r="AD10" s="666" t="s">
        <v>228</v>
      </c>
      <c r="AE10" s="666"/>
      <c r="AF10" s="666"/>
      <c r="AG10" s="666"/>
      <c r="AH10" s="666"/>
      <c r="AI10" s="666"/>
      <c r="AJ10" s="666"/>
      <c r="AK10" s="666"/>
      <c r="AL10" s="608" t="s">
        <v>122</v>
      </c>
      <c r="AM10" s="609"/>
      <c r="AN10" s="609"/>
      <c r="AO10" s="667"/>
      <c r="AP10" s="600" t="s">
        <v>239</v>
      </c>
      <c r="AQ10" s="601"/>
      <c r="AR10" s="601"/>
      <c r="AS10" s="601"/>
      <c r="AT10" s="601"/>
      <c r="AU10" s="601"/>
      <c r="AV10" s="601"/>
      <c r="AW10" s="601"/>
      <c r="AX10" s="601"/>
      <c r="AY10" s="601"/>
      <c r="AZ10" s="601"/>
      <c r="BA10" s="601"/>
      <c r="BB10" s="601"/>
      <c r="BC10" s="601"/>
      <c r="BD10" s="601"/>
      <c r="BE10" s="601"/>
      <c r="BF10" s="602"/>
      <c r="BG10" s="603">
        <v>31326</v>
      </c>
      <c r="BH10" s="606"/>
      <c r="BI10" s="606"/>
      <c r="BJ10" s="606"/>
      <c r="BK10" s="606"/>
      <c r="BL10" s="606"/>
      <c r="BM10" s="606"/>
      <c r="BN10" s="607"/>
      <c r="BO10" s="665">
        <v>3.4</v>
      </c>
      <c r="BP10" s="665"/>
      <c r="BQ10" s="665"/>
      <c r="BR10" s="665"/>
      <c r="BS10" s="611">
        <v>5221</v>
      </c>
      <c r="BT10" s="606"/>
      <c r="BU10" s="606"/>
      <c r="BV10" s="606"/>
      <c r="BW10" s="606"/>
      <c r="BX10" s="606"/>
      <c r="BY10" s="606"/>
      <c r="BZ10" s="606"/>
      <c r="CA10" s="606"/>
      <c r="CB10" s="646"/>
      <c r="CD10" s="647" t="s">
        <v>240</v>
      </c>
      <c r="CE10" s="644"/>
      <c r="CF10" s="644"/>
      <c r="CG10" s="644"/>
      <c r="CH10" s="644"/>
      <c r="CI10" s="644"/>
      <c r="CJ10" s="644"/>
      <c r="CK10" s="644"/>
      <c r="CL10" s="644"/>
      <c r="CM10" s="644"/>
      <c r="CN10" s="644"/>
      <c r="CO10" s="644"/>
      <c r="CP10" s="644"/>
      <c r="CQ10" s="645"/>
      <c r="CR10" s="603">
        <v>14190</v>
      </c>
      <c r="CS10" s="606"/>
      <c r="CT10" s="606"/>
      <c r="CU10" s="606"/>
      <c r="CV10" s="606"/>
      <c r="CW10" s="606"/>
      <c r="CX10" s="606"/>
      <c r="CY10" s="607"/>
      <c r="CZ10" s="665">
        <v>0.2</v>
      </c>
      <c r="DA10" s="665"/>
      <c r="DB10" s="665"/>
      <c r="DC10" s="665"/>
      <c r="DD10" s="611" t="s">
        <v>241</v>
      </c>
      <c r="DE10" s="606"/>
      <c r="DF10" s="606"/>
      <c r="DG10" s="606"/>
      <c r="DH10" s="606"/>
      <c r="DI10" s="606"/>
      <c r="DJ10" s="606"/>
      <c r="DK10" s="606"/>
      <c r="DL10" s="606"/>
      <c r="DM10" s="606"/>
      <c r="DN10" s="606"/>
      <c r="DO10" s="606"/>
      <c r="DP10" s="607"/>
      <c r="DQ10" s="611">
        <v>8190</v>
      </c>
      <c r="DR10" s="606"/>
      <c r="DS10" s="606"/>
      <c r="DT10" s="606"/>
      <c r="DU10" s="606"/>
      <c r="DV10" s="606"/>
      <c r="DW10" s="606"/>
      <c r="DX10" s="606"/>
      <c r="DY10" s="606"/>
      <c r="DZ10" s="606"/>
      <c r="EA10" s="606"/>
      <c r="EB10" s="606"/>
      <c r="EC10" s="646"/>
    </row>
    <row r="11" spans="2:143" ht="11.25" customHeight="1">
      <c r="B11" s="600" t="s">
        <v>242</v>
      </c>
      <c r="C11" s="601"/>
      <c r="D11" s="601"/>
      <c r="E11" s="601"/>
      <c r="F11" s="601"/>
      <c r="G11" s="601"/>
      <c r="H11" s="601"/>
      <c r="I11" s="601"/>
      <c r="J11" s="601"/>
      <c r="K11" s="601"/>
      <c r="L11" s="601"/>
      <c r="M11" s="601"/>
      <c r="N11" s="601"/>
      <c r="O11" s="601"/>
      <c r="P11" s="601"/>
      <c r="Q11" s="602"/>
      <c r="R11" s="603" t="s">
        <v>243</v>
      </c>
      <c r="S11" s="606"/>
      <c r="T11" s="606"/>
      <c r="U11" s="606"/>
      <c r="V11" s="606"/>
      <c r="W11" s="606"/>
      <c r="X11" s="606"/>
      <c r="Y11" s="607"/>
      <c r="Z11" s="665" t="s">
        <v>228</v>
      </c>
      <c r="AA11" s="665"/>
      <c r="AB11" s="665"/>
      <c r="AC11" s="665"/>
      <c r="AD11" s="666" t="s">
        <v>122</v>
      </c>
      <c r="AE11" s="666"/>
      <c r="AF11" s="666"/>
      <c r="AG11" s="666"/>
      <c r="AH11" s="666"/>
      <c r="AI11" s="666"/>
      <c r="AJ11" s="666"/>
      <c r="AK11" s="666"/>
      <c r="AL11" s="608" t="s">
        <v>122</v>
      </c>
      <c r="AM11" s="609"/>
      <c r="AN11" s="609"/>
      <c r="AO11" s="667"/>
      <c r="AP11" s="600" t="s">
        <v>244</v>
      </c>
      <c r="AQ11" s="601"/>
      <c r="AR11" s="601"/>
      <c r="AS11" s="601"/>
      <c r="AT11" s="601"/>
      <c r="AU11" s="601"/>
      <c r="AV11" s="601"/>
      <c r="AW11" s="601"/>
      <c r="AX11" s="601"/>
      <c r="AY11" s="601"/>
      <c r="AZ11" s="601"/>
      <c r="BA11" s="601"/>
      <c r="BB11" s="601"/>
      <c r="BC11" s="601"/>
      <c r="BD11" s="601"/>
      <c r="BE11" s="601"/>
      <c r="BF11" s="602"/>
      <c r="BG11" s="603">
        <v>50009</v>
      </c>
      <c r="BH11" s="606"/>
      <c r="BI11" s="606"/>
      <c r="BJ11" s="606"/>
      <c r="BK11" s="606"/>
      <c r="BL11" s="606"/>
      <c r="BM11" s="606"/>
      <c r="BN11" s="607"/>
      <c r="BO11" s="665">
        <v>5.4</v>
      </c>
      <c r="BP11" s="665"/>
      <c r="BQ11" s="665"/>
      <c r="BR11" s="665"/>
      <c r="BS11" s="611">
        <v>9918</v>
      </c>
      <c r="BT11" s="606"/>
      <c r="BU11" s="606"/>
      <c r="BV11" s="606"/>
      <c r="BW11" s="606"/>
      <c r="BX11" s="606"/>
      <c r="BY11" s="606"/>
      <c r="BZ11" s="606"/>
      <c r="CA11" s="606"/>
      <c r="CB11" s="646"/>
      <c r="CD11" s="647" t="s">
        <v>245</v>
      </c>
      <c r="CE11" s="644"/>
      <c r="CF11" s="644"/>
      <c r="CG11" s="644"/>
      <c r="CH11" s="644"/>
      <c r="CI11" s="644"/>
      <c r="CJ11" s="644"/>
      <c r="CK11" s="644"/>
      <c r="CL11" s="644"/>
      <c r="CM11" s="644"/>
      <c r="CN11" s="644"/>
      <c r="CO11" s="644"/>
      <c r="CP11" s="644"/>
      <c r="CQ11" s="645"/>
      <c r="CR11" s="603">
        <v>869287</v>
      </c>
      <c r="CS11" s="606"/>
      <c r="CT11" s="606"/>
      <c r="CU11" s="606"/>
      <c r="CV11" s="606"/>
      <c r="CW11" s="606"/>
      <c r="CX11" s="606"/>
      <c r="CY11" s="607"/>
      <c r="CZ11" s="665">
        <v>11.8</v>
      </c>
      <c r="DA11" s="665"/>
      <c r="DB11" s="665"/>
      <c r="DC11" s="665"/>
      <c r="DD11" s="611">
        <v>495487</v>
      </c>
      <c r="DE11" s="606"/>
      <c r="DF11" s="606"/>
      <c r="DG11" s="606"/>
      <c r="DH11" s="606"/>
      <c r="DI11" s="606"/>
      <c r="DJ11" s="606"/>
      <c r="DK11" s="606"/>
      <c r="DL11" s="606"/>
      <c r="DM11" s="606"/>
      <c r="DN11" s="606"/>
      <c r="DO11" s="606"/>
      <c r="DP11" s="607"/>
      <c r="DQ11" s="611">
        <v>208654</v>
      </c>
      <c r="DR11" s="606"/>
      <c r="DS11" s="606"/>
      <c r="DT11" s="606"/>
      <c r="DU11" s="606"/>
      <c r="DV11" s="606"/>
      <c r="DW11" s="606"/>
      <c r="DX11" s="606"/>
      <c r="DY11" s="606"/>
      <c r="DZ11" s="606"/>
      <c r="EA11" s="606"/>
      <c r="EB11" s="606"/>
      <c r="EC11" s="646"/>
    </row>
    <row r="12" spans="2:143" ht="11.25" customHeight="1">
      <c r="B12" s="600" t="s">
        <v>246</v>
      </c>
      <c r="C12" s="601"/>
      <c r="D12" s="601"/>
      <c r="E12" s="601"/>
      <c r="F12" s="601"/>
      <c r="G12" s="601"/>
      <c r="H12" s="601"/>
      <c r="I12" s="601"/>
      <c r="J12" s="601"/>
      <c r="K12" s="601"/>
      <c r="L12" s="601"/>
      <c r="M12" s="601"/>
      <c r="N12" s="601"/>
      <c r="O12" s="601"/>
      <c r="P12" s="601"/>
      <c r="Q12" s="602"/>
      <c r="R12" s="603">
        <v>144538</v>
      </c>
      <c r="S12" s="606"/>
      <c r="T12" s="606"/>
      <c r="U12" s="606"/>
      <c r="V12" s="606"/>
      <c r="W12" s="606"/>
      <c r="X12" s="606"/>
      <c r="Y12" s="607"/>
      <c r="Z12" s="665">
        <v>1.9</v>
      </c>
      <c r="AA12" s="665"/>
      <c r="AB12" s="665"/>
      <c r="AC12" s="665"/>
      <c r="AD12" s="666">
        <v>144538</v>
      </c>
      <c r="AE12" s="666"/>
      <c r="AF12" s="666"/>
      <c r="AG12" s="666"/>
      <c r="AH12" s="666"/>
      <c r="AI12" s="666"/>
      <c r="AJ12" s="666"/>
      <c r="AK12" s="666"/>
      <c r="AL12" s="608">
        <v>3.7</v>
      </c>
      <c r="AM12" s="609"/>
      <c r="AN12" s="609"/>
      <c r="AO12" s="667"/>
      <c r="AP12" s="600" t="s">
        <v>247</v>
      </c>
      <c r="AQ12" s="601"/>
      <c r="AR12" s="601"/>
      <c r="AS12" s="601"/>
      <c r="AT12" s="601"/>
      <c r="AU12" s="601"/>
      <c r="AV12" s="601"/>
      <c r="AW12" s="601"/>
      <c r="AX12" s="601"/>
      <c r="AY12" s="601"/>
      <c r="AZ12" s="601"/>
      <c r="BA12" s="601"/>
      <c r="BB12" s="601"/>
      <c r="BC12" s="601"/>
      <c r="BD12" s="601"/>
      <c r="BE12" s="601"/>
      <c r="BF12" s="602"/>
      <c r="BG12" s="603">
        <v>415251</v>
      </c>
      <c r="BH12" s="606"/>
      <c r="BI12" s="606"/>
      <c r="BJ12" s="606"/>
      <c r="BK12" s="606"/>
      <c r="BL12" s="606"/>
      <c r="BM12" s="606"/>
      <c r="BN12" s="607"/>
      <c r="BO12" s="665">
        <v>44.9</v>
      </c>
      <c r="BP12" s="665"/>
      <c r="BQ12" s="665"/>
      <c r="BR12" s="665"/>
      <c r="BS12" s="611" t="s">
        <v>122</v>
      </c>
      <c r="BT12" s="606"/>
      <c r="BU12" s="606"/>
      <c r="BV12" s="606"/>
      <c r="BW12" s="606"/>
      <c r="BX12" s="606"/>
      <c r="BY12" s="606"/>
      <c r="BZ12" s="606"/>
      <c r="CA12" s="606"/>
      <c r="CB12" s="646"/>
      <c r="CD12" s="647" t="s">
        <v>248</v>
      </c>
      <c r="CE12" s="644"/>
      <c r="CF12" s="644"/>
      <c r="CG12" s="644"/>
      <c r="CH12" s="644"/>
      <c r="CI12" s="644"/>
      <c r="CJ12" s="644"/>
      <c r="CK12" s="644"/>
      <c r="CL12" s="644"/>
      <c r="CM12" s="644"/>
      <c r="CN12" s="644"/>
      <c r="CO12" s="644"/>
      <c r="CP12" s="644"/>
      <c r="CQ12" s="645"/>
      <c r="CR12" s="603">
        <v>309236</v>
      </c>
      <c r="CS12" s="606"/>
      <c r="CT12" s="606"/>
      <c r="CU12" s="606"/>
      <c r="CV12" s="606"/>
      <c r="CW12" s="606"/>
      <c r="CX12" s="606"/>
      <c r="CY12" s="607"/>
      <c r="CZ12" s="665">
        <v>4.2</v>
      </c>
      <c r="DA12" s="665"/>
      <c r="DB12" s="665"/>
      <c r="DC12" s="665"/>
      <c r="DD12" s="611">
        <v>47949</v>
      </c>
      <c r="DE12" s="606"/>
      <c r="DF12" s="606"/>
      <c r="DG12" s="606"/>
      <c r="DH12" s="606"/>
      <c r="DI12" s="606"/>
      <c r="DJ12" s="606"/>
      <c r="DK12" s="606"/>
      <c r="DL12" s="606"/>
      <c r="DM12" s="606"/>
      <c r="DN12" s="606"/>
      <c r="DO12" s="606"/>
      <c r="DP12" s="607"/>
      <c r="DQ12" s="611">
        <v>136941</v>
      </c>
      <c r="DR12" s="606"/>
      <c r="DS12" s="606"/>
      <c r="DT12" s="606"/>
      <c r="DU12" s="606"/>
      <c r="DV12" s="606"/>
      <c r="DW12" s="606"/>
      <c r="DX12" s="606"/>
      <c r="DY12" s="606"/>
      <c r="DZ12" s="606"/>
      <c r="EA12" s="606"/>
      <c r="EB12" s="606"/>
      <c r="EC12" s="646"/>
    </row>
    <row r="13" spans="2:143" ht="11.25" customHeight="1">
      <c r="B13" s="600" t="s">
        <v>249</v>
      </c>
      <c r="C13" s="601"/>
      <c r="D13" s="601"/>
      <c r="E13" s="601"/>
      <c r="F13" s="601"/>
      <c r="G13" s="601"/>
      <c r="H13" s="601"/>
      <c r="I13" s="601"/>
      <c r="J13" s="601"/>
      <c r="K13" s="601"/>
      <c r="L13" s="601"/>
      <c r="M13" s="601"/>
      <c r="N13" s="601"/>
      <c r="O13" s="601"/>
      <c r="P13" s="601"/>
      <c r="Q13" s="602"/>
      <c r="R13" s="603" t="s">
        <v>228</v>
      </c>
      <c r="S13" s="606"/>
      <c r="T13" s="606"/>
      <c r="U13" s="606"/>
      <c r="V13" s="606"/>
      <c r="W13" s="606"/>
      <c r="X13" s="606"/>
      <c r="Y13" s="607"/>
      <c r="Z13" s="665" t="s">
        <v>228</v>
      </c>
      <c r="AA13" s="665"/>
      <c r="AB13" s="665"/>
      <c r="AC13" s="665"/>
      <c r="AD13" s="666" t="s">
        <v>122</v>
      </c>
      <c r="AE13" s="666"/>
      <c r="AF13" s="666"/>
      <c r="AG13" s="666"/>
      <c r="AH13" s="666"/>
      <c r="AI13" s="666"/>
      <c r="AJ13" s="666"/>
      <c r="AK13" s="666"/>
      <c r="AL13" s="608" t="s">
        <v>122</v>
      </c>
      <c r="AM13" s="609"/>
      <c r="AN13" s="609"/>
      <c r="AO13" s="667"/>
      <c r="AP13" s="600" t="s">
        <v>250</v>
      </c>
      <c r="AQ13" s="601"/>
      <c r="AR13" s="601"/>
      <c r="AS13" s="601"/>
      <c r="AT13" s="601"/>
      <c r="AU13" s="601"/>
      <c r="AV13" s="601"/>
      <c r="AW13" s="601"/>
      <c r="AX13" s="601"/>
      <c r="AY13" s="601"/>
      <c r="AZ13" s="601"/>
      <c r="BA13" s="601"/>
      <c r="BB13" s="601"/>
      <c r="BC13" s="601"/>
      <c r="BD13" s="601"/>
      <c r="BE13" s="601"/>
      <c r="BF13" s="602"/>
      <c r="BG13" s="603">
        <v>411389</v>
      </c>
      <c r="BH13" s="606"/>
      <c r="BI13" s="606"/>
      <c r="BJ13" s="606"/>
      <c r="BK13" s="606"/>
      <c r="BL13" s="606"/>
      <c r="BM13" s="606"/>
      <c r="BN13" s="607"/>
      <c r="BO13" s="665">
        <v>44.5</v>
      </c>
      <c r="BP13" s="665"/>
      <c r="BQ13" s="665"/>
      <c r="BR13" s="665"/>
      <c r="BS13" s="611" t="s">
        <v>122</v>
      </c>
      <c r="BT13" s="606"/>
      <c r="BU13" s="606"/>
      <c r="BV13" s="606"/>
      <c r="BW13" s="606"/>
      <c r="BX13" s="606"/>
      <c r="BY13" s="606"/>
      <c r="BZ13" s="606"/>
      <c r="CA13" s="606"/>
      <c r="CB13" s="646"/>
      <c r="CD13" s="647" t="s">
        <v>251</v>
      </c>
      <c r="CE13" s="644"/>
      <c r="CF13" s="644"/>
      <c r="CG13" s="644"/>
      <c r="CH13" s="644"/>
      <c r="CI13" s="644"/>
      <c r="CJ13" s="644"/>
      <c r="CK13" s="644"/>
      <c r="CL13" s="644"/>
      <c r="CM13" s="644"/>
      <c r="CN13" s="644"/>
      <c r="CO13" s="644"/>
      <c r="CP13" s="644"/>
      <c r="CQ13" s="645"/>
      <c r="CR13" s="603">
        <v>1077115</v>
      </c>
      <c r="CS13" s="606"/>
      <c r="CT13" s="606"/>
      <c r="CU13" s="606"/>
      <c r="CV13" s="606"/>
      <c r="CW13" s="606"/>
      <c r="CX13" s="606"/>
      <c r="CY13" s="607"/>
      <c r="CZ13" s="665">
        <v>14.6</v>
      </c>
      <c r="DA13" s="665"/>
      <c r="DB13" s="665"/>
      <c r="DC13" s="665"/>
      <c r="DD13" s="611">
        <v>520957</v>
      </c>
      <c r="DE13" s="606"/>
      <c r="DF13" s="606"/>
      <c r="DG13" s="606"/>
      <c r="DH13" s="606"/>
      <c r="DI13" s="606"/>
      <c r="DJ13" s="606"/>
      <c r="DK13" s="606"/>
      <c r="DL13" s="606"/>
      <c r="DM13" s="606"/>
      <c r="DN13" s="606"/>
      <c r="DO13" s="606"/>
      <c r="DP13" s="607"/>
      <c r="DQ13" s="611">
        <v>565287</v>
      </c>
      <c r="DR13" s="606"/>
      <c r="DS13" s="606"/>
      <c r="DT13" s="606"/>
      <c r="DU13" s="606"/>
      <c r="DV13" s="606"/>
      <c r="DW13" s="606"/>
      <c r="DX13" s="606"/>
      <c r="DY13" s="606"/>
      <c r="DZ13" s="606"/>
      <c r="EA13" s="606"/>
      <c r="EB13" s="606"/>
      <c r="EC13" s="646"/>
    </row>
    <row r="14" spans="2:143" ht="11.25" customHeight="1">
      <c r="B14" s="600" t="s">
        <v>252</v>
      </c>
      <c r="C14" s="601"/>
      <c r="D14" s="601"/>
      <c r="E14" s="601"/>
      <c r="F14" s="601"/>
      <c r="G14" s="601"/>
      <c r="H14" s="601"/>
      <c r="I14" s="601"/>
      <c r="J14" s="601"/>
      <c r="K14" s="601"/>
      <c r="L14" s="601"/>
      <c r="M14" s="601"/>
      <c r="N14" s="601"/>
      <c r="O14" s="601"/>
      <c r="P14" s="601"/>
      <c r="Q14" s="602"/>
      <c r="R14" s="603" t="s">
        <v>122</v>
      </c>
      <c r="S14" s="606"/>
      <c r="T14" s="606"/>
      <c r="U14" s="606"/>
      <c r="V14" s="606"/>
      <c r="W14" s="606"/>
      <c r="X14" s="606"/>
      <c r="Y14" s="607"/>
      <c r="Z14" s="665" t="s">
        <v>228</v>
      </c>
      <c r="AA14" s="665"/>
      <c r="AB14" s="665"/>
      <c r="AC14" s="665"/>
      <c r="AD14" s="666" t="s">
        <v>122</v>
      </c>
      <c r="AE14" s="666"/>
      <c r="AF14" s="666"/>
      <c r="AG14" s="666"/>
      <c r="AH14" s="666"/>
      <c r="AI14" s="666"/>
      <c r="AJ14" s="666"/>
      <c r="AK14" s="666"/>
      <c r="AL14" s="608" t="s">
        <v>122</v>
      </c>
      <c r="AM14" s="609"/>
      <c r="AN14" s="609"/>
      <c r="AO14" s="667"/>
      <c r="AP14" s="600" t="s">
        <v>253</v>
      </c>
      <c r="AQ14" s="601"/>
      <c r="AR14" s="601"/>
      <c r="AS14" s="601"/>
      <c r="AT14" s="601"/>
      <c r="AU14" s="601"/>
      <c r="AV14" s="601"/>
      <c r="AW14" s="601"/>
      <c r="AX14" s="601"/>
      <c r="AY14" s="601"/>
      <c r="AZ14" s="601"/>
      <c r="BA14" s="601"/>
      <c r="BB14" s="601"/>
      <c r="BC14" s="601"/>
      <c r="BD14" s="601"/>
      <c r="BE14" s="601"/>
      <c r="BF14" s="602"/>
      <c r="BG14" s="603">
        <v>20722</v>
      </c>
      <c r="BH14" s="606"/>
      <c r="BI14" s="606"/>
      <c r="BJ14" s="606"/>
      <c r="BK14" s="606"/>
      <c r="BL14" s="606"/>
      <c r="BM14" s="606"/>
      <c r="BN14" s="607"/>
      <c r="BO14" s="665">
        <v>2.2000000000000002</v>
      </c>
      <c r="BP14" s="665"/>
      <c r="BQ14" s="665"/>
      <c r="BR14" s="665"/>
      <c r="BS14" s="611" t="s">
        <v>228</v>
      </c>
      <c r="BT14" s="606"/>
      <c r="BU14" s="606"/>
      <c r="BV14" s="606"/>
      <c r="BW14" s="606"/>
      <c r="BX14" s="606"/>
      <c r="BY14" s="606"/>
      <c r="BZ14" s="606"/>
      <c r="CA14" s="606"/>
      <c r="CB14" s="646"/>
      <c r="CD14" s="647" t="s">
        <v>254</v>
      </c>
      <c r="CE14" s="644"/>
      <c r="CF14" s="644"/>
      <c r="CG14" s="644"/>
      <c r="CH14" s="644"/>
      <c r="CI14" s="644"/>
      <c r="CJ14" s="644"/>
      <c r="CK14" s="644"/>
      <c r="CL14" s="644"/>
      <c r="CM14" s="644"/>
      <c r="CN14" s="644"/>
      <c r="CO14" s="644"/>
      <c r="CP14" s="644"/>
      <c r="CQ14" s="645"/>
      <c r="CR14" s="603">
        <v>221307</v>
      </c>
      <c r="CS14" s="606"/>
      <c r="CT14" s="606"/>
      <c r="CU14" s="606"/>
      <c r="CV14" s="606"/>
      <c r="CW14" s="606"/>
      <c r="CX14" s="606"/>
      <c r="CY14" s="607"/>
      <c r="CZ14" s="665">
        <v>3</v>
      </c>
      <c r="DA14" s="665"/>
      <c r="DB14" s="665"/>
      <c r="DC14" s="665"/>
      <c r="DD14" s="611" t="s">
        <v>228</v>
      </c>
      <c r="DE14" s="606"/>
      <c r="DF14" s="606"/>
      <c r="DG14" s="606"/>
      <c r="DH14" s="606"/>
      <c r="DI14" s="606"/>
      <c r="DJ14" s="606"/>
      <c r="DK14" s="606"/>
      <c r="DL14" s="606"/>
      <c r="DM14" s="606"/>
      <c r="DN14" s="606"/>
      <c r="DO14" s="606"/>
      <c r="DP14" s="607"/>
      <c r="DQ14" s="611">
        <v>217713</v>
      </c>
      <c r="DR14" s="606"/>
      <c r="DS14" s="606"/>
      <c r="DT14" s="606"/>
      <c r="DU14" s="606"/>
      <c r="DV14" s="606"/>
      <c r="DW14" s="606"/>
      <c r="DX14" s="606"/>
      <c r="DY14" s="606"/>
      <c r="DZ14" s="606"/>
      <c r="EA14" s="606"/>
      <c r="EB14" s="606"/>
      <c r="EC14" s="646"/>
    </row>
    <row r="15" spans="2:143" ht="11.25" customHeight="1">
      <c r="B15" s="600" t="s">
        <v>255</v>
      </c>
      <c r="C15" s="601"/>
      <c r="D15" s="601"/>
      <c r="E15" s="601"/>
      <c r="F15" s="601"/>
      <c r="G15" s="601"/>
      <c r="H15" s="601"/>
      <c r="I15" s="601"/>
      <c r="J15" s="601"/>
      <c r="K15" s="601"/>
      <c r="L15" s="601"/>
      <c r="M15" s="601"/>
      <c r="N15" s="601"/>
      <c r="O15" s="601"/>
      <c r="P15" s="601"/>
      <c r="Q15" s="602"/>
      <c r="R15" s="603">
        <v>35113</v>
      </c>
      <c r="S15" s="606"/>
      <c r="T15" s="606"/>
      <c r="U15" s="606"/>
      <c r="V15" s="606"/>
      <c r="W15" s="606"/>
      <c r="X15" s="606"/>
      <c r="Y15" s="607"/>
      <c r="Z15" s="665">
        <v>0.5</v>
      </c>
      <c r="AA15" s="665"/>
      <c r="AB15" s="665"/>
      <c r="AC15" s="665"/>
      <c r="AD15" s="666">
        <v>35113</v>
      </c>
      <c r="AE15" s="666"/>
      <c r="AF15" s="666"/>
      <c r="AG15" s="666"/>
      <c r="AH15" s="666"/>
      <c r="AI15" s="666"/>
      <c r="AJ15" s="666"/>
      <c r="AK15" s="666"/>
      <c r="AL15" s="608">
        <v>0.9</v>
      </c>
      <c r="AM15" s="609"/>
      <c r="AN15" s="609"/>
      <c r="AO15" s="667"/>
      <c r="AP15" s="600" t="s">
        <v>256</v>
      </c>
      <c r="AQ15" s="601"/>
      <c r="AR15" s="601"/>
      <c r="AS15" s="601"/>
      <c r="AT15" s="601"/>
      <c r="AU15" s="601"/>
      <c r="AV15" s="601"/>
      <c r="AW15" s="601"/>
      <c r="AX15" s="601"/>
      <c r="AY15" s="601"/>
      <c r="AZ15" s="601"/>
      <c r="BA15" s="601"/>
      <c r="BB15" s="601"/>
      <c r="BC15" s="601"/>
      <c r="BD15" s="601"/>
      <c r="BE15" s="601"/>
      <c r="BF15" s="602"/>
      <c r="BG15" s="603">
        <v>60411</v>
      </c>
      <c r="BH15" s="606"/>
      <c r="BI15" s="606"/>
      <c r="BJ15" s="606"/>
      <c r="BK15" s="606"/>
      <c r="BL15" s="606"/>
      <c r="BM15" s="606"/>
      <c r="BN15" s="607"/>
      <c r="BO15" s="665">
        <v>6.5</v>
      </c>
      <c r="BP15" s="665"/>
      <c r="BQ15" s="665"/>
      <c r="BR15" s="665"/>
      <c r="BS15" s="611" t="s">
        <v>122</v>
      </c>
      <c r="BT15" s="606"/>
      <c r="BU15" s="606"/>
      <c r="BV15" s="606"/>
      <c r="BW15" s="606"/>
      <c r="BX15" s="606"/>
      <c r="BY15" s="606"/>
      <c r="BZ15" s="606"/>
      <c r="CA15" s="606"/>
      <c r="CB15" s="646"/>
      <c r="CD15" s="647" t="s">
        <v>257</v>
      </c>
      <c r="CE15" s="644"/>
      <c r="CF15" s="644"/>
      <c r="CG15" s="644"/>
      <c r="CH15" s="644"/>
      <c r="CI15" s="644"/>
      <c r="CJ15" s="644"/>
      <c r="CK15" s="644"/>
      <c r="CL15" s="644"/>
      <c r="CM15" s="644"/>
      <c r="CN15" s="644"/>
      <c r="CO15" s="644"/>
      <c r="CP15" s="644"/>
      <c r="CQ15" s="645"/>
      <c r="CR15" s="603">
        <v>810776</v>
      </c>
      <c r="CS15" s="606"/>
      <c r="CT15" s="606"/>
      <c r="CU15" s="606"/>
      <c r="CV15" s="606"/>
      <c r="CW15" s="606"/>
      <c r="CX15" s="606"/>
      <c r="CY15" s="607"/>
      <c r="CZ15" s="665">
        <v>11</v>
      </c>
      <c r="DA15" s="665"/>
      <c r="DB15" s="665"/>
      <c r="DC15" s="665"/>
      <c r="DD15" s="611">
        <v>276644</v>
      </c>
      <c r="DE15" s="606"/>
      <c r="DF15" s="606"/>
      <c r="DG15" s="606"/>
      <c r="DH15" s="606"/>
      <c r="DI15" s="606"/>
      <c r="DJ15" s="606"/>
      <c r="DK15" s="606"/>
      <c r="DL15" s="606"/>
      <c r="DM15" s="606"/>
      <c r="DN15" s="606"/>
      <c r="DO15" s="606"/>
      <c r="DP15" s="607"/>
      <c r="DQ15" s="611">
        <v>483624</v>
      </c>
      <c r="DR15" s="606"/>
      <c r="DS15" s="606"/>
      <c r="DT15" s="606"/>
      <c r="DU15" s="606"/>
      <c r="DV15" s="606"/>
      <c r="DW15" s="606"/>
      <c r="DX15" s="606"/>
      <c r="DY15" s="606"/>
      <c r="DZ15" s="606"/>
      <c r="EA15" s="606"/>
      <c r="EB15" s="606"/>
      <c r="EC15" s="646"/>
    </row>
    <row r="16" spans="2:143" ht="11.25" customHeight="1">
      <c r="B16" s="600" t="s">
        <v>258</v>
      </c>
      <c r="C16" s="601"/>
      <c r="D16" s="601"/>
      <c r="E16" s="601"/>
      <c r="F16" s="601"/>
      <c r="G16" s="601"/>
      <c r="H16" s="601"/>
      <c r="I16" s="601"/>
      <c r="J16" s="601"/>
      <c r="K16" s="601"/>
      <c r="L16" s="601"/>
      <c r="M16" s="601"/>
      <c r="N16" s="601"/>
      <c r="O16" s="601"/>
      <c r="P16" s="601"/>
      <c r="Q16" s="602"/>
      <c r="R16" s="603" t="s">
        <v>122</v>
      </c>
      <c r="S16" s="606"/>
      <c r="T16" s="606"/>
      <c r="U16" s="606"/>
      <c r="V16" s="606"/>
      <c r="W16" s="606"/>
      <c r="X16" s="606"/>
      <c r="Y16" s="607"/>
      <c r="Z16" s="665" t="s">
        <v>122</v>
      </c>
      <c r="AA16" s="665"/>
      <c r="AB16" s="665"/>
      <c r="AC16" s="665"/>
      <c r="AD16" s="666" t="s">
        <v>228</v>
      </c>
      <c r="AE16" s="666"/>
      <c r="AF16" s="666"/>
      <c r="AG16" s="666"/>
      <c r="AH16" s="666"/>
      <c r="AI16" s="666"/>
      <c r="AJ16" s="666"/>
      <c r="AK16" s="666"/>
      <c r="AL16" s="608" t="s">
        <v>228</v>
      </c>
      <c r="AM16" s="609"/>
      <c r="AN16" s="609"/>
      <c r="AO16" s="667"/>
      <c r="AP16" s="600" t="s">
        <v>259</v>
      </c>
      <c r="AQ16" s="601"/>
      <c r="AR16" s="601"/>
      <c r="AS16" s="601"/>
      <c r="AT16" s="601"/>
      <c r="AU16" s="601"/>
      <c r="AV16" s="601"/>
      <c r="AW16" s="601"/>
      <c r="AX16" s="601"/>
      <c r="AY16" s="601"/>
      <c r="AZ16" s="601"/>
      <c r="BA16" s="601"/>
      <c r="BB16" s="601"/>
      <c r="BC16" s="601"/>
      <c r="BD16" s="601"/>
      <c r="BE16" s="601"/>
      <c r="BF16" s="602"/>
      <c r="BG16" s="603" t="s">
        <v>122</v>
      </c>
      <c r="BH16" s="606"/>
      <c r="BI16" s="606"/>
      <c r="BJ16" s="606"/>
      <c r="BK16" s="606"/>
      <c r="BL16" s="606"/>
      <c r="BM16" s="606"/>
      <c r="BN16" s="607"/>
      <c r="BO16" s="665" t="s">
        <v>243</v>
      </c>
      <c r="BP16" s="665"/>
      <c r="BQ16" s="665"/>
      <c r="BR16" s="665"/>
      <c r="BS16" s="611" t="s">
        <v>122</v>
      </c>
      <c r="BT16" s="606"/>
      <c r="BU16" s="606"/>
      <c r="BV16" s="606"/>
      <c r="BW16" s="606"/>
      <c r="BX16" s="606"/>
      <c r="BY16" s="606"/>
      <c r="BZ16" s="606"/>
      <c r="CA16" s="606"/>
      <c r="CB16" s="646"/>
      <c r="CD16" s="647" t="s">
        <v>260</v>
      </c>
      <c r="CE16" s="644"/>
      <c r="CF16" s="644"/>
      <c r="CG16" s="644"/>
      <c r="CH16" s="644"/>
      <c r="CI16" s="644"/>
      <c r="CJ16" s="644"/>
      <c r="CK16" s="644"/>
      <c r="CL16" s="644"/>
      <c r="CM16" s="644"/>
      <c r="CN16" s="644"/>
      <c r="CO16" s="644"/>
      <c r="CP16" s="644"/>
      <c r="CQ16" s="645"/>
      <c r="CR16" s="603">
        <v>52996</v>
      </c>
      <c r="CS16" s="606"/>
      <c r="CT16" s="606"/>
      <c r="CU16" s="606"/>
      <c r="CV16" s="606"/>
      <c r="CW16" s="606"/>
      <c r="CX16" s="606"/>
      <c r="CY16" s="607"/>
      <c r="CZ16" s="665">
        <v>0.7</v>
      </c>
      <c r="DA16" s="665"/>
      <c r="DB16" s="665"/>
      <c r="DC16" s="665"/>
      <c r="DD16" s="611" t="s">
        <v>228</v>
      </c>
      <c r="DE16" s="606"/>
      <c r="DF16" s="606"/>
      <c r="DG16" s="606"/>
      <c r="DH16" s="606"/>
      <c r="DI16" s="606"/>
      <c r="DJ16" s="606"/>
      <c r="DK16" s="606"/>
      <c r="DL16" s="606"/>
      <c r="DM16" s="606"/>
      <c r="DN16" s="606"/>
      <c r="DO16" s="606"/>
      <c r="DP16" s="607"/>
      <c r="DQ16" s="611">
        <v>100</v>
      </c>
      <c r="DR16" s="606"/>
      <c r="DS16" s="606"/>
      <c r="DT16" s="606"/>
      <c r="DU16" s="606"/>
      <c r="DV16" s="606"/>
      <c r="DW16" s="606"/>
      <c r="DX16" s="606"/>
      <c r="DY16" s="606"/>
      <c r="DZ16" s="606"/>
      <c r="EA16" s="606"/>
      <c r="EB16" s="606"/>
      <c r="EC16" s="646"/>
    </row>
    <row r="17" spans="2:133" ht="11.25" customHeight="1">
      <c r="B17" s="600" t="s">
        <v>261</v>
      </c>
      <c r="C17" s="601"/>
      <c r="D17" s="601"/>
      <c r="E17" s="601"/>
      <c r="F17" s="601"/>
      <c r="G17" s="601"/>
      <c r="H17" s="601"/>
      <c r="I17" s="601"/>
      <c r="J17" s="601"/>
      <c r="K17" s="601"/>
      <c r="L17" s="601"/>
      <c r="M17" s="601"/>
      <c r="N17" s="601"/>
      <c r="O17" s="601"/>
      <c r="P17" s="601"/>
      <c r="Q17" s="602"/>
      <c r="R17" s="603">
        <v>2169</v>
      </c>
      <c r="S17" s="606"/>
      <c r="T17" s="606"/>
      <c r="U17" s="606"/>
      <c r="V17" s="606"/>
      <c r="W17" s="606"/>
      <c r="X17" s="606"/>
      <c r="Y17" s="607"/>
      <c r="Z17" s="665">
        <v>0</v>
      </c>
      <c r="AA17" s="665"/>
      <c r="AB17" s="665"/>
      <c r="AC17" s="665"/>
      <c r="AD17" s="666">
        <v>2169</v>
      </c>
      <c r="AE17" s="666"/>
      <c r="AF17" s="666"/>
      <c r="AG17" s="666"/>
      <c r="AH17" s="666"/>
      <c r="AI17" s="666"/>
      <c r="AJ17" s="666"/>
      <c r="AK17" s="666"/>
      <c r="AL17" s="608">
        <v>0.1</v>
      </c>
      <c r="AM17" s="609"/>
      <c r="AN17" s="609"/>
      <c r="AO17" s="667"/>
      <c r="AP17" s="600" t="s">
        <v>262</v>
      </c>
      <c r="AQ17" s="601"/>
      <c r="AR17" s="601"/>
      <c r="AS17" s="601"/>
      <c r="AT17" s="601"/>
      <c r="AU17" s="601"/>
      <c r="AV17" s="601"/>
      <c r="AW17" s="601"/>
      <c r="AX17" s="601"/>
      <c r="AY17" s="601"/>
      <c r="AZ17" s="601"/>
      <c r="BA17" s="601"/>
      <c r="BB17" s="601"/>
      <c r="BC17" s="601"/>
      <c r="BD17" s="601"/>
      <c r="BE17" s="601"/>
      <c r="BF17" s="602"/>
      <c r="BG17" s="603" t="s">
        <v>122</v>
      </c>
      <c r="BH17" s="606"/>
      <c r="BI17" s="606"/>
      <c r="BJ17" s="606"/>
      <c r="BK17" s="606"/>
      <c r="BL17" s="606"/>
      <c r="BM17" s="606"/>
      <c r="BN17" s="607"/>
      <c r="BO17" s="665" t="s">
        <v>122</v>
      </c>
      <c r="BP17" s="665"/>
      <c r="BQ17" s="665"/>
      <c r="BR17" s="665"/>
      <c r="BS17" s="611" t="s">
        <v>241</v>
      </c>
      <c r="BT17" s="606"/>
      <c r="BU17" s="606"/>
      <c r="BV17" s="606"/>
      <c r="BW17" s="606"/>
      <c r="BX17" s="606"/>
      <c r="BY17" s="606"/>
      <c r="BZ17" s="606"/>
      <c r="CA17" s="606"/>
      <c r="CB17" s="646"/>
      <c r="CD17" s="647" t="s">
        <v>263</v>
      </c>
      <c r="CE17" s="644"/>
      <c r="CF17" s="644"/>
      <c r="CG17" s="644"/>
      <c r="CH17" s="644"/>
      <c r="CI17" s="644"/>
      <c r="CJ17" s="644"/>
      <c r="CK17" s="644"/>
      <c r="CL17" s="644"/>
      <c r="CM17" s="644"/>
      <c r="CN17" s="644"/>
      <c r="CO17" s="644"/>
      <c r="CP17" s="644"/>
      <c r="CQ17" s="645"/>
      <c r="CR17" s="603">
        <v>665291</v>
      </c>
      <c r="CS17" s="606"/>
      <c r="CT17" s="606"/>
      <c r="CU17" s="606"/>
      <c r="CV17" s="606"/>
      <c r="CW17" s="606"/>
      <c r="CX17" s="606"/>
      <c r="CY17" s="607"/>
      <c r="CZ17" s="665">
        <v>9</v>
      </c>
      <c r="DA17" s="665"/>
      <c r="DB17" s="665"/>
      <c r="DC17" s="665"/>
      <c r="DD17" s="611" t="s">
        <v>241</v>
      </c>
      <c r="DE17" s="606"/>
      <c r="DF17" s="606"/>
      <c r="DG17" s="606"/>
      <c r="DH17" s="606"/>
      <c r="DI17" s="606"/>
      <c r="DJ17" s="606"/>
      <c r="DK17" s="606"/>
      <c r="DL17" s="606"/>
      <c r="DM17" s="606"/>
      <c r="DN17" s="606"/>
      <c r="DO17" s="606"/>
      <c r="DP17" s="607"/>
      <c r="DQ17" s="611">
        <v>602094</v>
      </c>
      <c r="DR17" s="606"/>
      <c r="DS17" s="606"/>
      <c r="DT17" s="606"/>
      <c r="DU17" s="606"/>
      <c r="DV17" s="606"/>
      <c r="DW17" s="606"/>
      <c r="DX17" s="606"/>
      <c r="DY17" s="606"/>
      <c r="DZ17" s="606"/>
      <c r="EA17" s="606"/>
      <c r="EB17" s="606"/>
      <c r="EC17" s="646"/>
    </row>
    <row r="18" spans="2:133" ht="11.25" customHeight="1">
      <c r="B18" s="600" t="s">
        <v>264</v>
      </c>
      <c r="C18" s="601"/>
      <c r="D18" s="601"/>
      <c r="E18" s="601"/>
      <c r="F18" s="601"/>
      <c r="G18" s="601"/>
      <c r="H18" s="601"/>
      <c r="I18" s="601"/>
      <c r="J18" s="601"/>
      <c r="K18" s="601"/>
      <c r="L18" s="601"/>
      <c r="M18" s="601"/>
      <c r="N18" s="601"/>
      <c r="O18" s="601"/>
      <c r="P18" s="601"/>
      <c r="Q18" s="602"/>
      <c r="R18" s="603">
        <v>2994827</v>
      </c>
      <c r="S18" s="606"/>
      <c r="T18" s="606"/>
      <c r="U18" s="606"/>
      <c r="V18" s="606"/>
      <c r="W18" s="606"/>
      <c r="X18" s="606"/>
      <c r="Y18" s="607"/>
      <c r="Z18" s="665">
        <v>40.1</v>
      </c>
      <c r="AA18" s="665"/>
      <c r="AB18" s="665"/>
      <c r="AC18" s="665"/>
      <c r="AD18" s="666">
        <v>2669258</v>
      </c>
      <c r="AE18" s="666"/>
      <c r="AF18" s="666"/>
      <c r="AG18" s="666"/>
      <c r="AH18" s="666"/>
      <c r="AI18" s="666"/>
      <c r="AJ18" s="666"/>
      <c r="AK18" s="666"/>
      <c r="AL18" s="608">
        <v>67.900000000000006</v>
      </c>
      <c r="AM18" s="609"/>
      <c r="AN18" s="609"/>
      <c r="AO18" s="667"/>
      <c r="AP18" s="600" t="s">
        <v>265</v>
      </c>
      <c r="AQ18" s="601"/>
      <c r="AR18" s="601"/>
      <c r="AS18" s="601"/>
      <c r="AT18" s="601"/>
      <c r="AU18" s="601"/>
      <c r="AV18" s="601"/>
      <c r="AW18" s="601"/>
      <c r="AX18" s="601"/>
      <c r="AY18" s="601"/>
      <c r="AZ18" s="601"/>
      <c r="BA18" s="601"/>
      <c r="BB18" s="601"/>
      <c r="BC18" s="601"/>
      <c r="BD18" s="601"/>
      <c r="BE18" s="601"/>
      <c r="BF18" s="602"/>
      <c r="BG18" s="603" t="s">
        <v>122</v>
      </c>
      <c r="BH18" s="606"/>
      <c r="BI18" s="606"/>
      <c r="BJ18" s="606"/>
      <c r="BK18" s="606"/>
      <c r="BL18" s="606"/>
      <c r="BM18" s="606"/>
      <c r="BN18" s="607"/>
      <c r="BO18" s="665" t="s">
        <v>241</v>
      </c>
      <c r="BP18" s="665"/>
      <c r="BQ18" s="665"/>
      <c r="BR18" s="665"/>
      <c r="BS18" s="611" t="s">
        <v>122</v>
      </c>
      <c r="BT18" s="606"/>
      <c r="BU18" s="606"/>
      <c r="BV18" s="606"/>
      <c r="BW18" s="606"/>
      <c r="BX18" s="606"/>
      <c r="BY18" s="606"/>
      <c r="BZ18" s="606"/>
      <c r="CA18" s="606"/>
      <c r="CB18" s="646"/>
      <c r="CD18" s="647" t="s">
        <v>266</v>
      </c>
      <c r="CE18" s="644"/>
      <c r="CF18" s="644"/>
      <c r="CG18" s="644"/>
      <c r="CH18" s="644"/>
      <c r="CI18" s="644"/>
      <c r="CJ18" s="644"/>
      <c r="CK18" s="644"/>
      <c r="CL18" s="644"/>
      <c r="CM18" s="644"/>
      <c r="CN18" s="644"/>
      <c r="CO18" s="644"/>
      <c r="CP18" s="644"/>
      <c r="CQ18" s="645"/>
      <c r="CR18" s="603" t="s">
        <v>122</v>
      </c>
      <c r="CS18" s="606"/>
      <c r="CT18" s="606"/>
      <c r="CU18" s="606"/>
      <c r="CV18" s="606"/>
      <c r="CW18" s="606"/>
      <c r="CX18" s="606"/>
      <c r="CY18" s="607"/>
      <c r="CZ18" s="665" t="s">
        <v>241</v>
      </c>
      <c r="DA18" s="665"/>
      <c r="DB18" s="665"/>
      <c r="DC18" s="665"/>
      <c r="DD18" s="611" t="s">
        <v>122</v>
      </c>
      <c r="DE18" s="606"/>
      <c r="DF18" s="606"/>
      <c r="DG18" s="606"/>
      <c r="DH18" s="606"/>
      <c r="DI18" s="606"/>
      <c r="DJ18" s="606"/>
      <c r="DK18" s="606"/>
      <c r="DL18" s="606"/>
      <c r="DM18" s="606"/>
      <c r="DN18" s="606"/>
      <c r="DO18" s="606"/>
      <c r="DP18" s="607"/>
      <c r="DQ18" s="611" t="s">
        <v>122</v>
      </c>
      <c r="DR18" s="606"/>
      <c r="DS18" s="606"/>
      <c r="DT18" s="606"/>
      <c r="DU18" s="606"/>
      <c r="DV18" s="606"/>
      <c r="DW18" s="606"/>
      <c r="DX18" s="606"/>
      <c r="DY18" s="606"/>
      <c r="DZ18" s="606"/>
      <c r="EA18" s="606"/>
      <c r="EB18" s="606"/>
      <c r="EC18" s="646"/>
    </row>
    <row r="19" spans="2:133" ht="11.25" customHeight="1">
      <c r="B19" s="600" t="s">
        <v>267</v>
      </c>
      <c r="C19" s="601"/>
      <c r="D19" s="601"/>
      <c r="E19" s="601"/>
      <c r="F19" s="601"/>
      <c r="G19" s="601"/>
      <c r="H19" s="601"/>
      <c r="I19" s="601"/>
      <c r="J19" s="601"/>
      <c r="K19" s="601"/>
      <c r="L19" s="601"/>
      <c r="M19" s="601"/>
      <c r="N19" s="601"/>
      <c r="O19" s="601"/>
      <c r="P19" s="601"/>
      <c r="Q19" s="602"/>
      <c r="R19" s="603">
        <v>2669258</v>
      </c>
      <c r="S19" s="606"/>
      <c r="T19" s="606"/>
      <c r="U19" s="606"/>
      <c r="V19" s="606"/>
      <c r="W19" s="606"/>
      <c r="X19" s="606"/>
      <c r="Y19" s="607"/>
      <c r="Z19" s="665">
        <v>35.700000000000003</v>
      </c>
      <c r="AA19" s="665"/>
      <c r="AB19" s="665"/>
      <c r="AC19" s="665"/>
      <c r="AD19" s="666">
        <v>2669258</v>
      </c>
      <c r="AE19" s="666"/>
      <c r="AF19" s="666"/>
      <c r="AG19" s="666"/>
      <c r="AH19" s="666"/>
      <c r="AI19" s="666"/>
      <c r="AJ19" s="666"/>
      <c r="AK19" s="666"/>
      <c r="AL19" s="608">
        <v>67.900000000000006</v>
      </c>
      <c r="AM19" s="609"/>
      <c r="AN19" s="609"/>
      <c r="AO19" s="667"/>
      <c r="AP19" s="600" t="s">
        <v>268</v>
      </c>
      <c r="AQ19" s="601"/>
      <c r="AR19" s="601"/>
      <c r="AS19" s="601"/>
      <c r="AT19" s="601"/>
      <c r="AU19" s="601"/>
      <c r="AV19" s="601"/>
      <c r="AW19" s="601"/>
      <c r="AX19" s="601"/>
      <c r="AY19" s="601"/>
      <c r="AZ19" s="601"/>
      <c r="BA19" s="601"/>
      <c r="BB19" s="601"/>
      <c r="BC19" s="601"/>
      <c r="BD19" s="601"/>
      <c r="BE19" s="601"/>
      <c r="BF19" s="602"/>
      <c r="BG19" s="603">
        <v>2646</v>
      </c>
      <c r="BH19" s="606"/>
      <c r="BI19" s="606"/>
      <c r="BJ19" s="606"/>
      <c r="BK19" s="606"/>
      <c r="BL19" s="606"/>
      <c r="BM19" s="606"/>
      <c r="BN19" s="607"/>
      <c r="BO19" s="665">
        <v>0.3</v>
      </c>
      <c r="BP19" s="665"/>
      <c r="BQ19" s="665"/>
      <c r="BR19" s="665"/>
      <c r="BS19" s="611" t="s">
        <v>228</v>
      </c>
      <c r="BT19" s="606"/>
      <c r="BU19" s="606"/>
      <c r="BV19" s="606"/>
      <c r="BW19" s="606"/>
      <c r="BX19" s="606"/>
      <c r="BY19" s="606"/>
      <c r="BZ19" s="606"/>
      <c r="CA19" s="606"/>
      <c r="CB19" s="646"/>
      <c r="CD19" s="647" t="s">
        <v>269</v>
      </c>
      <c r="CE19" s="644"/>
      <c r="CF19" s="644"/>
      <c r="CG19" s="644"/>
      <c r="CH19" s="644"/>
      <c r="CI19" s="644"/>
      <c r="CJ19" s="644"/>
      <c r="CK19" s="644"/>
      <c r="CL19" s="644"/>
      <c r="CM19" s="644"/>
      <c r="CN19" s="644"/>
      <c r="CO19" s="644"/>
      <c r="CP19" s="644"/>
      <c r="CQ19" s="645"/>
      <c r="CR19" s="603" t="s">
        <v>122</v>
      </c>
      <c r="CS19" s="606"/>
      <c r="CT19" s="606"/>
      <c r="CU19" s="606"/>
      <c r="CV19" s="606"/>
      <c r="CW19" s="606"/>
      <c r="CX19" s="606"/>
      <c r="CY19" s="607"/>
      <c r="CZ19" s="665" t="s">
        <v>122</v>
      </c>
      <c r="DA19" s="665"/>
      <c r="DB19" s="665"/>
      <c r="DC19" s="665"/>
      <c r="DD19" s="611" t="s">
        <v>241</v>
      </c>
      <c r="DE19" s="606"/>
      <c r="DF19" s="606"/>
      <c r="DG19" s="606"/>
      <c r="DH19" s="606"/>
      <c r="DI19" s="606"/>
      <c r="DJ19" s="606"/>
      <c r="DK19" s="606"/>
      <c r="DL19" s="606"/>
      <c r="DM19" s="606"/>
      <c r="DN19" s="606"/>
      <c r="DO19" s="606"/>
      <c r="DP19" s="607"/>
      <c r="DQ19" s="611" t="s">
        <v>122</v>
      </c>
      <c r="DR19" s="606"/>
      <c r="DS19" s="606"/>
      <c r="DT19" s="606"/>
      <c r="DU19" s="606"/>
      <c r="DV19" s="606"/>
      <c r="DW19" s="606"/>
      <c r="DX19" s="606"/>
      <c r="DY19" s="606"/>
      <c r="DZ19" s="606"/>
      <c r="EA19" s="606"/>
      <c r="EB19" s="606"/>
      <c r="EC19" s="646"/>
    </row>
    <row r="20" spans="2:133" ht="11.25" customHeight="1">
      <c r="B20" s="600" t="s">
        <v>270</v>
      </c>
      <c r="C20" s="601"/>
      <c r="D20" s="601"/>
      <c r="E20" s="601"/>
      <c r="F20" s="601"/>
      <c r="G20" s="601"/>
      <c r="H20" s="601"/>
      <c r="I20" s="601"/>
      <c r="J20" s="601"/>
      <c r="K20" s="601"/>
      <c r="L20" s="601"/>
      <c r="M20" s="601"/>
      <c r="N20" s="601"/>
      <c r="O20" s="601"/>
      <c r="P20" s="601"/>
      <c r="Q20" s="602"/>
      <c r="R20" s="603">
        <v>325569</v>
      </c>
      <c r="S20" s="606"/>
      <c r="T20" s="606"/>
      <c r="U20" s="606"/>
      <c r="V20" s="606"/>
      <c r="W20" s="606"/>
      <c r="X20" s="606"/>
      <c r="Y20" s="607"/>
      <c r="Z20" s="665">
        <v>4.4000000000000004</v>
      </c>
      <c r="AA20" s="665"/>
      <c r="AB20" s="665"/>
      <c r="AC20" s="665"/>
      <c r="AD20" s="666" t="s">
        <v>228</v>
      </c>
      <c r="AE20" s="666"/>
      <c r="AF20" s="666"/>
      <c r="AG20" s="666"/>
      <c r="AH20" s="666"/>
      <c r="AI20" s="666"/>
      <c r="AJ20" s="666"/>
      <c r="AK20" s="666"/>
      <c r="AL20" s="608" t="s">
        <v>228</v>
      </c>
      <c r="AM20" s="609"/>
      <c r="AN20" s="609"/>
      <c r="AO20" s="667"/>
      <c r="AP20" s="600" t="s">
        <v>271</v>
      </c>
      <c r="AQ20" s="601"/>
      <c r="AR20" s="601"/>
      <c r="AS20" s="601"/>
      <c r="AT20" s="601"/>
      <c r="AU20" s="601"/>
      <c r="AV20" s="601"/>
      <c r="AW20" s="601"/>
      <c r="AX20" s="601"/>
      <c r="AY20" s="601"/>
      <c r="AZ20" s="601"/>
      <c r="BA20" s="601"/>
      <c r="BB20" s="601"/>
      <c r="BC20" s="601"/>
      <c r="BD20" s="601"/>
      <c r="BE20" s="601"/>
      <c r="BF20" s="602"/>
      <c r="BG20" s="603">
        <v>2646</v>
      </c>
      <c r="BH20" s="606"/>
      <c r="BI20" s="606"/>
      <c r="BJ20" s="606"/>
      <c r="BK20" s="606"/>
      <c r="BL20" s="606"/>
      <c r="BM20" s="606"/>
      <c r="BN20" s="607"/>
      <c r="BO20" s="665">
        <v>0.3</v>
      </c>
      <c r="BP20" s="665"/>
      <c r="BQ20" s="665"/>
      <c r="BR20" s="665"/>
      <c r="BS20" s="611" t="s">
        <v>122</v>
      </c>
      <c r="BT20" s="606"/>
      <c r="BU20" s="606"/>
      <c r="BV20" s="606"/>
      <c r="BW20" s="606"/>
      <c r="BX20" s="606"/>
      <c r="BY20" s="606"/>
      <c r="BZ20" s="606"/>
      <c r="CA20" s="606"/>
      <c r="CB20" s="646"/>
      <c r="CD20" s="647" t="s">
        <v>272</v>
      </c>
      <c r="CE20" s="644"/>
      <c r="CF20" s="644"/>
      <c r="CG20" s="644"/>
      <c r="CH20" s="644"/>
      <c r="CI20" s="644"/>
      <c r="CJ20" s="644"/>
      <c r="CK20" s="644"/>
      <c r="CL20" s="644"/>
      <c r="CM20" s="644"/>
      <c r="CN20" s="644"/>
      <c r="CO20" s="644"/>
      <c r="CP20" s="644"/>
      <c r="CQ20" s="645"/>
      <c r="CR20" s="603">
        <v>7360881</v>
      </c>
      <c r="CS20" s="606"/>
      <c r="CT20" s="606"/>
      <c r="CU20" s="606"/>
      <c r="CV20" s="606"/>
      <c r="CW20" s="606"/>
      <c r="CX20" s="606"/>
      <c r="CY20" s="607"/>
      <c r="CZ20" s="665">
        <v>100</v>
      </c>
      <c r="DA20" s="665"/>
      <c r="DB20" s="665"/>
      <c r="DC20" s="665"/>
      <c r="DD20" s="611">
        <v>1420488</v>
      </c>
      <c r="DE20" s="606"/>
      <c r="DF20" s="606"/>
      <c r="DG20" s="606"/>
      <c r="DH20" s="606"/>
      <c r="DI20" s="606"/>
      <c r="DJ20" s="606"/>
      <c r="DK20" s="606"/>
      <c r="DL20" s="606"/>
      <c r="DM20" s="606"/>
      <c r="DN20" s="606"/>
      <c r="DO20" s="606"/>
      <c r="DP20" s="607"/>
      <c r="DQ20" s="611">
        <v>4731137</v>
      </c>
      <c r="DR20" s="606"/>
      <c r="DS20" s="606"/>
      <c r="DT20" s="606"/>
      <c r="DU20" s="606"/>
      <c r="DV20" s="606"/>
      <c r="DW20" s="606"/>
      <c r="DX20" s="606"/>
      <c r="DY20" s="606"/>
      <c r="DZ20" s="606"/>
      <c r="EA20" s="606"/>
      <c r="EB20" s="606"/>
      <c r="EC20" s="646"/>
    </row>
    <row r="21" spans="2:133" ht="11.25" customHeight="1">
      <c r="B21" s="600" t="s">
        <v>273</v>
      </c>
      <c r="C21" s="601"/>
      <c r="D21" s="601"/>
      <c r="E21" s="601"/>
      <c r="F21" s="601"/>
      <c r="G21" s="601"/>
      <c r="H21" s="601"/>
      <c r="I21" s="601"/>
      <c r="J21" s="601"/>
      <c r="K21" s="601"/>
      <c r="L21" s="601"/>
      <c r="M21" s="601"/>
      <c r="N21" s="601"/>
      <c r="O21" s="601"/>
      <c r="P21" s="601"/>
      <c r="Q21" s="602"/>
      <c r="R21" s="603" t="s">
        <v>122</v>
      </c>
      <c r="S21" s="606"/>
      <c r="T21" s="606"/>
      <c r="U21" s="606"/>
      <c r="V21" s="606"/>
      <c r="W21" s="606"/>
      <c r="X21" s="606"/>
      <c r="Y21" s="607"/>
      <c r="Z21" s="665" t="s">
        <v>169</v>
      </c>
      <c r="AA21" s="665"/>
      <c r="AB21" s="665"/>
      <c r="AC21" s="665"/>
      <c r="AD21" s="666" t="s">
        <v>122</v>
      </c>
      <c r="AE21" s="666"/>
      <c r="AF21" s="666"/>
      <c r="AG21" s="666"/>
      <c r="AH21" s="666"/>
      <c r="AI21" s="666"/>
      <c r="AJ21" s="666"/>
      <c r="AK21" s="666"/>
      <c r="AL21" s="608" t="s">
        <v>122</v>
      </c>
      <c r="AM21" s="609"/>
      <c r="AN21" s="609"/>
      <c r="AO21" s="667"/>
      <c r="AP21" s="711" t="s">
        <v>274</v>
      </c>
      <c r="AQ21" s="718"/>
      <c r="AR21" s="718"/>
      <c r="AS21" s="718"/>
      <c r="AT21" s="718"/>
      <c r="AU21" s="718"/>
      <c r="AV21" s="718"/>
      <c r="AW21" s="718"/>
      <c r="AX21" s="718"/>
      <c r="AY21" s="718"/>
      <c r="AZ21" s="718"/>
      <c r="BA21" s="718"/>
      <c r="BB21" s="718"/>
      <c r="BC21" s="718"/>
      <c r="BD21" s="718"/>
      <c r="BE21" s="718"/>
      <c r="BF21" s="713"/>
      <c r="BG21" s="603">
        <v>2646</v>
      </c>
      <c r="BH21" s="606"/>
      <c r="BI21" s="606"/>
      <c r="BJ21" s="606"/>
      <c r="BK21" s="606"/>
      <c r="BL21" s="606"/>
      <c r="BM21" s="606"/>
      <c r="BN21" s="607"/>
      <c r="BO21" s="665">
        <v>0.3</v>
      </c>
      <c r="BP21" s="665"/>
      <c r="BQ21" s="665"/>
      <c r="BR21" s="665"/>
      <c r="BS21" s="611" t="s">
        <v>228</v>
      </c>
      <c r="BT21" s="606"/>
      <c r="BU21" s="606"/>
      <c r="BV21" s="606"/>
      <c r="BW21" s="606"/>
      <c r="BX21" s="606"/>
      <c r="BY21" s="606"/>
      <c r="BZ21" s="606"/>
      <c r="CA21" s="606"/>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c r="B22" s="600" t="s">
        <v>275</v>
      </c>
      <c r="C22" s="601"/>
      <c r="D22" s="601"/>
      <c r="E22" s="601"/>
      <c r="F22" s="601"/>
      <c r="G22" s="601"/>
      <c r="H22" s="601"/>
      <c r="I22" s="601"/>
      <c r="J22" s="601"/>
      <c r="K22" s="601"/>
      <c r="L22" s="601"/>
      <c r="M22" s="601"/>
      <c r="N22" s="601"/>
      <c r="O22" s="601"/>
      <c r="P22" s="601"/>
      <c r="Q22" s="602"/>
      <c r="R22" s="603">
        <v>4248443</v>
      </c>
      <c r="S22" s="606"/>
      <c r="T22" s="606"/>
      <c r="U22" s="606"/>
      <c r="V22" s="606"/>
      <c r="W22" s="606"/>
      <c r="X22" s="606"/>
      <c r="Y22" s="607"/>
      <c r="Z22" s="665">
        <v>56.9</v>
      </c>
      <c r="AA22" s="665"/>
      <c r="AB22" s="665"/>
      <c r="AC22" s="665"/>
      <c r="AD22" s="666">
        <v>3922874</v>
      </c>
      <c r="AE22" s="666"/>
      <c r="AF22" s="666"/>
      <c r="AG22" s="666"/>
      <c r="AH22" s="666"/>
      <c r="AI22" s="666"/>
      <c r="AJ22" s="666"/>
      <c r="AK22" s="666"/>
      <c r="AL22" s="608">
        <v>99.8</v>
      </c>
      <c r="AM22" s="609"/>
      <c r="AN22" s="609"/>
      <c r="AO22" s="667"/>
      <c r="AP22" s="711" t="s">
        <v>276</v>
      </c>
      <c r="AQ22" s="718"/>
      <c r="AR22" s="718"/>
      <c r="AS22" s="718"/>
      <c r="AT22" s="718"/>
      <c r="AU22" s="718"/>
      <c r="AV22" s="718"/>
      <c r="AW22" s="718"/>
      <c r="AX22" s="718"/>
      <c r="AY22" s="718"/>
      <c r="AZ22" s="718"/>
      <c r="BA22" s="718"/>
      <c r="BB22" s="718"/>
      <c r="BC22" s="718"/>
      <c r="BD22" s="718"/>
      <c r="BE22" s="718"/>
      <c r="BF22" s="713"/>
      <c r="BG22" s="603" t="s">
        <v>122</v>
      </c>
      <c r="BH22" s="606"/>
      <c r="BI22" s="606"/>
      <c r="BJ22" s="606"/>
      <c r="BK22" s="606"/>
      <c r="BL22" s="606"/>
      <c r="BM22" s="606"/>
      <c r="BN22" s="607"/>
      <c r="BO22" s="665" t="s">
        <v>169</v>
      </c>
      <c r="BP22" s="665"/>
      <c r="BQ22" s="665"/>
      <c r="BR22" s="665"/>
      <c r="BS22" s="611" t="s">
        <v>228</v>
      </c>
      <c r="BT22" s="606"/>
      <c r="BU22" s="606"/>
      <c r="BV22" s="606"/>
      <c r="BW22" s="606"/>
      <c r="BX22" s="606"/>
      <c r="BY22" s="606"/>
      <c r="BZ22" s="606"/>
      <c r="CA22" s="606"/>
      <c r="CB22" s="646"/>
      <c r="CD22" s="720" t="s">
        <v>277</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c r="B23" s="600" t="s">
        <v>278</v>
      </c>
      <c r="C23" s="601"/>
      <c r="D23" s="601"/>
      <c r="E23" s="601"/>
      <c r="F23" s="601"/>
      <c r="G23" s="601"/>
      <c r="H23" s="601"/>
      <c r="I23" s="601"/>
      <c r="J23" s="601"/>
      <c r="K23" s="601"/>
      <c r="L23" s="601"/>
      <c r="M23" s="601"/>
      <c r="N23" s="601"/>
      <c r="O23" s="601"/>
      <c r="P23" s="601"/>
      <c r="Q23" s="602"/>
      <c r="R23" s="603">
        <v>1156</v>
      </c>
      <c r="S23" s="606"/>
      <c r="T23" s="606"/>
      <c r="U23" s="606"/>
      <c r="V23" s="606"/>
      <c r="W23" s="606"/>
      <c r="X23" s="606"/>
      <c r="Y23" s="607"/>
      <c r="Z23" s="665">
        <v>0</v>
      </c>
      <c r="AA23" s="665"/>
      <c r="AB23" s="665"/>
      <c r="AC23" s="665"/>
      <c r="AD23" s="666">
        <v>1156</v>
      </c>
      <c r="AE23" s="666"/>
      <c r="AF23" s="666"/>
      <c r="AG23" s="666"/>
      <c r="AH23" s="666"/>
      <c r="AI23" s="666"/>
      <c r="AJ23" s="666"/>
      <c r="AK23" s="666"/>
      <c r="AL23" s="608">
        <v>0</v>
      </c>
      <c r="AM23" s="609"/>
      <c r="AN23" s="609"/>
      <c r="AO23" s="667"/>
      <c r="AP23" s="711" t="s">
        <v>279</v>
      </c>
      <c r="AQ23" s="718"/>
      <c r="AR23" s="718"/>
      <c r="AS23" s="718"/>
      <c r="AT23" s="718"/>
      <c r="AU23" s="718"/>
      <c r="AV23" s="718"/>
      <c r="AW23" s="718"/>
      <c r="AX23" s="718"/>
      <c r="AY23" s="718"/>
      <c r="AZ23" s="718"/>
      <c r="BA23" s="718"/>
      <c r="BB23" s="718"/>
      <c r="BC23" s="718"/>
      <c r="BD23" s="718"/>
      <c r="BE23" s="718"/>
      <c r="BF23" s="713"/>
      <c r="BG23" s="603" t="s">
        <v>228</v>
      </c>
      <c r="BH23" s="606"/>
      <c r="BI23" s="606"/>
      <c r="BJ23" s="606"/>
      <c r="BK23" s="606"/>
      <c r="BL23" s="606"/>
      <c r="BM23" s="606"/>
      <c r="BN23" s="607"/>
      <c r="BO23" s="665" t="s">
        <v>243</v>
      </c>
      <c r="BP23" s="665"/>
      <c r="BQ23" s="665"/>
      <c r="BR23" s="665"/>
      <c r="BS23" s="611" t="s">
        <v>122</v>
      </c>
      <c r="BT23" s="606"/>
      <c r="BU23" s="606"/>
      <c r="BV23" s="606"/>
      <c r="BW23" s="606"/>
      <c r="BX23" s="606"/>
      <c r="BY23" s="606"/>
      <c r="BZ23" s="606"/>
      <c r="CA23" s="606"/>
      <c r="CB23" s="646"/>
      <c r="CD23" s="720" t="s">
        <v>216</v>
      </c>
      <c r="CE23" s="721"/>
      <c r="CF23" s="721"/>
      <c r="CG23" s="721"/>
      <c r="CH23" s="721"/>
      <c r="CI23" s="721"/>
      <c r="CJ23" s="721"/>
      <c r="CK23" s="721"/>
      <c r="CL23" s="721"/>
      <c r="CM23" s="721"/>
      <c r="CN23" s="721"/>
      <c r="CO23" s="721"/>
      <c r="CP23" s="721"/>
      <c r="CQ23" s="722"/>
      <c r="CR23" s="720" t="s">
        <v>280</v>
      </c>
      <c r="CS23" s="721"/>
      <c r="CT23" s="721"/>
      <c r="CU23" s="721"/>
      <c r="CV23" s="721"/>
      <c r="CW23" s="721"/>
      <c r="CX23" s="721"/>
      <c r="CY23" s="722"/>
      <c r="CZ23" s="720" t="s">
        <v>281</v>
      </c>
      <c r="DA23" s="721"/>
      <c r="DB23" s="721"/>
      <c r="DC23" s="722"/>
      <c r="DD23" s="720" t="s">
        <v>282</v>
      </c>
      <c r="DE23" s="721"/>
      <c r="DF23" s="721"/>
      <c r="DG23" s="721"/>
      <c r="DH23" s="721"/>
      <c r="DI23" s="721"/>
      <c r="DJ23" s="721"/>
      <c r="DK23" s="722"/>
      <c r="DL23" s="729" t="s">
        <v>283</v>
      </c>
      <c r="DM23" s="730"/>
      <c r="DN23" s="730"/>
      <c r="DO23" s="730"/>
      <c r="DP23" s="730"/>
      <c r="DQ23" s="730"/>
      <c r="DR23" s="730"/>
      <c r="DS23" s="730"/>
      <c r="DT23" s="730"/>
      <c r="DU23" s="730"/>
      <c r="DV23" s="731"/>
      <c r="DW23" s="720" t="s">
        <v>284</v>
      </c>
      <c r="DX23" s="721"/>
      <c r="DY23" s="721"/>
      <c r="DZ23" s="721"/>
      <c r="EA23" s="721"/>
      <c r="EB23" s="721"/>
      <c r="EC23" s="722"/>
    </row>
    <row r="24" spans="2:133" ht="11.25" customHeight="1">
      <c r="B24" s="600" t="s">
        <v>285</v>
      </c>
      <c r="C24" s="601"/>
      <c r="D24" s="601"/>
      <c r="E24" s="601"/>
      <c r="F24" s="601"/>
      <c r="G24" s="601"/>
      <c r="H24" s="601"/>
      <c r="I24" s="601"/>
      <c r="J24" s="601"/>
      <c r="K24" s="601"/>
      <c r="L24" s="601"/>
      <c r="M24" s="601"/>
      <c r="N24" s="601"/>
      <c r="O24" s="601"/>
      <c r="P24" s="601"/>
      <c r="Q24" s="602"/>
      <c r="R24" s="603">
        <v>52258</v>
      </c>
      <c r="S24" s="606"/>
      <c r="T24" s="606"/>
      <c r="U24" s="606"/>
      <c r="V24" s="606"/>
      <c r="W24" s="606"/>
      <c r="X24" s="606"/>
      <c r="Y24" s="607"/>
      <c r="Z24" s="665">
        <v>0.7</v>
      </c>
      <c r="AA24" s="665"/>
      <c r="AB24" s="665"/>
      <c r="AC24" s="665"/>
      <c r="AD24" s="666" t="s">
        <v>122</v>
      </c>
      <c r="AE24" s="666"/>
      <c r="AF24" s="666"/>
      <c r="AG24" s="666"/>
      <c r="AH24" s="666"/>
      <c r="AI24" s="666"/>
      <c r="AJ24" s="666"/>
      <c r="AK24" s="666"/>
      <c r="AL24" s="608" t="s">
        <v>122</v>
      </c>
      <c r="AM24" s="609"/>
      <c r="AN24" s="609"/>
      <c r="AO24" s="667"/>
      <c r="AP24" s="711" t="s">
        <v>286</v>
      </c>
      <c r="AQ24" s="718"/>
      <c r="AR24" s="718"/>
      <c r="AS24" s="718"/>
      <c r="AT24" s="718"/>
      <c r="AU24" s="718"/>
      <c r="AV24" s="718"/>
      <c r="AW24" s="718"/>
      <c r="AX24" s="718"/>
      <c r="AY24" s="718"/>
      <c r="AZ24" s="718"/>
      <c r="BA24" s="718"/>
      <c r="BB24" s="718"/>
      <c r="BC24" s="718"/>
      <c r="BD24" s="718"/>
      <c r="BE24" s="718"/>
      <c r="BF24" s="713"/>
      <c r="BG24" s="603" t="s">
        <v>228</v>
      </c>
      <c r="BH24" s="606"/>
      <c r="BI24" s="606"/>
      <c r="BJ24" s="606"/>
      <c r="BK24" s="606"/>
      <c r="BL24" s="606"/>
      <c r="BM24" s="606"/>
      <c r="BN24" s="607"/>
      <c r="BO24" s="665" t="s">
        <v>228</v>
      </c>
      <c r="BP24" s="665"/>
      <c r="BQ24" s="665"/>
      <c r="BR24" s="665"/>
      <c r="BS24" s="611" t="s">
        <v>228</v>
      </c>
      <c r="BT24" s="606"/>
      <c r="BU24" s="606"/>
      <c r="BV24" s="606"/>
      <c r="BW24" s="606"/>
      <c r="BX24" s="606"/>
      <c r="BY24" s="606"/>
      <c r="BZ24" s="606"/>
      <c r="CA24" s="606"/>
      <c r="CB24" s="646"/>
      <c r="CD24" s="674" t="s">
        <v>287</v>
      </c>
      <c r="CE24" s="675"/>
      <c r="CF24" s="675"/>
      <c r="CG24" s="675"/>
      <c r="CH24" s="675"/>
      <c r="CI24" s="675"/>
      <c r="CJ24" s="675"/>
      <c r="CK24" s="675"/>
      <c r="CL24" s="675"/>
      <c r="CM24" s="675"/>
      <c r="CN24" s="675"/>
      <c r="CO24" s="675"/>
      <c r="CP24" s="675"/>
      <c r="CQ24" s="676"/>
      <c r="CR24" s="668">
        <v>2352952</v>
      </c>
      <c r="CS24" s="669"/>
      <c r="CT24" s="669"/>
      <c r="CU24" s="669"/>
      <c r="CV24" s="669"/>
      <c r="CW24" s="669"/>
      <c r="CX24" s="669"/>
      <c r="CY24" s="715"/>
      <c r="CZ24" s="716">
        <v>32</v>
      </c>
      <c r="DA24" s="685"/>
      <c r="DB24" s="685"/>
      <c r="DC24" s="719"/>
      <c r="DD24" s="714">
        <v>1831942</v>
      </c>
      <c r="DE24" s="669"/>
      <c r="DF24" s="669"/>
      <c r="DG24" s="669"/>
      <c r="DH24" s="669"/>
      <c r="DI24" s="669"/>
      <c r="DJ24" s="669"/>
      <c r="DK24" s="715"/>
      <c r="DL24" s="714">
        <v>1829131</v>
      </c>
      <c r="DM24" s="669"/>
      <c r="DN24" s="669"/>
      <c r="DO24" s="669"/>
      <c r="DP24" s="669"/>
      <c r="DQ24" s="669"/>
      <c r="DR24" s="669"/>
      <c r="DS24" s="669"/>
      <c r="DT24" s="669"/>
      <c r="DU24" s="669"/>
      <c r="DV24" s="715"/>
      <c r="DW24" s="716">
        <v>44.6</v>
      </c>
      <c r="DX24" s="685"/>
      <c r="DY24" s="685"/>
      <c r="DZ24" s="685"/>
      <c r="EA24" s="685"/>
      <c r="EB24" s="685"/>
      <c r="EC24" s="717"/>
    </row>
    <row r="25" spans="2:133" ht="11.25" customHeight="1">
      <c r="B25" s="600" t="s">
        <v>288</v>
      </c>
      <c r="C25" s="601"/>
      <c r="D25" s="601"/>
      <c r="E25" s="601"/>
      <c r="F25" s="601"/>
      <c r="G25" s="601"/>
      <c r="H25" s="601"/>
      <c r="I25" s="601"/>
      <c r="J25" s="601"/>
      <c r="K25" s="601"/>
      <c r="L25" s="601"/>
      <c r="M25" s="601"/>
      <c r="N25" s="601"/>
      <c r="O25" s="601"/>
      <c r="P25" s="601"/>
      <c r="Q25" s="602"/>
      <c r="R25" s="603">
        <v>106096</v>
      </c>
      <c r="S25" s="606"/>
      <c r="T25" s="606"/>
      <c r="U25" s="606"/>
      <c r="V25" s="606"/>
      <c r="W25" s="606"/>
      <c r="X25" s="606"/>
      <c r="Y25" s="607"/>
      <c r="Z25" s="665">
        <v>1.4</v>
      </c>
      <c r="AA25" s="665"/>
      <c r="AB25" s="665"/>
      <c r="AC25" s="665"/>
      <c r="AD25" s="666">
        <v>5711</v>
      </c>
      <c r="AE25" s="666"/>
      <c r="AF25" s="666"/>
      <c r="AG25" s="666"/>
      <c r="AH25" s="666"/>
      <c r="AI25" s="666"/>
      <c r="AJ25" s="666"/>
      <c r="AK25" s="666"/>
      <c r="AL25" s="608">
        <v>0.1</v>
      </c>
      <c r="AM25" s="609"/>
      <c r="AN25" s="609"/>
      <c r="AO25" s="667"/>
      <c r="AP25" s="711" t="s">
        <v>289</v>
      </c>
      <c r="AQ25" s="718"/>
      <c r="AR25" s="718"/>
      <c r="AS25" s="718"/>
      <c r="AT25" s="718"/>
      <c r="AU25" s="718"/>
      <c r="AV25" s="718"/>
      <c r="AW25" s="718"/>
      <c r="AX25" s="718"/>
      <c r="AY25" s="718"/>
      <c r="AZ25" s="718"/>
      <c r="BA25" s="718"/>
      <c r="BB25" s="718"/>
      <c r="BC25" s="718"/>
      <c r="BD25" s="718"/>
      <c r="BE25" s="718"/>
      <c r="BF25" s="713"/>
      <c r="BG25" s="603" t="s">
        <v>122</v>
      </c>
      <c r="BH25" s="606"/>
      <c r="BI25" s="606"/>
      <c r="BJ25" s="606"/>
      <c r="BK25" s="606"/>
      <c r="BL25" s="606"/>
      <c r="BM25" s="606"/>
      <c r="BN25" s="607"/>
      <c r="BO25" s="665" t="s">
        <v>122</v>
      </c>
      <c r="BP25" s="665"/>
      <c r="BQ25" s="665"/>
      <c r="BR25" s="665"/>
      <c r="BS25" s="611" t="s">
        <v>228</v>
      </c>
      <c r="BT25" s="606"/>
      <c r="BU25" s="606"/>
      <c r="BV25" s="606"/>
      <c r="BW25" s="606"/>
      <c r="BX25" s="606"/>
      <c r="BY25" s="606"/>
      <c r="BZ25" s="606"/>
      <c r="CA25" s="606"/>
      <c r="CB25" s="646"/>
      <c r="CD25" s="647" t="s">
        <v>290</v>
      </c>
      <c r="CE25" s="644"/>
      <c r="CF25" s="644"/>
      <c r="CG25" s="644"/>
      <c r="CH25" s="644"/>
      <c r="CI25" s="644"/>
      <c r="CJ25" s="644"/>
      <c r="CK25" s="644"/>
      <c r="CL25" s="644"/>
      <c r="CM25" s="644"/>
      <c r="CN25" s="644"/>
      <c r="CO25" s="644"/>
      <c r="CP25" s="644"/>
      <c r="CQ25" s="645"/>
      <c r="CR25" s="603">
        <v>1165632</v>
      </c>
      <c r="CS25" s="604"/>
      <c r="CT25" s="604"/>
      <c r="CU25" s="604"/>
      <c r="CV25" s="604"/>
      <c r="CW25" s="604"/>
      <c r="CX25" s="604"/>
      <c r="CY25" s="605"/>
      <c r="CZ25" s="608">
        <v>15.8</v>
      </c>
      <c r="DA25" s="637"/>
      <c r="DB25" s="637"/>
      <c r="DC25" s="638"/>
      <c r="DD25" s="611">
        <v>1085478</v>
      </c>
      <c r="DE25" s="604"/>
      <c r="DF25" s="604"/>
      <c r="DG25" s="604"/>
      <c r="DH25" s="604"/>
      <c r="DI25" s="604"/>
      <c r="DJ25" s="604"/>
      <c r="DK25" s="605"/>
      <c r="DL25" s="611">
        <v>1082996</v>
      </c>
      <c r="DM25" s="604"/>
      <c r="DN25" s="604"/>
      <c r="DO25" s="604"/>
      <c r="DP25" s="604"/>
      <c r="DQ25" s="604"/>
      <c r="DR25" s="604"/>
      <c r="DS25" s="604"/>
      <c r="DT25" s="604"/>
      <c r="DU25" s="604"/>
      <c r="DV25" s="605"/>
      <c r="DW25" s="608">
        <v>26.4</v>
      </c>
      <c r="DX25" s="637"/>
      <c r="DY25" s="637"/>
      <c r="DZ25" s="637"/>
      <c r="EA25" s="637"/>
      <c r="EB25" s="637"/>
      <c r="EC25" s="639"/>
    </row>
    <row r="26" spans="2:133" ht="11.25" customHeight="1">
      <c r="B26" s="600" t="s">
        <v>291</v>
      </c>
      <c r="C26" s="601"/>
      <c r="D26" s="601"/>
      <c r="E26" s="601"/>
      <c r="F26" s="601"/>
      <c r="G26" s="601"/>
      <c r="H26" s="601"/>
      <c r="I26" s="601"/>
      <c r="J26" s="601"/>
      <c r="K26" s="601"/>
      <c r="L26" s="601"/>
      <c r="M26" s="601"/>
      <c r="N26" s="601"/>
      <c r="O26" s="601"/>
      <c r="P26" s="601"/>
      <c r="Q26" s="602"/>
      <c r="R26" s="603">
        <v>21707</v>
      </c>
      <c r="S26" s="606"/>
      <c r="T26" s="606"/>
      <c r="U26" s="606"/>
      <c r="V26" s="606"/>
      <c r="W26" s="606"/>
      <c r="X26" s="606"/>
      <c r="Y26" s="607"/>
      <c r="Z26" s="665">
        <v>0.3</v>
      </c>
      <c r="AA26" s="665"/>
      <c r="AB26" s="665"/>
      <c r="AC26" s="665"/>
      <c r="AD26" s="666" t="s">
        <v>228</v>
      </c>
      <c r="AE26" s="666"/>
      <c r="AF26" s="666"/>
      <c r="AG26" s="666"/>
      <c r="AH26" s="666"/>
      <c r="AI26" s="666"/>
      <c r="AJ26" s="666"/>
      <c r="AK26" s="666"/>
      <c r="AL26" s="608" t="s">
        <v>243</v>
      </c>
      <c r="AM26" s="609"/>
      <c r="AN26" s="609"/>
      <c r="AO26" s="667"/>
      <c r="AP26" s="711" t="s">
        <v>292</v>
      </c>
      <c r="AQ26" s="712"/>
      <c r="AR26" s="712"/>
      <c r="AS26" s="712"/>
      <c r="AT26" s="712"/>
      <c r="AU26" s="712"/>
      <c r="AV26" s="712"/>
      <c r="AW26" s="712"/>
      <c r="AX26" s="712"/>
      <c r="AY26" s="712"/>
      <c r="AZ26" s="712"/>
      <c r="BA26" s="712"/>
      <c r="BB26" s="712"/>
      <c r="BC26" s="712"/>
      <c r="BD26" s="712"/>
      <c r="BE26" s="712"/>
      <c r="BF26" s="713"/>
      <c r="BG26" s="603" t="s">
        <v>228</v>
      </c>
      <c r="BH26" s="606"/>
      <c r="BI26" s="606"/>
      <c r="BJ26" s="606"/>
      <c r="BK26" s="606"/>
      <c r="BL26" s="606"/>
      <c r="BM26" s="606"/>
      <c r="BN26" s="607"/>
      <c r="BO26" s="665" t="s">
        <v>228</v>
      </c>
      <c r="BP26" s="665"/>
      <c r="BQ26" s="665"/>
      <c r="BR26" s="665"/>
      <c r="BS26" s="611" t="s">
        <v>122</v>
      </c>
      <c r="BT26" s="606"/>
      <c r="BU26" s="606"/>
      <c r="BV26" s="606"/>
      <c r="BW26" s="606"/>
      <c r="BX26" s="606"/>
      <c r="BY26" s="606"/>
      <c r="BZ26" s="606"/>
      <c r="CA26" s="606"/>
      <c r="CB26" s="646"/>
      <c r="CD26" s="647" t="s">
        <v>293</v>
      </c>
      <c r="CE26" s="644"/>
      <c r="CF26" s="644"/>
      <c r="CG26" s="644"/>
      <c r="CH26" s="644"/>
      <c r="CI26" s="644"/>
      <c r="CJ26" s="644"/>
      <c r="CK26" s="644"/>
      <c r="CL26" s="644"/>
      <c r="CM26" s="644"/>
      <c r="CN26" s="644"/>
      <c r="CO26" s="644"/>
      <c r="CP26" s="644"/>
      <c r="CQ26" s="645"/>
      <c r="CR26" s="603">
        <v>786747</v>
      </c>
      <c r="CS26" s="606"/>
      <c r="CT26" s="606"/>
      <c r="CU26" s="606"/>
      <c r="CV26" s="606"/>
      <c r="CW26" s="606"/>
      <c r="CX26" s="606"/>
      <c r="CY26" s="607"/>
      <c r="CZ26" s="608">
        <v>10.7</v>
      </c>
      <c r="DA26" s="637"/>
      <c r="DB26" s="637"/>
      <c r="DC26" s="638"/>
      <c r="DD26" s="611">
        <v>713124</v>
      </c>
      <c r="DE26" s="606"/>
      <c r="DF26" s="606"/>
      <c r="DG26" s="606"/>
      <c r="DH26" s="606"/>
      <c r="DI26" s="606"/>
      <c r="DJ26" s="606"/>
      <c r="DK26" s="607"/>
      <c r="DL26" s="611" t="s">
        <v>228</v>
      </c>
      <c r="DM26" s="606"/>
      <c r="DN26" s="606"/>
      <c r="DO26" s="606"/>
      <c r="DP26" s="606"/>
      <c r="DQ26" s="606"/>
      <c r="DR26" s="606"/>
      <c r="DS26" s="606"/>
      <c r="DT26" s="606"/>
      <c r="DU26" s="606"/>
      <c r="DV26" s="607"/>
      <c r="DW26" s="608" t="s">
        <v>228</v>
      </c>
      <c r="DX26" s="637"/>
      <c r="DY26" s="637"/>
      <c r="DZ26" s="637"/>
      <c r="EA26" s="637"/>
      <c r="EB26" s="637"/>
      <c r="EC26" s="639"/>
    </row>
    <row r="27" spans="2:133" ht="11.25" customHeight="1">
      <c r="B27" s="600" t="s">
        <v>294</v>
      </c>
      <c r="C27" s="601"/>
      <c r="D27" s="601"/>
      <c r="E27" s="601"/>
      <c r="F27" s="601"/>
      <c r="G27" s="601"/>
      <c r="H27" s="601"/>
      <c r="I27" s="601"/>
      <c r="J27" s="601"/>
      <c r="K27" s="601"/>
      <c r="L27" s="601"/>
      <c r="M27" s="601"/>
      <c r="N27" s="601"/>
      <c r="O27" s="601"/>
      <c r="P27" s="601"/>
      <c r="Q27" s="602"/>
      <c r="R27" s="603">
        <v>738108</v>
      </c>
      <c r="S27" s="606"/>
      <c r="T27" s="606"/>
      <c r="U27" s="606"/>
      <c r="V27" s="606"/>
      <c r="W27" s="606"/>
      <c r="X27" s="606"/>
      <c r="Y27" s="607"/>
      <c r="Z27" s="665">
        <v>9.9</v>
      </c>
      <c r="AA27" s="665"/>
      <c r="AB27" s="665"/>
      <c r="AC27" s="665"/>
      <c r="AD27" s="666" t="s">
        <v>228</v>
      </c>
      <c r="AE27" s="666"/>
      <c r="AF27" s="666"/>
      <c r="AG27" s="666"/>
      <c r="AH27" s="666"/>
      <c r="AI27" s="666"/>
      <c r="AJ27" s="666"/>
      <c r="AK27" s="666"/>
      <c r="AL27" s="608" t="s">
        <v>169</v>
      </c>
      <c r="AM27" s="609"/>
      <c r="AN27" s="609"/>
      <c r="AO27" s="667"/>
      <c r="AP27" s="600" t="s">
        <v>295</v>
      </c>
      <c r="AQ27" s="601"/>
      <c r="AR27" s="601"/>
      <c r="AS27" s="601"/>
      <c r="AT27" s="601"/>
      <c r="AU27" s="601"/>
      <c r="AV27" s="601"/>
      <c r="AW27" s="601"/>
      <c r="AX27" s="601"/>
      <c r="AY27" s="601"/>
      <c r="AZ27" s="601"/>
      <c r="BA27" s="601"/>
      <c r="BB27" s="601"/>
      <c r="BC27" s="601"/>
      <c r="BD27" s="601"/>
      <c r="BE27" s="601"/>
      <c r="BF27" s="602"/>
      <c r="BG27" s="603">
        <v>924217</v>
      </c>
      <c r="BH27" s="606"/>
      <c r="BI27" s="606"/>
      <c r="BJ27" s="606"/>
      <c r="BK27" s="606"/>
      <c r="BL27" s="606"/>
      <c r="BM27" s="606"/>
      <c r="BN27" s="607"/>
      <c r="BO27" s="665">
        <v>100</v>
      </c>
      <c r="BP27" s="665"/>
      <c r="BQ27" s="665"/>
      <c r="BR27" s="665"/>
      <c r="BS27" s="611">
        <v>15139</v>
      </c>
      <c r="BT27" s="606"/>
      <c r="BU27" s="606"/>
      <c r="BV27" s="606"/>
      <c r="BW27" s="606"/>
      <c r="BX27" s="606"/>
      <c r="BY27" s="606"/>
      <c r="BZ27" s="606"/>
      <c r="CA27" s="606"/>
      <c r="CB27" s="646"/>
      <c r="CD27" s="647" t="s">
        <v>296</v>
      </c>
      <c r="CE27" s="644"/>
      <c r="CF27" s="644"/>
      <c r="CG27" s="644"/>
      <c r="CH27" s="644"/>
      <c r="CI27" s="644"/>
      <c r="CJ27" s="644"/>
      <c r="CK27" s="644"/>
      <c r="CL27" s="644"/>
      <c r="CM27" s="644"/>
      <c r="CN27" s="644"/>
      <c r="CO27" s="644"/>
      <c r="CP27" s="644"/>
      <c r="CQ27" s="645"/>
      <c r="CR27" s="603">
        <v>522029</v>
      </c>
      <c r="CS27" s="604"/>
      <c r="CT27" s="604"/>
      <c r="CU27" s="604"/>
      <c r="CV27" s="604"/>
      <c r="CW27" s="604"/>
      <c r="CX27" s="604"/>
      <c r="CY27" s="605"/>
      <c r="CZ27" s="608">
        <v>7.1</v>
      </c>
      <c r="DA27" s="637"/>
      <c r="DB27" s="637"/>
      <c r="DC27" s="638"/>
      <c r="DD27" s="611">
        <v>144370</v>
      </c>
      <c r="DE27" s="604"/>
      <c r="DF27" s="604"/>
      <c r="DG27" s="604"/>
      <c r="DH27" s="604"/>
      <c r="DI27" s="604"/>
      <c r="DJ27" s="604"/>
      <c r="DK27" s="605"/>
      <c r="DL27" s="611">
        <v>144041</v>
      </c>
      <c r="DM27" s="604"/>
      <c r="DN27" s="604"/>
      <c r="DO27" s="604"/>
      <c r="DP27" s="604"/>
      <c r="DQ27" s="604"/>
      <c r="DR27" s="604"/>
      <c r="DS27" s="604"/>
      <c r="DT27" s="604"/>
      <c r="DU27" s="604"/>
      <c r="DV27" s="605"/>
      <c r="DW27" s="608">
        <v>3.5</v>
      </c>
      <c r="DX27" s="637"/>
      <c r="DY27" s="637"/>
      <c r="DZ27" s="637"/>
      <c r="EA27" s="637"/>
      <c r="EB27" s="637"/>
      <c r="EC27" s="639"/>
    </row>
    <row r="28" spans="2:133" ht="11.25" customHeight="1">
      <c r="B28" s="708" t="s">
        <v>297</v>
      </c>
      <c r="C28" s="709"/>
      <c r="D28" s="709"/>
      <c r="E28" s="709"/>
      <c r="F28" s="709"/>
      <c r="G28" s="709"/>
      <c r="H28" s="709"/>
      <c r="I28" s="709"/>
      <c r="J28" s="709"/>
      <c r="K28" s="709"/>
      <c r="L28" s="709"/>
      <c r="M28" s="709"/>
      <c r="N28" s="709"/>
      <c r="O28" s="709"/>
      <c r="P28" s="709"/>
      <c r="Q28" s="710"/>
      <c r="R28" s="603" t="s">
        <v>228</v>
      </c>
      <c r="S28" s="606"/>
      <c r="T28" s="606"/>
      <c r="U28" s="606"/>
      <c r="V28" s="606"/>
      <c r="W28" s="606"/>
      <c r="X28" s="606"/>
      <c r="Y28" s="607"/>
      <c r="Z28" s="665" t="s">
        <v>228</v>
      </c>
      <c r="AA28" s="665"/>
      <c r="AB28" s="665"/>
      <c r="AC28" s="665"/>
      <c r="AD28" s="666" t="s">
        <v>122</v>
      </c>
      <c r="AE28" s="666"/>
      <c r="AF28" s="666"/>
      <c r="AG28" s="666"/>
      <c r="AH28" s="666"/>
      <c r="AI28" s="666"/>
      <c r="AJ28" s="666"/>
      <c r="AK28" s="666"/>
      <c r="AL28" s="608" t="s">
        <v>122</v>
      </c>
      <c r="AM28" s="609"/>
      <c r="AN28" s="609"/>
      <c r="AO28" s="667"/>
      <c r="AP28" s="615"/>
      <c r="AQ28" s="616"/>
      <c r="AR28" s="616"/>
      <c r="AS28" s="616"/>
      <c r="AT28" s="616"/>
      <c r="AU28" s="616"/>
      <c r="AV28" s="616"/>
      <c r="AW28" s="616"/>
      <c r="AX28" s="616"/>
      <c r="AY28" s="616"/>
      <c r="AZ28" s="616"/>
      <c r="BA28" s="616"/>
      <c r="BB28" s="616"/>
      <c r="BC28" s="616"/>
      <c r="BD28" s="616"/>
      <c r="BE28" s="616"/>
      <c r="BF28" s="617"/>
      <c r="BG28" s="603"/>
      <c r="BH28" s="606"/>
      <c r="BI28" s="606"/>
      <c r="BJ28" s="606"/>
      <c r="BK28" s="606"/>
      <c r="BL28" s="606"/>
      <c r="BM28" s="606"/>
      <c r="BN28" s="607"/>
      <c r="BO28" s="665"/>
      <c r="BP28" s="665"/>
      <c r="BQ28" s="665"/>
      <c r="BR28" s="665"/>
      <c r="BS28" s="666"/>
      <c r="BT28" s="666"/>
      <c r="BU28" s="666"/>
      <c r="BV28" s="666"/>
      <c r="BW28" s="666"/>
      <c r="BX28" s="666"/>
      <c r="BY28" s="666"/>
      <c r="BZ28" s="666"/>
      <c r="CA28" s="666"/>
      <c r="CB28" s="707"/>
      <c r="CD28" s="647" t="s">
        <v>298</v>
      </c>
      <c r="CE28" s="644"/>
      <c r="CF28" s="644"/>
      <c r="CG28" s="644"/>
      <c r="CH28" s="644"/>
      <c r="CI28" s="644"/>
      <c r="CJ28" s="644"/>
      <c r="CK28" s="644"/>
      <c r="CL28" s="644"/>
      <c r="CM28" s="644"/>
      <c r="CN28" s="644"/>
      <c r="CO28" s="644"/>
      <c r="CP28" s="644"/>
      <c r="CQ28" s="645"/>
      <c r="CR28" s="603">
        <v>665291</v>
      </c>
      <c r="CS28" s="606"/>
      <c r="CT28" s="606"/>
      <c r="CU28" s="606"/>
      <c r="CV28" s="606"/>
      <c r="CW28" s="606"/>
      <c r="CX28" s="606"/>
      <c r="CY28" s="607"/>
      <c r="CZ28" s="608">
        <v>9</v>
      </c>
      <c r="DA28" s="637"/>
      <c r="DB28" s="637"/>
      <c r="DC28" s="638"/>
      <c r="DD28" s="611">
        <v>602094</v>
      </c>
      <c r="DE28" s="606"/>
      <c r="DF28" s="606"/>
      <c r="DG28" s="606"/>
      <c r="DH28" s="606"/>
      <c r="DI28" s="606"/>
      <c r="DJ28" s="606"/>
      <c r="DK28" s="607"/>
      <c r="DL28" s="611">
        <v>602094</v>
      </c>
      <c r="DM28" s="606"/>
      <c r="DN28" s="606"/>
      <c r="DO28" s="606"/>
      <c r="DP28" s="606"/>
      <c r="DQ28" s="606"/>
      <c r="DR28" s="606"/>
      <c r="DS28" s="606"/>
      <c r="DT28" s="606"/>
      <c r="DU28" s="606"/>
      <c r="DV28" s="607"/>
      <c r="DW28" s="608">
        <v>14.7</v>
      </c>
      <c r="DX28" s="637"/>
      <c r="DY28" s="637"/>
      <c r="DZ28" s="637"/>
      <c r="EA28" s="637"/>
      <c r="EB28" s="637"/>
      <c r="EC28" s="639"/>
    </row>
    <row r="29" spans="2:133" ht="11.25" customHeight="1">
      <c r="B29" s="600" t="s">
        <v>299</v>
      </c>
      <c r="C29" s="601"/>
      <c r="D29" s="601"/>
      <c r="E29" s="601"/>
      <c r="F29" s="601"/>
      <c r="G29" s="601"/>
      <c r="H29" s="601"/>
      <c r="I29" s="601"/>
      <c r="J29" s="601"/>
      <c r="K29" s="601"/>
      <c r="L29" s="601"/>
      <c r="M29" s="601"/>
      <c r="N29" s="601"/>
      <c r="O29" s="601"/>
      <c r="P29" s="601"/>
      <c r="Q29" s="602"/>
      <c r="R29" s="603">
        <v>582531</v>
      </c>
      <c r="S29" s="606"/>
      <c r="T29" s="606"/>
      <c r="U29" s="606"/>
      <c r="V29" s="606"/>
      <c r="W29" s="606"/>
      <c r="X29" s="606"/>
      <c r="Y29" s="607"/>
      <c r="Z29" s="665">
        <v>7.8</v>
      </c>
      <c r="AA29" s="665"/>
      <c r="AB29" s="665"/>
      <c r="AC29" s="665"/>
      <c r="AD29" s="666" t="s">
        <v>228</v>
      </c>
      <c r="AE29" s="666"/>
      <c r="AF29" s="666"/>
      <c r="AG29" s="666"/>
      <c r="AH29" s="666"/>
      <c r="AI29" s="666"/>
      <c r="AJ29" s="666"/>
      <c r="AK29" s="666"/>
      <c r="AL29" s="608" t="s">
        <v>169</v>
      </c>
      <c r="AM29" s="609"/>
      <c r="AN29" s="609"/>
      <c r="AO29" s="667"/>
      <c r="AP29" s="677" t="s">
        <v>216</v>
      </c>
      <c r="AQ29" s="678"/>
      <c r="AR29" s="678"/>
      <c r="AS29" s="678"/>
      <c r="AT29" s="678"/>
      <c r="AU29" s="678"/>
      <c r="AV29" s="678"/>
      <c r="AW29" s="678"/>
      <c r="AX29" s="678"/>
      <c r="AY29" s="678"/>
      <c r="AZ29" s="678"/>
      <c r="BA29" s="678"/>
      <c r="BB29" s="678"/>
      <c r="BC29" s="678"/>
      <c r="BD29" s="678"/>
      <c r="BE29" s="678"/>
      <c r="BF29" s="679"/>
      <c r="BG29" s="677" t="s">
        <v>300</v>
      </c>
      <c r="BH29" s="705"/>
      <c r="BI29" s="705"/>
      <c r="BJ29" s="705"/>
      <c r="BK29" s="705"/>
      <c r="BL29" s="705"/>
      <c r="BM29" s="705"/>
      <c r="BN29" s="705"/>
      <c r="BO29" s="705"/>
      <c r="BP29" s="705"/>
      <c r="BQ29" s="706"/>
      <c r="BR29" s="677" t="s">
        <v>301</v>
      </c>
      <c r="BS29" s="705"/>
      <c r="BT29" s="705"/>
      <c r="BU29" s="705"/>
      <c r="BV29" s="705"/>
      <c r="BW29" s="705"/>
      <c r="BX29" s="705"/>
      <c r="BY29" s="705"/>
      <c r="BZ29" s="705"/>
      <c r="CA29" s="705"/>
      <c r="CB29" s="706"/>
      <c r="CD29" s="687" t="s">
        <v>302</v>
      </c>
      <c r="CE29" s="688"/>
      <c r="CF29" s="647" t="s">
        <v>64</v>
      </c>
      <c r="CG29" s="644"/>
      <c r="CH29" s="644"/>
      <c r="CI29" s="644"/>
      <c r="CJ29" s="644"/>
      <c r="CK29" s="644"/>
      <c r="CL29" s="644"/>
      <c r="CM29" s="644"/>
      <c r="CN29" s="644"/>
      <c r="CO29" s="644"/>
      <c r="CP29" s="644"/>
      <c r="CQ29" s="645"/>
      <c r="CR29" s="603">
        <v>665088</v>
      </c>
      <c r="CS29" s="604"/>
      <c r="CT29" s="604"/>
      <c r="CU29" s="604"/>
      <c r="CV29" s="604"/>
      <c r="CW29" s="604"/>
      <c r="CX29" s="604"/>
      <c r="CY29" s="605"/>
      <c r="CZ29" s="608">
        <v>9</v>
      </c>
      <c r="DA29" s="637"/>
      <c r="DB29" s="637"/>
      <c r="DC29" s="638"/>
      <c r="DD29" s="611">
        <v>601891</v>
      </c>
      <c r="DE29" s="604"/>
      <c r="DF29" s="604"/>
      <c r="DG29" s="604"/>
      <c r="DH29" s="604"/>
      <c r="DI29" s="604"/>
      <c r="DJ29" s="604"/>
      <c r="DK29" s="605"/>
      <c r="DL29" s="611">
        <v>601891</v>
      </c>
      <c r="DM29" s="604"/>
      <c r="DN29" s="604"/>
      <c r="DO29" s="604"/>
      <c r="DP29" s="604"/>
      <c r="DQ29" s="604"/>
      <c r="DR29" s="604"/>
      <c r="DS29" s="604"/>
      <c r="DT29" s="604"/>
      <c r="DU29" s="604"/>
      <c r="DV29" s="605"/>
      <c r="DW29" s="608">
        <v>14.7</v>
      </c>
      <c r="DX29" s="637"/>
      <c r="DY29" s="637"/>
      <c r="DZ29" s="637"/>
      <c r="EA29" s="637"/>
      <c r="EB29" s="637"/>
      <c r="EC29" s="639"/>
    </row>
    <row r="30" spans="2:133" ht="11.25" customHeight="1">
      <c r="B30" s="600" t="s">
        <v>303</v>
      </c>
      <c r="C30" s="601"/>
      <c r="D30" s="601"/>
      <c r="E30" s="601"/>
      <c r="F30" s="601"/>
      <c r="G30" s="601"/>
      <c r="H30" s="601"/>
      <c r="I30" s="601"/>
      <c r="J30" s="601"/>
      <c r="K30" s="601"/>
      <c r="L30" s="601"/>
      <c r="M30" s="601"/>
      <c r="N30" s="601"/>
      <c r="O30" s="601"/>
      <c r="P30" s="601"/>
      <c r="Q30" s="602"/>
      <c r="R30" s="603">
        <v>46104</v>
      </c>
      <c r="S30" s="606"/>
      <c r="T30" s="606"/>
      <c r="U30" s="606"/>
      <c r="V30" s="606"/>
      <c r="W30" s="606"/>
      <c r="X30" s="606"/>
      <c r="Y30" s="607"/>
      <c r="Z30" s="665">
        <v>0.6</v>
      </c>
      <c r="AA30" s="665"/>
      <c r="AB30" s="665"/>
      <c r="AC30" s="665"/>
      <c r="AD30" s="666" t="s">
        <v>228</v>
      </c>
      <c r="AE30" s="666"/>
      <c r="AF30" s="666"/>
      <c r="AG30" s="666"/>
      <c r="AH30" s="666"/>
      <c r="AI30" s="666"/>
      <c r="AJ30" s="666"/>
      <c r="AK30" s="666"/>
      <c r="AL30" s="608" t="s">
        <v>122</v>
      </c>
      <c r="AM30" s="609"/>
      <c r="AN30" s="609"/>
      <c r="AO30" s="667"/>
      <c r="AP30" s="693" t="s">
        <v>304</v>
      </c>
      <c r="AQ30" s="694"/>
      <c r="AR30" s="694"/>
      <c r="AS30" s="694"/>
      <c r="AT30" s="699" t="s">
        <v>305</v>
      </c>
      <c r="AU30" s="210"/>
      <c r="AV30" s="210"/>
      <c r="AW30" s="210"/>
      <c r="AX30" s="702" t="s">
        <v>181</v>
      </c>
      <c r="AY30" s="703"/>
      <c r="AZ30" s="703"/>
      <c r="BA30" s="703"/>
      <c r="BB30" s="703"/>
      <c r="BC30" s="703"/>
      <c r="BD30" s="703"/>
      <c r="BE30" s="703"/>
      <c r="BF30" s="704"/>
      <c r="BG30" s="683">
        <v>99.4</v>
      </c>
      <c r="BH30" s="684"/>
      <c r="BI30" s="684"/>
      <c r="BJ30" s="684"/>
      <c r="BK30" s="684"/>
      <c r="BL30" s="684"/>
      <c r="BM30" s="685">
        <v>96.8</v>
      </c>
      <c r="BN30" s="684"/>
      <c r="BO30" s="684"/>
      <c r="BP30" s="684"/>
      <c r="BQ30" s="686"/>
      <c r="BR30" s="683">
        <v>99.3</v>
      </c>
      <c r="BS30" s="684"/>
      <c r="BT30" s="684"/>
      <c r="BU30" s="684"/>
      <c r="BV30" s="684"/>
      <c r="BW30" s="684"/>
      <c r="BX30" s="685">
        <v>96.3</v>
      </c>
      <c r="BY30" s="684"/>
      <c r="BZ30" s="684"/>
      <c r="CA30" s="684"/>
      <c r="CB30" s="686"/>
      <c r="CD30" s="689"/>
      <c r="CE30" s="690"/>
      <c r="CF30" s="647" t="s">
        <v>306</v>
      </c>
      <c r="CG30" s="644"/>
      <c r="CH30" s="644"/>
      <c r="CI30" s="644"/>
      <c r="CJ30" s="644"/>
      <c r="CK30" s="644"/>
      <c r="CL30" s="644"/>
      <c r="CM30" s="644"/>
      <c r="CN30" s="644"/>
      <c r="CO30" s="644"/>
      <c r="CP30" s="644"/>
      <c r="CQ30" s="645"/>
      <c r="CR30" s="603">
        <v>615450</v>
      </c>
      <c r="CS30" s="606"/>
      <c r="CT30" s="606"/>
      <c r="CU30" s="606"/>
      <c r="CV30" s="606"/>
      <c r="CW30" s="606"/>
      <c r="CX30" s="606"/>
      <c r="CY30" s="607"/>
      <c r="CZ30" s="608">
        <v>8.4</v>
      </c>
      <c r="DA30" s="637"/>
      <c r="DB30" s="637"/>
      <c r="DC30" s="638"/>
      <c r="DD30" s="611">
        <v>560755</v>
      </c>
      <c r="DE30" s="606"/>
      <c r="DF30" s="606"/>
      <c r="DG30" s="606"/>
      <c r="DH30" s="606"/>
      <c r="DI30" s="606"/>
      <c r="DJ30" s="606"/>
      <c r="DK30" s="607"/>
      <c r="DL30" s="611">
        <v>560755</v>
      </c>
      <c r="DM30" s="606"/>
      <c r="DN30" s="606"/>
      <c r="DO30" s="606"/>
      <c r="DP30" s="606"/>
      <c r="DQ30" s="606"/>
      <c r="DR30" s="606"/>
      <c r="DS30" s="606"/>
      <c r="DT30" s="606"/>
      <c r="DU30" s="606"/>
      <c r="DV30" s="607"/>
      <c r="DW30" s="608">
        <v>13.7</v>
      </c>
      <c r="DX30" s="637"/>
      <c r="DY30" s="637"/>
      <c r="DZ30" s="637"/>
      <c r="EA30" s="637"/>
      <c r="EB30" s="637"/>
      <c r="EC30" s="639"/>
    </row>
    <row r="31" spans="2:133" ht="11.25" customHeight="1">
      <c r="B31" s="600" t="s">
        <v>307</v>
      </c>
      <c r="C31" s="601"/>
      <c r="D31" s="601"/>
      <c r="E31" s="601"/>
      <c r="F31" s="601"/>
      <c r="G31" s="601"/>
      <c r="H31" s="601"/>
      <c r="I31" s="601"/>
      <c r="J31" s="601"/>
      <c r="K31" s="601"/>
      <c r="L31" s="601"/>
      <c r="M31" s="601"/>
      <c r="N31" s="601"/>
      <c r="O31" s="601"/>
      <c r="P31" s="601"/>
      <c r="Q31" s="602"/>
      <c r="R31" s="603">
        <v>90872</v>
      </c>
      <c r="S31" s="606"/>
      <c r="T31" s="606"/>
      <c r="U31" s="606"/>
      <c r="V31" s="606"/>
      <c r="W31" s="606"/>
      <c r="X31" s="606"/>
      <c r="Y31" s="607"/>
      <c r="Z31" s="665">
        <v>1.2</v>
      </c>
      <c r="AA31" s="665"/>
      <c r="AB31" s="665"/>
      <c r="AC31" s="665"/>
      <c r="AD31" s="666" t="s">
        <v>122</v>
      </c>
      <c r="AE31" s="666"/>
      <c r="AF31" s="666"/>
      <c r="AG31" s="666"/>
      <c r="AH31" s="666"/>
      <c r="AI31" s="666"/>
      <c r="AJ31" s="666"/>
      <c r="AK31" s="666"/>
      <c r="AL31" s="608" t="s">
        <v>228</v>
      </c>
      <c r="AM31" s="609"/>
      <c r="AN31" s="609"/>
      <c r="AO31" s="667"/>
      <c r="AP31" s="695"/>
      <c r="AQ31" s="696"/>
      <c r="AR31" s="696"/>
      <c r="AS31" s="696"/>
      <c r="AT31" s="700"/>
      <c r="AU31" s="209" t="s">
        <v>308</v>
      </c>
      <c r="AV31" s="209"/>
      <c r="AW31" s="209"/>
      <c r="AX31" s="600" t="s">
        <v>309</v>
      </c>
      <c r="AY31" s="601"/>
      <c r="AZ31" s="601"/>
      <c r="BA31" s="601"/>
      <c r="BB31" s="601"/>
      <c r="BC31" s="601"/>
      <c r="BD31" s="601"/>
      <c r="BE31" s="601"/>
      <c r="BF31" s="602"/>
      <c r="BG31" s="681">
        <v>99.3</v>
      </c>
      <c r="BH31" s="604"/>
      <c r="BI31" s="604"/>
      <c r="BJ31" s="604"/>
      <c r="BK31" s="604"/>
      <c r="BL31" s="604"/>
      <c r="BM31" s="609">
        <v>95.8</v>
      </c>
      <c r="BN31" s="682"/>
      <c r="BO31" s="682"/>
      <c r="BP31" s="682"/>
      <c r="BQ31" s="643"/>
      <c r="BR31" s="681">
        <v>99</v>
      </c>
      <c r="BS31" s="604"/>
      <c r="BT31" s="604"/>
      <c r="BU31" s="604"/>
      <c r="BV31" s="604"/>
      <c r="BW31" s="604"/>
      <c r="BX31" s="609">
        <v>94.6</v>
      </c>
      <c r="BY31" s="682"/>
      <c r="BZ31" s="682"/>
      <c r="CA31" s="682"/>
      <c r="CB31" s="643"/>
      <c r="CD31" s="689"/>
      <c r="CE31" s="690"/>
      <c r="CF31" s="647" t="s">
        <v>310</v>
      </c>
      <c r="CG31" s="644"/>
      <c r="CH31" s="644"/>
      <c r="CI31" s="644"/>
      <c r="CJ31" s="644"/>
      <c r="CK31" s="644"/>
      <c r="CL31" s="644"/>
      <c r="CM31" s="644"/>
      <c r="CN31" s="644"/>
      <c r="CO31" s="644"/>
      <c r="CP31" s="644"/>
      <c r="CQ31" s="645"/>
      <c r="CR31" s="603">
        <v>49638</v>
      </c>
      <c r="CS31" s="604"/>
      <c r="CT31" s="604"/>
      <c r="CU31" s="604"/>
      <c r="CV31" s="604"/>
      <c r="CW31" s="604"/>
      <c r="CX31" s="604"/>
      <c r="CY31" s="605"/>
      <c r="CZ31" s="608">
        <v>0.7</v>
      </c>
      <c r="DA31" s="637"/>
      <c r="DB31" s="637"/>
      <c r="DC31" s="638"/>
      <c r="DD31" s="611">
        <v>41136</v>
      </c>
      <c r="DE31" s="604"/>
      <c r="DF31" s="604"/>
      <c r="DG31" s="604"/>
      <c r="DH31" s="604"/>
      <c r="DI31" s="604"/>
      <c r="DJ31" s="604"/>
      <c r="DK31" s="605"/>
      <c r="DL31" s="611">
        <v>41136</v>
      </c>
      <c r="DM31" s="604"/>
      <c r="DN31" s="604"/>
      <c r="DO31" s="604"/>
      <c r="DP31" s="604"/>
      <c r="DQ31" s="604"/>
      <c r="DR31" s="604"/>
      <c r="DS31" s="604"/>
      <c r="DT31" s="604"/>
      <c r="DU31" s="604"/>
      <c r="DV31" s="605"/>
      <c r="DW31" s="608">
        <v>1</v>
      </c>
      <c r="DX31" s="637"/>
      <c r="DY31" s="637"/>
      <c r="DZ31" s="637"/>
      <c r="EA31" s="637"/>
      <c r="EB31" s="637"/>
      <c r="EC31" s="639"/>
    </row>
    <row r="32" spans="2:133" ht="11.25" customHeight="1">
      <c r="B32" s="600" t="s">
        <v>311</v>
      </c>
      <c r="C32" s="601"/>
      <c r="D32" s="601"/>
      <c r="E32" s="601"/>
      <c r="F32" s="601"/>
      <c r="G32" s="601"/>
      <c r="H32" s="601"/>
      <c r="I32" s="601"/>
      <c r="J32" s="601"/>
      <c r="K32" s="601"/>
      <c r="L32" s="601"/>
      <c r="M32" s="601"/>
      <c r="N32" s="601"/>
      <c r="O32" s="601"/>
      <c r="P32" s="601"/>
      <c r="Q32" s="602"/>
      <c r="R32" s="603">
        <v>301582</v>
      </c>
      <c r="S32" s="606"/>
      <c r="T32" s="606"/>
      <c r="U32" s="606"/>
      <c r="V32" s="606"/>
      <c r="W32" s="606"/>
      <c r="X32" s="606"/>
      <c r="Y32" s="607"/>
      <c r="Z32" s="665">
        <v>4</v>
      </c>
      <c r="AA32" s="665"/>
      <c r="AB32" s="665"/>
      <c r="AC32" s="665"/>
      <c r="AD32" s="666" t="s">
        <v>122</v>
      </c>
      <c r="AE32" s="666"/>
      <c r="AF32" s="666"/>
      <c r="AG32" s="666"/>
      <c r="AH32" s="666"/>
      <c r="AI32" s="666"/>
      <c r="AJ32" s="666"/>
      <c r="AK32" s="666"/>
      <c r="AL32" s="608" t="s">
        <v>122</v>
      </c>
      <c r="AM32" s="609"/>
      <c r="AN32" s="609"/>
      <c r="AO32" s="667"/>
      <c r="AP32" s="697"/>
      <c r="AQ32" s="698"/>
      <c r="AR32" s="698"/>
      <c r="AS32" s="698"/>
      <c r="AT32" s="701"/>
      <c r="AU32" s="211"/>
      <c r="AV32" s="211"/>
      <c r="AW32" s="211"/>
      <c r="AX32" s="615" t="s">
        <v>312</v>
      </c>
      <c r="AY32" s="616"/>
      <c r="AZ32" s="616"/>
      <c r="BA32" s="616"/>
      <c r="BB32" s="616"/>
      <c r="BC32" s="616"/>
      <c r="BD32" s="616"/>
      <c r="BE32" s="616"/>
      <c r="BF32" s="617"/>
      <c r="BG32" s="680">
        <v>99.5</v>
      </c>
      <c r="BH32" s="619"/>
      <c r="BI32" s="619"/>
      <c r="BJ32" s="619"/>
      <c r="BK32" s="619"/>
      <c r="BL32" s="619"/>
      <c r="BM32" s="663">
        <v>97.5</v>
      </c>
      <c r="BN32" s="619"/>
      <c r="BO32" s="619"/>
      <c r="BP32" s="619"/>
      <c r="BQ32" s="656"/>
      <c r="BR32" s="680">
        <v>99.5</v>
      </c>
      <c r="BS32" s="619"/>
      <c r="BT32" s="619"/>
      <c r="BU32" s="619"/>
      <c r="BV32" s="619"/>
      <c r="BW32" s="619"/>
      <c r="BX32" s="663">
        <v>97.6</v>
      </c>
      <c r="BY32" s="619"/>
      <c r="BZ32" s="619"/>
      <c r="CA32" s="619"/>
      <c r="CB32" s="656"/>
      <c r="CD32" s="691"/>
      <c r="CE32" s="692"/>
      <c r="CF32" s="647" t="s">
        <v>313</v>
      </c>
      <c r="CG32" s="644"/>
      <c r="CH32" s="644"/>
      <c r="CI32" s="644"/>
      <c r="CJ32" s="644"/>
      <c r="CK32" s="644"/>
      <c r="CL32" s="644"/>
      <c r="CM32" s="644"/>
      <c r="CN32" s="644"/>
      <c r="CO32" s="644"/>
      <c r="CP32" s="644"/>
      <c r="CQ32" s="645"/>
      <c r="CR32" s="603">
        <v>203</v>
      </c>
      <c r="CS32" s="606"/>
      <c r="CT32" s="606"/>
      <c r="CU32" s="606"/>
      <c r="CV32" s="606"/>
      <c r="CW32" s="606"/>
      <c r="CX32" s="606"/>
      <c r="CY32" s="607"/>
      <c r="CZ32" s="608">
        <v>0</v>
      </c>
      <c r="DA32" s="637"/>
      <c r="DB32" s="637"/>
      <c r="DC32" s="638"/>
      <c r="DD32" s="611">
        <v>203</v>
      </c>
      <c r="DE32" s="606"/>
      <c r="DF32" s="606"/>
      <c r="DG32" s="606"/>
      <c r="DH32" s="606"/>
      <c r="DI32" s="606"/>
      <c r="DJ32" s="606"/>
      <c r="DK32" s="607"/>
      <c r="DL32" s="611">
        <v>203</v>
      </c>
      <c r="DM32" s="606"/>
      <c r="DN32" s="606"/>
      <c r="DO32" s="606"/>
      <c r="DP32" s="606"/>
      <c r="DQ32" s="606"/>
      <c r="DR32" s="606"/>
      <c r="DS32" s="606"/>
      <c r="DT32" s="606"/>
      <c r="DU32" s="606"/>
      <c r="DV32" s="607"/>
      <c r="DW32" s="608">
        <v>0</v>
      </c>
      <c r="DX32" s="637"/>
      <c r="DY32" s="637"/>
      <c r="DZ32" s="637"/>
      <c r="EA32" s="637"/>
      <c r="EB32" s="637"/>
      <c r="EC32" s="639"/>
    </row>
    <row r="33" spans="2:133" ht="11.25" customHeight="1">
      <c r="B33" s="600" t="s">
        <v>314</v>
      </c>
      <c r="C33" s="601"/>
      <c r="D33" s="601"/>
      <c r="E33" s="601"/>
      <c r="F33" s="601"/>
      <c r="G33" s="601"/>
      <c r="H33" s="601"/>
      <c r="I33" s="601"/>
      <c r="J33" s="601"/>
      <c r="K33" s="601"/>
      <c r="L33" s="601"/>
      <c r="M33" s="601"/>
      <c r="N33" s="601"/>
      <c r="O33" s="601"/>
      <c r="P33" s="601"/>
      <c r="Q33" s="602"/>
      <c r="R33" s="603">
        <v>113893</v>
      </c>
      <c r="S33" s="606"/>
      <c r="T33" s="606"/>
      <c r="U33" s="606"/>
      <c r="V33" s="606"/>
      <c r="W33" s="606"/>
      <c r="X33" s="606"/>
      <c r="Y33" s="607"/>
      <c r="Z33" s="665">
        <v>1.5</v>
      </c>
      <c r="AA33" s="665"/>
      <c r="AB33" s="665"/>
      <c r="AC33" s="665"/>
      <c r="AD33" s="666" t="s">
        <v>228</v>
      </c>
      <c r="AE33" s="666"/>
      <c r="AF33" s="666"/>
      <c r="AG33" s="666"/>
      <c r="AH33" s="666"/>
      <c r="AI33" s="666"/>
      <c r="AJ33" s="666"/>
      <c r="AK33" s="666"/>
      <c r="AL33" s="608" t="s">
        <v>228</v>
      </c>
      <c r="AM33" s="609"/>
      <c r="AN33" s="609"/>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315</v>
      </c>
      <c r="CE33" s="644"/>
      <c r="CF33" s="644"/>
      <c r="CG33" s="644"/>
      <c r="CH33" s="644"/>
      <c r="CI33" s="644"/>
      <c r="CJ33" s="644"/>
      <c r="CK33" s="644"/>
      <c r="CL33" s="644"/>
      <c r="CM33" s="644"/>
      <c r="CN33" s="644"/>
      <c r="CO33" s="644"/>
      <c r="CP33" s="644"/>
      <c r="CQ33" s="645"/>
      <c r="CR33" s="603">
        <v>3534445</v>
      </c>
      <c r="CS33" s="604"/>
      <c r="CT33" s="604"/>
      <c r="CU33" s="604"/>
      <c r="CV33" s="604"/>
      <c r="CW33" s="604"/>
      <c r="CX33" s="604"/>
      <c r="CY33" s="605"/>
      <c r="CZ33" s="608">
        <v>48</v>
      </c>
      <c r="DA33" s="637"/>
      <c r="DB33" s="637"/>
      <c r="DC33" s="638"/>
      <c r="DD33" s="611">
        <v>2699801</v>
      </c>
      <c r="DE33" s="604"/>
      <c r="DF33" s="604"/>
      <c r="DG33" s="604"/>
      <c r="DH33" s="604"/>
      <c r="DI33" s="604"/>
      <c r="DJ33" s="604"/>
      <c r="DK33" s="605"/>
      <c r="DL33" s="611">
        <v>1654196</v>
      </c>
      <c r="DM33" s="604"/>
      <c r="DN33" s="604"/>
      <c r="DO33" s="604"/>
      <c r="DP33" s="604"/>
      <c r="DQ33" s="604"/>
      <c r="DR33" s="604"/>
      <c r="DS33" s="604"/>
      <c r="DT33" s="604"/>
      <c r="DU33" s="604"/>
      <c r="DV33" s="605"/>
      <c r="DW33" s="608">
        <v>40.299999999999997</v>
      </c>
      <c r="DX33" s="637"/>
      <c r="DY33" s="637"/>
      <c r="DZ33" s="637"/>
      <c r="EA33" s="637"/>
      <c r="EB33" s="637"/>
      <c r="EC33" s="639"/>
    </row>
    <row r="34" spans="2:133" ht="11.25" customHeight="1">
      <c r="B34" s="600" t="s">
        <v>316</v>
      </c>
      <c r="C34" s="601"/>
      <c r="D34" s="601"/>
      <c r="E34" s="601"/>
      <c r="F34" s="601"/>
      <c r="G34" s="601"/>
      <c r="H34" s="601"/>
      <c r="I34" s="601"/>
      <c r="J34" s="601"/>
      <c r="K34" s="601"/>
      <c r="L34" s="601"/>
      <c r="M34" s="601"/>
      <c r="N34" s="601"/>
      <c r="O34" s="601"/>
      <c r="P34" s="601"/>
      <c r="Q34" s="602"/>
      <c r="R34" s="603">
        <v>230283</v>
      </c>
      <c r="S34" s="606"/>
      <c r="T34" s="606"/>
      <c r="U34" s="606"/>
      <c r="V34" s="606"/>
      <c r="W34" s="606"/>
      <c r="X34" s="606"/>
      <c r="Y34" s="607"/>
      <c r="Z34" s="665">
        <v>3.1</v>
      </c>
      <c r="AA34" s="665"/>
      <c r="AB34" s="665"/>
      <c r="AC34" s="665"/>
      <c r="AD34" s="666">
        <v>406</v>
      </c>
      <c r="AE34" s="666"/>
      <c r="AF34" s="666"/>
      <c r="AG34" s="666"/>
      <c r="AH34" s="666"/>
      <c r="AI34" s="666"/>
      <c r="AJ34" s="666"/>
      <c r="AK34" s="666"/>
      <c r="AL34" s="608">
        <v>0</v>
      </c>
      <c r="AM34" s="609"/>
      <c r="AN34" s="609"/>
      <c r="AO34" s="667"/>
      <c r="AP34" s="214"/>
      <c r="AQ34" s="677" t="s">
        <v>317</v>
      </c>
      <c r="AR34" s="678"/>
      <c r="AS34" s="678"/>
      <c r="AT34" s="678"/>
      <c r="AU34" s="678"/>
      <c r="AV34" s="678"/>
      <c r="AW34" s="678"/>
      <c r="AX34" s="678"/>
      <c r="AY34" s="678"/>
      <c r="AZ34" s="678"/>
      <c r="BA34" s="678"/>
      <c r="BB34" s="678"/>
      <c r="BC34" s="678"/>
      <c r="BD34" s="678"/>
      <c r="BE34" s="678"/>
      <c r="BF34" s="679"/>
      <c r="BG34" s="677" t="s">
        <v>318</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319</v>
      </c>
      <c r="CE34" s="644"/>
      <c r="CF34" s="644"/>
      <c r="CG34" s="644"/>
      <c r="CH34" s="644"/>
      <c r="CI34" s="644"/>
      <c r="CJ34" s="644"/>
      <c r="CK34" s="644"/>
      <c r="CL34" s="644"/>
      <c r="CM34" s="644"/>
      <c r="CN34" s="644"/>
      <c r="CO34" s="644"/>
      <c r="CP34" s="644"/>
      <c r="CQ34" s="645"/>
      <c r="CR34" s="603">
        <v>924452</v>
      </c>
      <c r="CS34" s="606"/>
      <c r="CT34" s="606"/>
      <c r="CU34" s="606"/>
      <c r="CV34" s="606"/>
      <c r="CW34" s="606"/>
      <c r="CX34" s="606"/>
      <c r="CY34" s="607"/>
      <c r="CZ34" s="608">
        <v>12.6</v>
      </c>
      <c r="DA34" s="637"/>
      <c r="DB34" s="637"/>
      <c r="DC34" s="638"/>
      <c r="DD34" s="611">
        <v>751212</v>
      </c>
      <c r="DE34" s="606"/>
      <c r="DF34" s="606"/>
      <c r="DG34" s="606"/>
      <c r="DH34" s="606"/>
      <c r="DI34" s="606"/>
      <c r="DJ34" s="606"/>
      <c r="DK34" s="607"/>
      <c r="DL34" s="611">
        <v>555663</v>
      </c>
      <c r="DM34" s="606"/>
      <c r="DN34" s="606"/>
      <c r="DO34" s="606"/>
      <c r="DP34" s="606"/>
      <c r="DQ34" s="606"/>
      <c r="DR34" s="606"/>
      <c r="DS34" s="606"/>
      <c r="DT34" s="606"/>
      <c r="DU34" s="606"/>
      <c r="DV34" s="607"/>
      <c r="DW34" s="608">
        <v>13.5</v>
      </c>
      <c r="DX34" s="637"/>
      <c r="DY34" s="637"/>
      <c r="DZ34" s="637"/>
      <c r="EA34" s="637"/>
      <c r="EB34" s="637"/>
      <c r="EC34" s="639"/>
    </row>
    <row r="35" spans="2:133" ht="11.25" customHeight="1">
      <c r="B35" s="600" t="s">
        <v>320</v>
      </c>
      <c r="C35" s="601"/>
      <c r="D35" s="601"/>
      <c r="E35" s="601"/>
      <c r="F35" s="601"/>
      <c r="G35" s="601"/>
      <c r="H35" s="601"/>
      <c r="I35" s="601"/>
      <c r="J35" s="601"/>
      <c r="K35" s="601"/>
      <c r="L35" s="601"/>
      <c r="M35" s="601"/>
      <c r="N35" s="601"/>
      <c r="O35" s="601"/>
      <c r="P35" s="601"/>
      <c r="Q35" s="602"/>
      <c r="R35" s="603">
        <v>939778</v>
      </c>
      <c r="S35" s="606"/>
      <c r="T35" s="606"/>
      <c r="U35" s="606"/>
      <c r="V35" s="606"/>
      <c r="W35" s="606"/>
      <c r="X35" s="606"/>
      <c r="Y35" s="607"/>
      <c r="Z35" s="665">
        <v>12.6</v>
      </c>
      <c r="AA35" s="665"/>
      <c r="AB35" s="665"/>
      <c r="AC35" s="665"/>
      <c r="AD35" s="666" t="s">
        <v>228</v>
      </c>
      <c r="AE35" s="666"/>
      <c r="AF35" s="666"/>
      <c r="AG35" s="666"/>
      <c r="AH35" s="666"/>
      <c r="AI35" s="666"/>
      <c r="AJ35" s="666"/>
      <c r="AK35" s="666"/>
      <c r="AL35" s="608" t="s">
        <v>122</v>
      </c>
      <c r="AM35" s="609"/>
      <c r="AN35" s="609"/>
      <c r="AO35" s="667"/>
      <c r="AP35" s="214"/>
      <c r="AQ35" s="671" t="s">
        <v>321</v>
      </c>
      <c r="AR35" s="672"/>
      <c r="AS35" s="672"/>
      <c r="AT35" s="672"/>
      <c r="AU35" s="672"/>
      <c r="AV35" s="672"/>
      <c r="AW35" s="672"/>
      <c r="AX35" s="672"/>
      <c r="AY35" s="673"/>
      <c r="AZ35" s="668">
        <v>1350078</v>
      </c>
      <c r="BA35" s="669"/>
      <c r="BB35" s="669"/>
      <c r="BC35" s="669"/>
      <c r="BD35" s="669"/>
      <c r="BE35" s="669"/>
      <c r="BF35" s="670"/>
      <c r="BG35" s="674" t="s">
        <v>322</v>
      </c>
      <c r="BH35" s="675"/>
      <c r="BI35" s="675"/>
      <c r="BJ35" s="675"/>
      <c r="BK35" s="675"/>
      <c r="BL35" s="675"/>
      <c r="BM35" s="675"/>
      <c r="BN35" s="675"/>
      <c r="BO35" s="675"/>
      <c r="BP35" s="675"/>
      <c r="BQ35" s="675"/>
      <c r="BR35" s="675"/>
      <c r="BS35" s="675"/>
      <c r="BT35" s="675"/>
      <c r="BU35" s="676"/>
      <c r="BV35" s="668">
        <v>156728</v>
      </c>
      <c r="BW35" s="669"/>
      <c r="BX35" s="669"/>
      <c r="BY35" s="669"/>
      <c r="BZ35" s="669"/>
      <c r="CA35" s="669"/>
      <c r="CB35" s="670"/>
      <c r="CD35" s="647" t="s">
        <v>323</v>
      </c>
      <c r="CE35" s="644"/>
      <c r="CF35" s="644"/>
      <c r="CG35" s="644"/>
      <c r="CH35" s="644"/>
      <c r="CI35" s="644"/>
      <c r="CJ35" s="644"/>
      <c r="CK35" s="644"/>
      <c r="CL35" s="644"/>
      <c r="CM35" s="644"/>
      <c r="CN35" s="644"/>
      <c r="CO35" s="644"/>
      <c r="CP35" s="644"/>
      <c r="CQ35" s="645"/>
      <c r="CR35" s="603">
        <v>72198</v>
      </c>
      <c r="CS35" s="604"/>
      <c r="CT35" s="604"/>
      <c r="CU35" s="604"/>
      <c r="CV35" s="604"/>
      <c r="CW35" s="604"/>
      <c r="CX35" s="604"/>
      <c r="CY35" s="605"/>
      <c r="CZ35" s="608">
        <v>1</v>
      </c>
      <c r="DA35" s="637"/>
      <c r="DB35" s="637"/>
      <c r="DC35" s="638"/>
      <c r="DD35" s="611">
        <v>52084</v>
      </c>
      <c r="DE35" s="604"/>
      <c r="DF35" s="604"/>
      <c r="DG35" s="604"/>
      <c r="DH35" s="604"/>
      <c r="DI35" s="604"/>
      <c r="DJ35" s="604"/>
      <c r="DK35" s="605"/>
      <c r="DL35" s="611">
        <v>21627</v>
      </c>
      <c r="DM35" s="604"/>
      <c r="DN35" s="604"/>
      <c r="DO35" s="604"/>
      <c r="DP35" s="604"/>
      <c r="DQ35" s="604"/>
      <c r="DR35" s="604"/>
      <c r="DS35" s="604"/>
      <c r="DT35" s="604"/>
      <c r="DU35" s="604"/>
      <c r="DV35" s="605"/>
      <c r="DW35" s="608">
        <v>0.5</v>
      </c>
      <c r="DX35" s="637"/>
      <c r="DY35" s="637"/>
      <c r="DZ35" s="637"/>
      <c r="EA35" s="637"/>
      <c r="EB35" s="637"/>
      <c r="EC35" s="639"/>
    </row>
    <row r="36" spans="2:133" ht="11.25" customHeight="1">
      <c r="B36" s="600" t="s">
        <v>324</v>
      </c>
      <c r="C36" s="601"/>
      <c r="D36" s="601"/>
      <c r="E36" s="601"/>
      <c r="F36" s="601"/>
      <c r="G36" s="601"/>
      <c r="H36" s="601"/>
      <c r="I36" s="601"/>
      <c r="J36" s="601"/>
      <c r="K36" s="601"/>
      <c r="L36" s="601"/>
      <c r="M36" s="601"/>
      <c r="N36" s="601"/>
      <c r="O36" s="601"/>
      <c r="P36" s="601"/>
      <c r="Q36" s="602"/>
      <c r="R36" s="603" t="s">
        <v>122</v>
      </c>
      <c r="S36" s="606"/>
      <c r="T36" s="606"/>
      <c r="U36" s="606"/>
      <c r="V36" s="606"/>
      <c r="W36" s="606"/>
      <c r="X36" s="606"/>
      <c r="Y36" s="607"/>
      <c r="Z36" s="665" t="s">
        <v>122</v>
      </c>
      <c r="AA36" s="665"/>
      <c r="AB36" s="665"/>
      <c r="AC36" s="665"/>
      <c r="AD36" s="666" t="s">
        <v>122</v>
      </c>
      <c r="AE36" s="666"/>
      <c r="AF36" s="666"/>
      <c r="AG36" s="666"/>
      <c r="AH36" s="666"/>
      <c r="AI36" s="666"/>
      <c r="AJ36" s="666"/>
      <c r="AK36" s="666"/>
      <c r="AL36" s="608" t="s">
        <v>228</v>
      </c>
      <c r="AM36" s="609"/>
      <c r="AN36" s="609"/>
      <c r="AO36" s="667"/>
      <c r="AQ36" s="640" t="s">
        <v>325</v>
      </c>
      <c r="AR36" s="641"/>
      <c r="AS36" s="641"/>
      <c r="AT36" s="641"/>
      <c r="AU36" s="641"/>
      <c r="AV36" s="641"/>
      <c r="AW36" s="641"/>
      <c r="AX36" s="641"/>
      <c r="AY36" s="642"/>
      <c r="AZ36" s="603">
        <v>411845</v>
      </c>
      <c r="BA36" s="606"/>
      <c r="BB36" s="606"/>
      <c r="BC36" s="606"/>
      <c r="BD36" s="604"/>
      <c r="BE36" s="604"/>
      <c r="BF36" s="643"/>
      <c r="BG36" s="647" t="s">
        <v>326</v>
      </c>
      <c r="BH36" s="644"/>
      <c r="BI36" s="644"/>
      <c r="BJ36" s="644"/>
      <c r="BK36" s="644"/>
      <c r="BL36" s="644"/>
      <c r="BM36" s="644"/>
      <c r="BN36" s="644"/>
      <c r="BO36" s="644"/>
      <c r="BP36" s="644"/>
      <c r="BQ36" s="644"/>
      <c r="BR36" s="644"/>
      <c r="BS36" s="644"/>
      <c r="BT36" s="644"/>
      <c r="BU36" s="645"/>
      <c r="BV36" s="603">
        <v>114557</v>
      </c>
      <c r="BW36" s="606"/>
      <c r="BX36" s="606"/>
      <c r="BY36" s="606"/>
      <c r="BZ36" s="606"/>
      <c r="CA36" s="606"/>
      <c r="CB36" s="646"/>
      <c r="CD36" s="647" t="s">
        <v>327</v>
      </c>
      <c r="CE36" s="644"/>
      <c r="CF36" s="644"/>
      <c r="CG36" s="644"/>
      <c r="CH36" s="644"/>
      <c r="CI36" s="644"/>
      <c r="CJ36" s="644"/>
      <c r="CK36" s="644"/>
      <c r="CL36" s="644"/>
      <c r="CM36" s="644"/>
      <c r="CN36" s="644"/>
      <c r="CO36" s="644"/>
      <c r="CP36" s="644"/>
      <c r="CQ36" s="645"/>
      <c r="CR36" s="603">
        <v>1212368</v>
      </c>
      <c r="CS36" s="606"/>
      <c r="CT36" s="606"/>
      <c r="CU36" s="606"/>
      <c r="CV36" s="606"/>
      <c r="CW36" s="606"/>
      <c r="CX36" s="606"/>
      <c r="CY36" s="607"/>
      <c r="CZ36" s="608">
        <v>16.5</v>
      </c>
      <c r="DA36" s="637"/>
      <c r="DB36" s="637"/>
      <c r="DC36" s="638"/>
      <c r="DD36" s="611">
        <v>854182</v>
      </c>
      <c r="DE36" s="606"/>
      <c r="DF36" s="606"/>
      <c r="DG36" s="606"/>
      <c r="DH36" s="606"/>
      <c r="DI36" s="606"/>
      <c r="DJ36" s="606"/>
      <c r="DK36" s="607"/>
      <c r="DL36" s="611">
        <v>584300</v>
      </c>
      <c r="DM36" s="606"/>
      <c r="DN36" s="606"/>
      <c r="DO36" s="606"/>
      <c r="DP36" s="606"/>
      <c r="DQ36" s="606"/>
      <c r="DR36" s="606"/>
      <c r="DS36" s="606"/>
      <c r="DT36" s="606"/>
      <c r="DU36" s="606"/>
      <c r="DV36" s="607"/>
      <c r="DW36" s="608">
        <v>14.2</v>
      </c>
      <c r="DX36" s="637"/>
      <c r="DY36" s="637"/>
      <c r="DZ36" s="637"/>
      <c r="EA36" s="637"/>
      <c r="EB36" s="637"/>
      <c r="EC36" s="639"/>
    </row>
    <row r="37" spans="2:133" ht="11.25" customHeight="1">
      <c r="B37" s="600" t="s">
        <v>328</v>
      </c>
      <c r="C37" s="601"/>
      <c r="D37" s="601"/>
      <c r="E37" s="601"/>
      <c r="F37" s="601"/>
      <c r="G37" s="601"/>
      <c r="H37" s="601"/>
      <c r="I37" s="601"/>
      <c r="J37" s="601"/>
      <c r="K37" s="601"/>
      <c r="L37" s="601"/>
      <c r="M37" s="601"/>
      <c r="N37" s="601"/>
      <c r="O37" s="601"/>
      <c r="P37" s="601"/>
      <c r="Q37" s="602"/>
      <c r="R37" s="603">
        <v>171178</v>
      </c>
      <c r="S37" s="606"/>
      <c r="T37" s="606"/>
      <c r="U37" s="606"/>
      <c r="V37" s="606"/>
      <c r="W37" s="606"/>
      <c r="X37" s="606"/>
      <c r="Y37" s="607"/>
      <c r="Z37" s="665">
        <v>2.2999999999999998</v>
      </c>
      <c r="AA37" s="665"/>
      <c r="AB37" s="665"/>
      <c r="AC37" s="665"/>
      <c r="AD37" s="666" t="s">
        <v>122</v>
      </c>
      <c r="AE37" s="666"/>
      <c r="AF37" s="666"/>
      <c r="AG37" s="666"/>
      <c r="AH37" s="666"/>
      <c r="AI37" s="666"/>
      <c r="AJ37" s="666"/>
      <c r="AK37" s="666"/>
      <c r="AL37" s="608" t="s">
        <v>228</v>
      </c>
      <c r="AM37" s="609"/>
      <c r="AN37" s="609"/>
      <c r="AO37" s="667"/>
      <c r="AQ37" s="640" t="s">
        <v>329</v>
      </c>
      <c r="AR37" s="641"/>
      <c r="AS37" s="641"/>
      <c r="AT37" s="641"/>
      <c r="AU37" s="641"/>
      <c r="AV37" s="641"/>
      <c r="AW37" s="641"/>
      <c r="AX37" s="641"/>
      <c r="AY37" s="642"/>
      <c r="AZ37" s="603">
        <v>248474</v>
      </c>
      <c r="BA37" s="606"/>
      <c r="BB37" s="606"/>
      <c r="BC37" s="606"/>
      <c r="BD37" s="604"/>
      <c r="BE37" s="604"/>
      <c r="BF37" s="643"/>
      <c r="BG37" s="647" t="s">
        <v>330</v>
      </c>
      <c r="BH37" s="644"/>
      <c r="BI37" s="644"/>
      <c r="BJ37" s="644"/>
      <c r="BK37" s="644"/>
      <c r="BL37" s="644"/>
      <c r="BM37" s="644"/>
      <c r="BN37" s="644"/>
      <c r="BO37" s="644"/>
      <c r="BP37" s="644"/>
      <c r="BQ37" s="644"/>
      <c r="BR37" s="644"/>
      <c r="BS37" s="644"/>
      <c r="BT37" s="644"/>
      <c r="BU37" s="645"/>
      <c r="BV37" s="603">
        <v>1227</v>
      </c>
      <c r="BW37" s="606"/>
      <c r="BX37" s="606"/>
      <c r="BY37" s="606"/>
      <c r="BZ37" s="606"/>
      <c r="CA37" s="606"/>
      <c r="CB37" s="646"/>
      <c r="CD37" s="647" t="s">
        <v>331</v>
      </c>
      <c r="CE37" s="644"/>
      <c r="CF37" s="644"/>
      <c r="CG37" s="644"/>
      <c r="CH37" s="644"/>
      <c r="CI37" s="644"/>
      <c r="CJ37" s="644"/>
      <c r="CK37" s="644"/>
      <c r="CL37" s="644"/>
      <c r="CM37" s="644"/>
      <c r="CN37" s="644"/>
      <c r="CO37" s="644"/>
      <c r="CP37" s="644"/>
      <c r="CQ37" s="645"/>
      <c r="CR37" s="603">
        <v>281894</v>
      </c>
      <c r="CS37" s="604"/>
      <c r="CT37" s="604"/>
      <c r="CU37" s="604"/>
      <c r="CV37" s="604"/>
      <c r="CW37" s="604"/>
      <c r="CX37" s="604"/>
      <c r="CY37" s="605"/>
      <c r="CZ37" s="608">
        <v>3.8</v>
      </c>
      <c r="DA37" s="637"/>
      <c r="DB37" s="637"/>
      <c r="DC37" s="638"/>
      <c r="DD37" s="611">
        <v>281890</v>
      </c>
      <c r="DE37" s="604"/>
      <c r="DF37" s="604"/>
      <c r="DG37" s="604"/>
      <c r="DH37" s="604"/>
      <c r="DI37" s="604"/>
      <c r="DJ37" s="604"/>
      <c r="DK37" s="605"/>
      <c r="DL37" s="611">
        <v>270677</v>
      </c>
      <c r="DM37" s="604"/>
      <c r="DN37" s="604"/>
      <c r="DO37" s="604"/>
      <c r="DP37" s="604"/>
      <c r="DQ37" s="604"/>
      <c r="DR37" s="604"/>
      <c r="DS37" s="604"/>
      <c r="DT37" s="604"/>
      <c r="DU37" s="604"/>
      <c r="DV37" s="605"/>
      <c r="DW37" s="608">
        <v>6.6</v>
      </c>
      <c r="DX37" s="637"/>
      <c r="DY37" s="637"/>
      <c r="DZ37" s="637"/>
      <c r="EA37" s="637"/>
      <c r="EB37" s="637"/>
      <c r="EC37" s="639"/>
    </row>
    <row r="38" spans="2:133" ht="11.25" customHeight="1">
      <c r="B38" s="615" t="s">
        <v>332</v>
      </c>
      <c r="C38" s="616"/>
      <c r="D38" s="616"/>
      <c r="E38" s="616"/>
      <c r="F38" s="616"/>
      <c r="G38" s="616"/>
      <c r="H38" s="616"/>
      <c r="I38" s="616"/>
      <c r="J38" s="616"/>
      <c r="K38" s="616"/>
      <c r="L38" s="616"/>
      <c r="M38" s="616"/>
      <c r="N38" s="616"/>
      <c r="O38" s="616"/>
      <c r="P38" s="616"/>
      <c r="Q38" s="617"/>
      <c r="R38" s="618">
        <v>7472811</v>
      </c>
      <c r="S38" s="655"/>
      <c r="T38" s="655"/>
      <c r="U38" s="655"/>
      <c r="V38" s="655"/>
      <c r="W38" s="655"/>
      <c r="X38" s="655"/>
      <c r="Y38" s="660"/>
      <c r="Z38" s="661">
        <v>100</v>
      </c>
      <c r="AA38" s="661"/>
      <c r="AB38" s="661"/>
      <c r="AC38" s="661"/>
      <c r="AD38" s="662">
        <v>3930147</v>
      </c>
      <c r="AE38" s="662"/>
      <c r="AF38" s="662"/>
      <c r="AG38" s="662"/>
      <c r="AH38" s="662"/>
      <c r="AI38" s="662"/>
      <c r="AJ38" s="662"/>
      <c r="AK38" s="662"/>
      <c r="AL38" s="621">
        <v>100</v>
      </c>
      <c r="AM38" s="663"/>
      <c r="AN38" s="663"/>
      <c r="AO38" s="664"/>
      <c r="AQ38" s="640" t="s">
        <v>333</v>
      </c>
      <c r="AR38" s="641"/>
      <c r="AS38" s="641"/>
      <c r="AT38" s="641"/>
      <c r="AU38" s="641"/>
      <c r="AV38" s="641"/>
      <c r="AW38" s="641"/>
      <c r="AX38" s="641"/>
      <c r="AY38" s="642"/>
      <c r="AZ38" s="603">
        <v>64222</v>
      </c>
      <c r="BA38" s="606"/>
      <c r="BB38" s="606"/>
      <c r="BC38" s="606"/>
      <c r="BD38" s="604"/>
      <c r="BE38" s="604"/>
      <c r="BF38" s="643"/>
      <c r="BG38" s="647" t="s">
        <v>334</v>
      </c>
      <c r="BH38" s="644"/>
      <c r="BI38" s="644"/>
      <c r="BJ38" s="644"/>
      <c r="BK38" s="644"/>
      <c r="BL38" s="644"/>
      <c r="BM38" s="644"/>
      <c r="BN38" s="644"/>
      <c r="BO38" s="644"/>
      <c r="BP38" s="644"/>
      <c r="BQ38" s="644"/>
      <c r="BR38" s="644"/>
      <c r="BS38" s="644"/>
      <c r="BT38" s="644"/>
      <c r="BU38" s="645"/>
      <c r="BV38" s="603">
        <v>2252</v>
      </c>
      <c r="BW38" s="606"/>
      <c r="BX38" s="606"/>
      <c r="BY38" s="606"/>
      <c r="BZ38" s="606"/>
      <c r="CA38" s="606"/>
      <c r="CB38" s="646"/>
      <c r="CD38" s="647" t="s">
        <v>335</v>
      </c>
      <c r="CE38" s="644"/>
      <c r="CF38" s="644"/>
      <c r="CG38" s="644"/>
      <c r="CH38" s="644"/>
      <c r="CI38" s="644"/>
      <c r="CJ38" s="644"/>
      <c r="CK38" s="644"/>
      <c r="CL38" s="644"/>
      <c r="CM38" s="644"/>
      <c r="CN38" s="644"/>
      <c r="CO38" s="644"/>
      <c r="CP38" s="644"/>
      <c r="CQ38" s="645"/>
      <c r="CR38" s="603">
        <v>903191</v>
      </c>
      <c r="CS38" s="606"/>
      <c r="CT38" s="606"/>
      <c r="CU38" s="606"/>
      <c r="CV38" s="606"/>
      <c r="CW38" s="606"/>
      <c r="CX38" s="606"/>
      <c r="CY38" s="607"/>
      <c r="CZ38" s="608">
        <v>12.3</v>
      </c>
      <c r="DA38" s="637"/>
      <c r="DB38" s="637"/>
      <c r="DC38" s="638"/>
      <c r="DD38" s="611">
        <v>834896</v>
      </c>
      <c r="DE38" s="606"/>
      <c r="DF38" s="606"/>
      <c r="DG38" s="606"/>
      <c r="DH38" s="606"/>
      <c r="DI38" s="606"/>
      <c r="DJ38" s="606"/>
      <c r="DK38" s="607"/>
      <c r="DL38" s="611">
        <v>479070</v>
      </c>
      <c r="DM38" s="606"/>
      <c r="DN38" s="606"/>
      <c r="DO38" s="606"/>
      <c r="DP38" s="606"/>
      <c r="DQ38" s="606"/>
      <c r="DR38" s="606"/>
      <c r="DS38" s="606"/>
      <c r="DT38" s="606"/>
      <c r="DU38" s="606"/>
      <c r="DV38" s="607"/>
      <c r="DW38" s="608">
        <v>11.7</v>
      </c>
      <c r="DX38" s="637"/>
      <c r="DY38" s="637"/>
      <c r="DZ38" s="637"/>
      <c r="EA38" s="637"/>
      <c r="EB38" s="637"/>
      <c r="EC38" s="639"/>
    </row>
    <row r="39" spans="2:133" ht="11.25" customHeight="1">
      <c r="AQ39" s="640" t="s">
        <v>336</v>
      </c>
      <c r="AR39" s="641"/>
      <c r="AS39" s="641"/>
      <c r="AT39" s="641"/>
      <c r="AU39" s="641"/>
      <c r="AV39" s="641"/>
      <c r="AW39" s="641"/>
      <c r="AX39" s="641"/>
      <c r="AY39" s="642"/>
      <c r="AZ39" s="603">
        <v>49350</v>
      </c>
      <c r="BA39" s="606"/>
      <c r="BB39" s="606"/>
      <c r="BC39" s="606"/>
      <c r="BD39" s="604"/>
      <c r="BE39" s="604"/>
      <c r="BF39" s="643"/>
      <c r="BG39" s="648" t="s">
        <v>337</v>
      </c>
      <c r="BH39" s="649"/>
      <c r="BI39" s="649"/>
      <c r="BJ39" s="649"/>
      <c r="BK39" s="649"/>
      <c r="BL39" s="215"/>
      <c r="BM39" s="644" t="s">
        <v>338</v>
      </c>
      <c r="BN39" s="644"/>
      <c r="BO39" s="644"/>
      <c r="BP39" s="644"/>
      <c r="BQ39" s="644"/>
      <c r="BR39" s="644"/>
      <c r="BS39" s="644"/>
      <c r="BT39" s="644"/>
      <c r="BU39" s="645"/>
      <c r="BV39" s="603">
        <v>118</v>
      </c>
      <c r="BW39" s="606"/>
      <c r="BX39" s="606"/>
      <c r="BY39" s="606"/>
      <c r="BZ39" s="606"/>
      <c r="CA39" s="606"/>
      <c r="CB39" s="646"/>
      <c r="CD39" s="647" t="s">
        <v>339</v>
      </c>
      <c r="CE39" s="644"/>
      <c r="CF39" s="644"/>
      <c r="CG39" s="644"/>
      <c r="CH39" s="644"/>
      <c r="CI39" s="644"/>
      <c r="CJ39" s="644"/>
      <c r="CK39" s="644"/>
      <c r="CL39" s="644"/>
      <c r="CM39" s="644"/>
      <c r="CN39" s="644"/>
      <c r="CO39" s="644"/>
      <c r="CP39" s="644"/>
      <c r="CQ39" s="645"/>
      <c r="CR39" s="603">
        <v>223302</v>
      </c>
      <c r="CS39" s="604"/>
      <c r="CT39" s="604"/>
      <c r="CU39" s="604"/>
      <c r="CV39" s="604"/>
      <c r="CW39" s="604"/>
      <c r="CX39" s="604"/>
      <c r="CY39" s="605"/>
      <c r="CZ39" s="608">
        <v>3</v>
      </c>
      <c r="DA39" s="637"/>
      <c r="DB39" s="637"/>
      <c r="DC39" s="638"/>
      <c r="DD39" s="611">
        <v>134493</v>
      </c>
      <c r="DE39" s="604"/>
      <c r="DF39" s="604"/>
      <c r="DG39" s="604"/>
      <c r="DH39" s="604"/>
      <c r="DI39" s="604"/>
      <c r="DJ39" s="604"/>
      <c r="DK39" s="605"/>
      <c r="DL39" s="611" t="s">
        <v>122</v>
      </c>
      <c r="DM39" s="604"/>
      <c r="DN39" s="604"/>
      <c r="DO39" s="604"/>
      <c r="DP39" s="604"/>
      <c r="DQ39" s="604"/>
      <c r="DR39" s="604"/>
      <c r="DS39" s="604"/>
      <c r="DT39" s="604"/>
      <c r="DU39" s="604"/>
      <c r="DV39" s="605"/>
      <c r="DW39" s="608" t="s">
        <v>228</v>
      </c>
      <c r="DX39" s="637"/>
      <c r="DY39" s="637"/>
      <c r="DZ39" s="637"/>
      <c r="EA39" s="637"/>
      <c r="EB39" s="637"/>
      <c r="EC39" s="639"/>
    </row>
    <row r="40" spans="2:133" ht="11.25" customHeight="1">
      <c r="AQ40" s="640" t="s">
        <v>340</v>
      </c>
      <c r="AR40" s="641"/>
      <c r="AS40" s="641"/>
      <c r="AT40" s="641"/>
      <c r="AU40" s="641"/>
      <c r="AV40" s="641"/>
      <c r="AW40" s="641"/>
      <c r="AX40" s="641"/>
      <c r="AY40" s="642"/>
      <c r="AZ40" s="603">
        <v>166550</v>
      </c>
      <c r="BA40" s="606"/>
      <c r="BB40" s="606"/>
      <c r="BC40" s="606"/>
      <c r="BD40" s="604"/>
      <c r="BE40" s="604"/>
      <c r="BF40" s="643"/>
      <c r="BG40" s="648"/>
      <c r="BH40" s="649"/>
      <c r="BI40" s="649"/>
      <c r="BJ40" s="649"/>
      <c r="BK40" s="649"/>
      <c r="BL40" s="215"/>
      <c r="BM40" s="644" t="s">
        <v>341</v>
      </c>
      <c r="BN40" s="644"/>
      <c r="BO40" s="644"/>
      <c r="BP40" s="644"/>
      <c r="BQ40" s="644"/>
      <c r="BR40" s="644"/>
      <c r="BS40" s="644"/>
      <c r="BT40" s="644"/>
      <c r="BU40" s="645"/>
      <c r="BV40" s="603">
        <v>115</v>
      </c>
      <c r="BW40" s="606"/>
      <c r="BX40" s="606"/>
      <c r="BY40" s="606"/>
      <c r="BZ40" s="606"/>
      <c r="CA40" s="606"/>
      <c r="CB40" s="646"/>
      <c r="CD40" s="647" t="s">
        <v>342</v>
      </c>
      <c r="CE40" s="644"/>
      <c r="CF40" s="644"/>
      <c r="CG40" s="644"/>
      <c r="CH40" s="644"/>
      <c r="CI40" s="644"/>
      <c r="CJ40" s="644"/>
      <c r="CK40" s="644"/>
      <c r="CL40" s="644"/>
      <c r="CM40" s="644"/>
      <c r="CN40" s="644"/>
      <c r="CO40" s="644"/>
      <c r="CP40" s="644"/>
      <c r="CQ40" s="645"/>
      <c r="CR40" s="603">
        <v>198934</v>
      </c>
      <c r="CS40" s="606"/>
      <c r="CT40" s="606"/>
      <c r="CU40" s="606"/>
      <c r="CV40" s="606"/>
      <c r="CW40" s="606"/>
      <c r="CX40" s="606"/>
      <c r="CY40" s="607"/>
      <c r="CZ40" s="608">
        <v>2.7</v>
      </c>
      <c r="DA40" s="637"/>
      <c r="DB40" s="637"/>
      <c r="DC40" s="638"/>
      <c r="DD40" s="611">
        <v>72934</v>
      </c>
      <c r="DE40" s="606"/>
      <c r="DF40" s="606"/>
      <c r="DG40" s="606"/>
      <c r="DH40" s="606"/>
      <c r="DI40" s="606"/>
      <c r="DJ40" s="606"/>
      <c r="DK40" s="607"/>
      <c r="DL40" s="611">
        <v>13536</v>
      </c>
      <c r="DM40" s="606"/>
      <c r="DN40" s="606"/>
      <c r="DO40" s="606"/>
      <c r="DP40" s="606"/>
      <c r="DQ40" s="606"/>
      <c r="DR40" s="606"/>
      <c r="DS40" s="606"/>
      <c r="DT40" s="606"/>
      <c r="DU40" s="606"/>
      <c r="DV40" s="607"/>
      <c r="DW40" s="608">
        <v>0.3</v>
      </c>
      <c r="DX40" s="637"/>
      <c r="DY40" s="637"/>
      <c r="DZ40" s="637"/>
      <c r="EA40" s="637"/>
      <c r="EB40" s="637"/>
      <c r="EC40" s="639"/>
    </row>
    <row r="41" spans="2:133" ht="11.25" customHeight="1">
      <c r="AQ41" s="652" t="s">
        <v>343</v>
      </c>
      <c r="AR41" s="653"/>
      <c r="AS41" s="653"/>
      <c r="AT41" s="653"/>
      <c r="AU41" s="653"/>
      <c r="AV41" s="653"/>
      <c r="AW41" s="653"/>
      <c r="AX41" s="653"/>
      <c r="AY41" s="654"/>
      <c r="AZ41" s="618">
        <v>409637</v>
      </c>
      <c r="BA41" s="655"/>
      <c r="BB41" s="655"/>
      <c r="BC41" s="655"/>
      <c r="BD41" s="619"/>
      <c r="BE41" s="619"/>
      <c r="BF41" s="656"/>
      <c r="BG41" s="650"/>
      <c r="BH41" s="651"/>
      <c r="BI41" s="651"/>
      <c r="BJ41" s="651"/>
      <c r="BK41" s="651"/>
      <c r="BL41" s="216"/>
      <c r="BM41" s="657" t="s">
        <v>344</v>
      </c>
      <c r="BN41" s="657"/>
      <c r="BO41" s="657"/>
      <c r="BP41" s="657"/>
      <c r="BQ41" s="657"/>
      <c r="BR41" s="657"/>
      <c r="BS41" s="657"/>
      <c r="BT41" s="657"/>
      <c r="BU41" s="658"/>
      <c r="BV41" s="618">
        <v>275</v>
      </c>
      <c r="BW41" s="655"/>
      <c r="BX41" s="655"/>
      <c r="BY41" s="655"/>
      <c r="BZ41" s="655"/>
      <c r="CA41" s="655"/>
      <c r="CB41" s="659"/>
      <c r="CD41" s="647" t="s">
        <v>345</v>
      </c>
      <c r="CE41" s="644"/>
      <c r="CF41" s="644"/>
      <c r="CG41" s="644"/>
      <c r="CH41" s="644"/>
      <c r="CI41" s="644"/>
      <c r="CJ41" s="644"/>
      <c r="CK41" s="644"/>
      <c r="CL41" s="644"/>
      <c r="CM41" s="644"/>
      <c r="CN41" s="644"/>
      <c r="CO41" s="644"/>
      <c r="CP41" s="644"/>
      <c r="CQ41" s="645"/>
      <c r="CR41" s="603" t="s">
        <v>228</v>
      </c>
      <c r="CS41" s="604"/>
      <c r="CT41" s="604"/>
      <c r="CU41" s="604"/>
      <c r="CV41" s="604"/>
      <c r="CW41" s="604"/>
      <c r="CX41" s="604"/>
      <c r="CY41" s="605"/>
      <c r="CZ41" s="608" t="s">
        <v>122</v>
      </c>
      <c r="DA41" s="637"/>
      <c r="DB41" s="637"/>
      <c r="DC41" s="638"/>
      <c r="DD41" s="611" t="s">
        <v>122</v>
      </c>
      <c r="DE41" s="604"/>
      <c r="DF41" s="604"/>
      <c r="DG41" s="604"/>
      <c r="DH41" s="604"/>
      <c r="DI41" s="604"/>
      <c r="DJ41" s="604"/>
      <c r="DK41" s="605"/>
      <c r="DL41" s="612"/>
      <c r="DM41" s="613"/>
      <c r="DN41" s="613"/>
      <c r="DO41" s="613"/>
      <c r="DP41" s="613"/>
      <c r="DQ41" s="613"/>
      <c r="DR41" s="613"/>
      <c r="DS41" s="613"/>
      <c r="DT41" s="613"/>
      <c r="DU41" s="613"/>
      <c r="DV41" s="614"/>
      <c r="DW41" s="597"/>
      <c r="DX41" s="598"/>
      <c r="DY41" s="598"/>
      <c r="DZ41" s="598"/>
      <c r="EA41" s="598"/>
      <c r="EB41" s="598"/>
      <c r="EC41" s="599"/>
    </row>
    <row r="42" spans="2:133" ht="11.25" customHeight="1">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0" t="s">
        <v>347</v>
      </c>
      <c r="CE42" s="601"/>
      <c r="CF42" s="601"/>
      <c r="CG42" s="601"/>
      <c r="CH42" s="601"/>
      <c r="CI42" s="601"/>
      <c r="CJ42" s="601"/>
      <c r="CK42" s="601"/>
      <c r="CL42" s="601"/>
      <c r="CM42" s="601"/>
      <c r="CN42" s="601"/>
      <c r="CO42" s="601"/>
      <c r="CP42" s="601"/>
      <c r="CQ42" s="602"/>
      <c r="CR42" s="603">
        <v>1473484</v>
      </c>
      <c r="CS42" s="606"/>
      <c r="CT42" s="606"/>
      <c r="CU42" s="606"/>
      <c r="CV42" s="606"/>
      <c r="CW42" s="606"/>
      <c r="CX42" s="606"/>
      <c r="CY42" s="607"/>
      <c r="CZ42" s="608">
        <v>20</v>
      </c>
      <c r="DA42" s="609"/>
      <c r="DB42" s="609"/>
      <c r="DC42" s="610"/>
      <c r="DD42" s="611">
        <v>199394</v>
      </c>
      <c r="DE42" s="606"/>
      <c r="DF42" s="606"/>
      <c r="DG42" s="606"/>
      <c r="DH42" s="606"/>
      <c r="DI42" s="606"/>
      <c r="DJ42" s="606"/>
      <c r="DK42" s="607"/>
      <c r="DL42" s="612"/>
      <c r="DM42" s="613"/>
      <c r="DN42" s="613"/>
      <c r="DO42" s="613"/>
      <c r="DP42" s="613"/>
      <c r="DQ42" s="613"/>
      <c r="DR42" s="613"/>
      <c r="DS42" s="613"/>
      <c r="DT42" s="613"/>
      <c r="DU42" s="613"/>
      <c r="DV42" s="614"/>
      <c r="DW42" s="597"/>
      <c r="DX42" s="598"/>
      <c r="DY42" s="598"/>
      <c r="DZ42" s="598"/>
      <c r="EA42" s="598"/>
      <c r="EB42" s="598"/>
      <c r="EC42" s="599"/>
    </row>
    <row r="43" spans="2:133" ht="11.25" customHeight="1">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0" t="s">
        <v>349</v>
      </c>
      <c r="CE43" s="601"/>
      <c r="CF43" s="601"/>
      <c r="CG43" s="601"/>
      <c r="CH43" s="601"/>
      <c r="CI43" s="601"/>
      <c r="CJ43" s="601"/>
      <c r="CK43" s="601"/>
      <c r="CL43" s="601"/>
      <c r="CM43" s="601"/>
      <c r="CN43" s="601"/>
      <c r="CO43" s="601"/>
      <c r="CP43" s="601"/>
      <c r="CQ43" s="602"/>
      <c r="CR43" s="603">
        <v>1844</v>
      </c>
      <c r="CS43" s="604"/>
      <c r="CT43" s="604"/>
      <c r="CU43" s="604"/>
      <c r="CV43" s="604"/>
      <c r="CW43" s="604"/>
      <c r="CX43" s="604"/>
      <c r="CY43" s="605"/>
      <c r="CZ43" s="608">
        <v>0</v>
      </c>
      <c r="DA43" s="637"/>
      <c r="DB43" s="637"/>
      <c r="DC43" s="638"/>
      <c r="DD43" s="611">
        <v>402</v>
      </c>
      <c r="DE43" s="604"/>
      <c r="DF43" s="604"/>
      <c r="DG43" s="604"/>
      <c r="DH43" s="604"/>
      <c r="DI43" s="604"/>
      <c r="DJ43" s="604"/>
      <c r="DK43" s="605"/>
      <c r="DL43" s="612"/>
      <c r="DM43" s="613"/>
      <c r="DN43" s="613"/>
      <c r="DO43" s="613"/>
      <c r="DP43" s="613"/>
      <c r="DQ43" s="613"/>
      <c r="DR43" s="613"/>
      <c r="DS43" s="613"/>
      <c r="DT43" s="613"/>
      <c r="DU43" s="613"/>
      <c r="DV43" s="614"/>
      <c r="DW43" s="597"/>
      <c r="DX43" s="598"/>
      <c r="DY43" s="598"/>
      <c r="DZ43" s="598"/>
      <c r="EA43" s="598"/>
      <c r="EB43" s="598"/>
      <c r="EC43" s="599"/>
    </row>
    <row r="44" spans="2:133" ht="11.25" customHeight="1">
      <c r="B44" s="220" t="s">
        <v>350</v>
      </c>
      <c r="CD44" s="631" t="s">
        <v>302</v>
      </c>
      <c r="CE44" s="632"/>
      <c r="CF44" s="600" t="s">
        <v>351</v>
      </c>
      <c r="CG44" s="601"/>
      <c r="CH44" s="601"/>
      <c r="CI44" s="601"/>
      <c r="CJ44" s="601"/>
      <c r="CK44" s="601"/>
      <c r="CL44" s="601"/>
      <c r="CM44" s="601"/>
      <c r="CN44" s="601"/>
      <c r="CO44" s="601"/>
      <c r="CP44" s="601"/>
      <c r="CQ44" s="602"/>
      <c r="CR44" s="603">
        <v>1420488</v>
      </c>
      <c r="CS44" s="606"/>
      <c r="CT44" s="606"/>
      <c r="CU44" s="606"/>
      <c r="CV44" s="606"/>
      <c r="CW44" s="606"/>
      <c r="CX44" s="606"/>
      <c r="CY44" s="607"/>
      <c r="CZ44" s="608">
        <v>19.3</v>
      </c>
      <c r="DA44" s="609"/>
      <c r="DB44" s="609"/>
      <c r="DC44" s="610"/>
      <c r="DD44" s="611">
        <v>199294</v>
      </c>
      <c r="DE44" s="606"/>
      <c r="DF44" s="606"/>
      <c r="DG44" s="606"/>
      <c r="DH44" s="606"/>
      <c r="DI44" s="606"/>
      <c r="DJ44" s="606"/>
      <c r="DK44" s="607"/>
      <c r="DL44" s="612"/>
      <c r="DM44" s="613"/>
      <c r="DN44" s="613"/>
      <c r="DO44" s="613"/>
      <c r="DP44" s="613"/>
      <c r="DQ44" s="613"/>
      <c r="DR44" s="613"/>
      <c r="DS44" s="613"/>
      <c r="DT44" s="613"/>
      <c r="DU44" s="613"/>
      <c r="DV44" s="614"/>
      <c r="DW44" s="597"/>
      <c r="DX44" s="598"/>
      <c r="DY44" s="598"/>
      <c r="DZ44" s="598"/>
      <c r="EA44" s="598"/>
      <c r="EB44" s="598"/>
      <c r="EC44" s="599"/>
    </row>
    <row r="45" spans="2:133" ht="11.25" customHeight="1">
      <c r="CD45" s="633"/>
      <c r="CE45" s="634"/>
      <c r="CF45" s="600" t="s">
        <v>352</v>
      </c>
      <c r="CG45" s="601"/>
      <c r="CH45" s="601"/>
      <c r="CI45" s="601"/>
      <c r="CJ45" s="601"/>
      <c r="CK45" s="601"/>
      <c r="CL45" s="601"/>
      <c r="CM45" s="601"/>
      <c r="CN45" s="601"/>
      <c r="CO45" s="601"/>
      <c r="CP45" s="601"/>
      <c r="CQ45" s="602"/>
      <c r="CR45" s="603">
        <v>1024649</v>
      </c>
      <c r="CS45" s="604"/>
      <c r="CT45" s="604"/>
      <c r="CU45" s="604"/>
      <c r="CV45" s="604"/>
      <c r="CW45" s="604"/>
      <c r="CX45" s="604"/>
      <c r="CY45" s="605"/>
      <c r="CZ45" s="608">
        <v>13.9</v>
      </c>
      <c r="DA45" s="637"/>
      <c r="DB45" s="637"/>
      <c r="DC45" s="638"/>
      <c r="DD45" s="611">
        <v>40158</v>
      </c>
      <c r="DE45" s="604"/>
      <c r="DF45" s="604"/>
      <c r="DG45" s="604"/>
      <c r="DH45" s="604"/>
      <c r="DI45" s="604"/>
      <c r="DJ45" s="604"/>
      <c r="DK45" s="605"/>
      <c r="DL45" s="612"/>
      <c r="DM45" s="613"/>
      <c r="DN45" s="613"/>
      <c r="DO45" s="613"/>
      <c r="DP45" s="613"/>
      <c r="DQ45" s="613"/>
      <c r="DR45" s="613"/>
      <c r="DS45" s="613"/>
      <c r="DT45" s="613"/>
      <c r="DU45" s="613"/>
      <c r="DV45" s="614"/>
      <c r="DW45" s="597"/>
      <c r="DX45" s="598"/>
      <c r="DY45" s="598"/>
      <c r="DZ45" s="598"/>
      <c r="EA45" s="598"/>
      <c r="EB45" s="598"/>
      <c r="EC45" s="599"/>
    </row>
    <row r="46" spans="2:133" ht="11.25" customHeight="1">
      <c r="CD46" s="633"/>
      <c r="CE46" s="634"/>
      <c r="CF46" s="600" t="s">
        <v>353</v>
      </c>
      <c r="CG46" s="601"/>
      <c r="CH46" s="601"/>
      <c r="CI46" s="601"/>
      <c r="CJ46" s="601"/>
      <c r="CK46" s="601"/>
      <c r="CL46" s="601"/>
      <c r="CM46" s="601"/>
      <c r="CN46" s="601"/>
      <c r="CO46" s="601"/>
      <c r="CP46" s="601"/>
      <c r="CQ46" s="602"/>
      <c r="CR46" s="603">
        <v>259482</v>
      </c>
      <c r="CS46" s="606"/>
      <c r="CT46" s="606"/>
      <c r="CU46" s="606"/>
      <c r="CV46" s="606"/>
      <c r="CW46" s="606"/>
      <c r="CX46" s="606"/>
      <c r="CY46" s="607"/>
      <c r="CZ46" s="608">
        <v>3.5</v>
      </c>
      <c r="DA46" s="609"/>
      <c r="DB46" s="609"/>
      <c r="DC46" s="610"/>
      <c r="DD46" s="611">
        <v>157376</v>
      </c>
      <c r="DE46" s="606"/>
      <c r="DF46" s="606"/>
      <c r="DG46" s="606"/>
      <c r="DH46" s="606"/>
      <c r="DI46" s="606"/>
      <c r="DJ46" s="606"/>
      <c r="DK46" s="607"/>
      <c r="DL46" s="612"/>
      <c r="DM46" s="613"/>
      <c r="DN46" s="613"/>
      <c r="DO46" s="613"/>
      <c r="DP46" s="613"/>
      <c r="DQ46" s="613"/>
      <c r="DR46" s="613"/>
      <c r="DS46" s="613"/>
      <c r="DT46" s="613"/>
      <c r="DU46" s="613"/>
      <c r="DV46" s="614"/>
      <c r="DW46" s="597"/>
      <c r="DX46" s="598"/>
      <c r="DY46" s="598"/>
      <c r="DZ46" s="598"/>
      <c r="EA46" s="598"/>
      <c r="EB46" s="598"/>
      <c r="EC46" s="599"/>
    </row>
    <row r="47" spans="2:133" ht="11.25" customHeight="1">
      <c r="CD47" s="633"/>
      <c r="CE47" s="634"/>
      <c r="CF47" s="600" t="s">
        <v>354</v>
      </c>
      <c r="CG47" s="601"/>
      <c r="CH47" s="601"/>
      <c r="CI47" s="601"/>
      <c r="CJ47" s="601"/>
      <c r="CK47" s="601"/>
      <c r="CL47" s="601"/>
      <c r="CM47" s="601"/>
      <c r="CN47" s="601"/>
      <c r="CO47" s="601"/>
      <c r="CP47" s="601"/>
      <c r="CQ47" s="602"/>
      <c r="CR47" s="603">
        <v>52996</v>
      </c>
      <c r="CS47" s="604"/>
      <c r="CT47" s="604"/>
      <c r="CU47" s="604"/>
      <c r="CV47" s="604"/>
      <c r="CW47" s="604"/>
      <c r="CX47" s="604"/>
      <c r="CY47" s="605"/>
      <c r="CZ47" s="608">
        <v>0.7</v>
      </c>
      <c r="DA47" s="637"/>
      <c r="DB47" s="637"/>
      <c r="DC47" s="638"/>
      <c r="DD47" s="611">
        <v>100</v>
      </c>
      <c r="DE47" s="604"/>
      <c r="DF47" s="604"/>
      <c r="DG47" s="604"/>
      <c r="DH47" s="604"/>
      <c r="DI47" s="604"/>
      <c r="DJ47" s="604"/>
      <c r="DK47" s="605"/>
      <c r="DL47" s="612"/>
      <c r="DM47" s="613"/>
      <c r="DN47" s="613"/>
      <c r="DO47" s="613"/>
      <c r="DP47" s="613"/>
      <c r="DQ47" s="613"/>
      <c r="DR47" s="613"/>
      <c r="DS47" s="613"/>
      <c r="DT47" s="613"/>
      <c r="DU47" s="613"/>
      <c r="DV47" s="614"/>
      <c r="DW47" s="597"/>
      <c r="DX47" s="598"/>
      <c r="DY47" s="598"/>
      <c r="DZ47" s="598"/>
      <c r="EA47" s="598"/>
      <c r="EB47" s="598"/>
      <c r="EC47" s="599"/>
    </row>
    <row r="48" spans="2:133">
      <c r="CD48" s="635"/>
      <c r="CE48" s="636"/>
      <c r="CF48" s="600" t="s">
        <v>355</v>
      </c>
      <c r="CG48" s="601"/>
      <c r="CH48" s="601"/>
      <c r="CI48" s="601"/>
      <c r="CJ48" s="601"/>
      <c r="CK48" s="601"/>
      <c r="CL48" s="601"/>
      <c r="CM48" s="601"/>
      <c r="CN48" s="601"/>
      <c r="CO48" s="601"/>
      <c r="CP48" s="601"/>
      <c r="CQ48" s="602"/>
      <c r="CR48" s="603" t="s">
        <v>169</v>
      </c>
      <c r="CS48" s="606"/>
      <c r="CT48" s="606"/>
      <c r="CU48" s="606"/>
      <c r="CV48" s="606"/>
      <c r="CW48" s="606"/>
      <c r="CX48" s="606"/>
      <c r="CY48" s="607"/>
      <c r="CZ48" s="608" t="s">
        <v>228</v>
      </c>
      <c r="DA48" s="609"/>
      <c r="DB48" s="609"/>
      <c r="DC48" s="610"/>
      <c r="DD48" s="611" t="s">
        <v>122</v>
      </c>
      <c r="DE48" s="606"/>
      <c r="DF48" s="606"/>
      <c r="DG48" s="606"/>
      <c r="DH48" s="606"/>
      <c r="DI48" s="606"/>
      <c r="DJ48" s="606"/>
      <c r="DK48" s="607"/>
      <c r="DL48" s="612"/>
      <c r="DM48" s="613"/>
      <c r="DN48" s="613"/>
      <c r="DO48" s="613"/>
      <c r="DP48" s="613"/>
      <c r="DQ48" s="613"/>
      <c r="DR48" s="613"/>
      <c r="DS48" s="613"/>
      <c r="DT48" s="613"/>
      <c r="DU48" s="613"/>
      <c r="DV48" s="614"/>
      <c r="DW48" s="597"/>
      <c r="DX48" s="598"/>
      <c r="DY48" s="598"/>
      <c r="DZ48" s="598"/>
      <c r="EA48" s="598"/>
      <c r="EB48" s="598"/>
      <c r="EC48" s="599"/>
    </row>
    <row r="49" spans="82:133" ht="11.25" customHeight="1">
      <c r="CD49" s="615" t="s">
        <v>356</v>
      </c>
      <c r="CE49" s="616"/>
      <c r="CF49" s="616"/>
      <c r="CG49" s="616"/>
      <c r="CH49" s="616"/>
      <c r="CI49" s="616"/>
      <c r="CJ49" s="616"/>
      <c r="CK49" s="616"/>
      <c r="CL49" s="616"/>
      <c r="CM49" s="616"/>
      <c r="CN49" s="616"/>
      <c r="CO49" s="616"/>
      <c r="CP49" s="616"/>
      <c r="CQ49" s="617"/>
      <c r="CR49" s="618">
        <v>7360881</v>
      </c>
      <c r="CS49" s="619"/>
      <c r="CT49" s="619"/>
      <c r="CU49" s="619"/>
      <c r="CV49" s="619"/>
      <c r="CW49" s="619"/>
      <c r="CX49" s="619"/>
      <c r="CY49" s="620"/>
      <c r="CZ49" s="621">
        <v>100</v>
      </c>
      <c r="DA49" s="622"/>
      <c r="DB49" s="622"/>
      <c r="DC49" s="623"/>
      <c r="DD49" s="624">
        <v>4731137</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idden="1"/>
    <row r="51" spans="82:133" hidden="1"/>
    <row r="52" spans="82:133" hidden="1"/>
    <row r="53" spans="82:133" hidden="1"/>
  </sheetData>
  <sheetProtection algorithmName="SHA-512" hashValue="kJ9mopfbk+bOAZvTpSpRqade70huWZZt3gDK8+gp1BRT1WWUColMvCaENhocM/CDUldzCRqxpdUtpB1i98fFZw==" saltValue="opL/2NHuNnWhndU6boWCt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1" t="s">
        <v>358</v>
      </c>
      <c r="DK2" s="1142"/>
      <c r="DL2" s="1142"/>
      <c r="DM2" s="1142"/>
      <c r="DN2" s="1142"/>
      <c r="DO2" s="1143"/>
      <c r="DP2" s="229"/>
      <c r="DQ2" s="1141" t="s">
        <v>359</v>
      </c>
      <c r="DR2" s="1142"/>
      <c r="DS2" s="1142"/>
      <c r="DT2" s="1142"/>
      <c r="DU2" s="1142"/>
      <c r="DV2" s="1142"/>
      <c r="DW2" s="1142"/>
      <c r="DX2" s="1142"/>
      <c r="DY2" s="1142"/>
      <c r="DZ2" s="1143"/>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094" t="s">
        <v>360</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26" t="s">
        <v>362</v>
      </c>
      <c r="B5" s="1027"/>
      <c r="C5" s="1027"/>
      <c r="D5" s="1027"/>
      <c r="E5" s="1027"/>
      <c r="F5" s="1027"/>
      <c r="G5" s="1027"/>
      <c r="H5" s="1027"/>
      <c r="I5" s="1027"/>
      <c r="J5" s="1027"/>
      <c r="K5" s="1027"/>
      <c r="L5" s="1027"/>
      <c r="M5" s="1027"/>
      <c r="N5" s="1027"/>
      <c r="O5" s="1027"/>
      <c r="P5" s="1028"/>
      <c r="Q5" s="1032" t="s">
        <v>363</v>
      </c>
      <c r="R5" s="1033"/>
      <c r="S5" s="1033"/>
      <c r="T5" s="1033"/>
      <c r="U5" s="1034"/>
      <c r="V5" s="1032" t="s">
        <v>364</v>
      </c>
      <c r="W5" s="1033"/>
      <c r="X5" s="1033"/>
      <c r="Y5" s="1033"/>
      <c r="Z5" s="1034"/>
      <c r="AA5" s="1032" t="s">
        <v>365</v>
      </c>
      <c r="AB5" s="1033"/>
      <c r="AC5" s="1033"/>
      <c r="AD5" s="1033"/>
      <c r="AE5" s="1033"/>
      <c r="AF5" s="1144" t="s">
        <v>366</v>
      </c>
      <c r="AG5" s="1033"/>
      <c r="AH5" s="1033"/>
      <c r="AI5" s="1033"/>
      <c r="AJ5" s="1048"/>
      <c r="AK5" s="1033" t="s">
        <v>367</v>
      </c>
      <c r="AL5" s="1033"/>
      <c r="AM5" s="1033"/>
      <c r="AN5" s="1033"/>
      <c r="AO5" s="1034"/>
      <c r="AP5" s="1032" t="s">
        <v>368</v>
      </c>
      <c r="AQ5" s="1033"/>
      <c r="AR5" s="1033"/>
      <c r="AS5" s="1033"/>
      <c r="AT5" s="1034"/>
      <c r="AU5" s="1032" t="s">
        <v>369</v>
      </c>
      <c r="AV5" s="1033"/>
      <c r="AW5" s="1033"/>
      <c r="AX5" s="1033"/>
      <c r="AY5" s="1048"/>
      <c r="AZ5" s="236"/>
      <c r="BA5" s="236"/>
      <c r="BB5" s="236"/>
      <c r="BC5" s="236"/>
      <c r="BD5" s="236"/>
      <c r="BE5" s="237"/>
      <c r="BF5" s="237"/>
      <c r="BG5" s="237"/>
      <c r="BH5" s="237"/>
      <c r="BI5" s="237"/>
      <c r="BJ5" s="237"/>
      <c r="BK5" s="237"/>
      <c r="BL5" s="237"/>
      <c r="BM5" s="237"/>
      <c r="BN5" s="237"/>
      <c r="BO5" s="237"/>
      <c r="BP5" s="237"/>
      <c r="BQ5" s="1026" t="s">
        <v>370</v>
      </c>
      <c r="BR5" s="1027"/>
      <c r="BS5" s="1027"/>
      <c r="BT5" s="1027"/>
      <c r="BU5" s="1027"/>
      <c r="BV5" s="1027"/>
      <c r="BW5" s="1027"/>
      <c r="BX5" s="1027"/>
      <c r="BY5" s="1027"/>
      <c r="BZ5" s="1027"/>
      <c r="CA5" s="1027"/>
      <c r="CB5" s="1027"/>
      <c r="CC5" s="1027"/>
      <c r="CD5" s="1027"/>
      <c r="CE5" s="1027"/>
      <c r="CF5" s="1027"/>
      <c r="CG5" s="1028"/>
      <c r="CH5" s="1032" t="s">
        <v>371</v>
      </c>
      <c r="CI5" s="1033"/>
      <c r="CJ5" s="1033"/>
      <c r="CK5" s="1033"/>
      <c r="CL5" s="1034"/>
      <c r="CM5" s="1032" t="s">
        <v>372</v>
      </c>
      <c r="CN5" s="1033"/>
      <c r="CO5" s="1033"/>
      <c r="CP5" s="1033"/>
      <c r="CQ5" s="1034"/>
      <c r="CR5" s="1032" t="s">
        <v>373</v>
      </c>
      <c r="CS5" s="1033"/>
      <c r="CT5" s="1033"/>
      <c r="CU5" s="1033"/>
      <c r="CV5" s="1034"/>
      <c r="CW5" s="1032" t="s">
        <v>374</v>
      </c>
      <c r="CX5" s="1033"/>
      <c r="CY5" s="1033"/>
      <c r="CZ5" s="1033"/>
      <c r="DA5" s="1034"/>
      <c r="DB5" s="1032" t="s">
        <v>375</v>
      </c>
      <c r="DC5" s="1033"/>
      <c r="DD5" s="1033"/>
      <c r="DE5" s="1033"/>
      <c r="DF5" s="1034"/>
      <c r="DG5" s="1129" t="s">
        <v>376</v>
      </c>
      <c r="DH5" s="1130"/>
      <c r="DI5" s="1130"/>
      <c r="DJ5" s="1130"/>
      <c r="DK5" s="1131"/>
      <c r="DL5" s="1129" t="s">
        <v>377</v>
      </c>
      <c r="DM5" s="1130"/>
      <c r="DN5" s="1130"/>
      <c r="DO5" s="1130"/>
      <c r="DP5" s="1131"/>
      <c r="DQ5" s="1032" t="s">
        <v>378</v>
      </c>
      <c r="DR5" s="1033"/>
      <c r="DS5" s="1033"/>
      <c r="DT5" s="1033"/>
      <c r="DU5" s="1034"/>
      <c r="DV5" s="1032" t="s">
        <v>369</v>
      </c>
      <c r="DW5" s="1033"/>
      <c r="DX5" s="1033"/>
      <c r="DY5" s="1033"/>
      <c r="DZ5" s="1048"/>
      <c r="EA5" s="234"/>
    </row>
    <row r="6" spans="1:131" s="235" customFormat="1" ht="26.25" customHeight="1" thickBot="1">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45"/>
      <c r="AG6" s="1036"/>
      <c r="AH6" s="1036"/>
      <c r="AI6" s="1036"/>
      <c r="AJ6" s="1049"/>
      <c r="AK6" s="1036"/>
      <c r="AL6" s="1036"/>
      <c r="AM6" s="1036"/>
      <c r="AN6" s="1036"/>
      <c r="AO6" s="1037"/>
      <c r="AP6" s="1035"/>
      <c r="AQ6" s="1036"/>
      <c r="AR6" s="1036"/>
      <c r="AS6" s="1036"/>
      <c r="AT6" s="1037"/>
      <c r="AU6" s="1035"/>
      <c r="AV6" s="1036"/>
      <c r="AW6" s="1036"/>
      <c r="AX6" s="1036"/>
      <c r="AY6" s="1049"/>
      <c r="AZ6" s="232"/>
      <c r="BA6" s="232"/>
      <c r="BB6" s="232"/>
      <c r="BC6" s="232"/>
      <c r="BD6" s="232"/>
      <c r="BE6" s="233"/>
      <c r="BF6" s="233"/>
      <c r="BG6" s="233"/>
      <c r="BH6" s="233"/>
      <c r="BI6" s="233"/>
      <c r="BJ6" s="233"/>
      <c r="BK6" s="233"/>
      <c r="BL6" s="233"/>
      <c r="BM6" s="233"/>
      <c r="BN6" s="233"/>
      <c r="BO6" s="233"/>
      <c r="BP6" s="233"/>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32"/>
      <c r="DH6" s="1133"/>
      <c r="DI6" s="1133"/>
      <c r="DJ6" s="1133"/>
      <c r="DK6" s="1134"/>
      <c r="DL6" s="1132"/>
      <c r="DM6" s="1133"/>
      <c r="DN6" s="1133"/>
      <c r="DO6" s="1133"/>
      <c r="DP6" s="1134"/>
      <c r="DQ6" s="1035"/>
      <c r="DR6" s="1036"/>
      <c r="DS6" s="1036"/>
      <c r="DT6" s="1036"/>
      <c r="DU6" s="1037"/>
      <c r="DV6" s="1035"/>
      <c r="DW6" s="1036"/>
      <c r="DX6" s="1036"/>
      <c r="DY6" s="1036"/>
      <c r="DZ6" s="1049"/>
      <c r="EA6" s="234"/>
    </row>
    <row r="7" spans="1:131" s="235" customFormat="1" ht="26.25" customHeight="1" thickTop="1">
      <c r="A7" s="238">
        <v>1</v>
      </c>
      <c r="B7" s="1081" t="s">
        <v>379</v>
      </c>
      <c r="C7" s="1082"/>
      <c r="D7" s="1082"/>
      <c r="E7" s="1082"/>
      <c r="F7" s="1082"/>
      <c r="G7" s="1082"/>
      <c r="H7" s="1082"/>
      <c r="I7" s="1082"/>
      <c r="J7" s="1082"/>
      <c r="K7" s="1082"/>
      <c r="L7" s="1082"/>
      <c r="M7" s="1082"/>
      <c r="N7" s="1082"/>
      <c r="O7" s="1082"/>
      <c r="P7" s="1083"/>
      <c r="Q7" s="1135">
        <v>7504</v>
      </c>
      <c r="R7" s="1136"/>
      <c r="S7" s="1136"/>
      <c r="T7" s="1136"/>
      <c r="U7" s="1136"/>
      <c r="V7" s="1136">
        <v>7392</v>
      </c>
      <c r="W7" s="1136"/>
      <c r="X7" s="1136"/>
      <c r="Y7" s="1136"/>
      <c r="Z7" s="1136"/>
      <c r="AA7" s="1136">
        <v>112</v>
      </c>
      <c r="AB7" s="1136"/>
      <c r="AC7" s="1136"/>
      <c r="AD7" s="1136"/>
      <c r="AE7" s="1137"/>
      <c r="AF7" s="1138">
        <v>109</v>
      </c>
      <c r="AG7" s="1139"/>
      <c r="AH7" s="1139"/>
      <c r="AI7" s="1139"/>
      <c r="AJ7" s="1140"/>
      <c r="AK7" s="1122">
        <v>302</v>
      </c>
      <c r="AL7" s="1123"/>
      <c r="AM7" s="1123"/>
      <c r="AN7" s="1123"/>
      <c r="AO7" s="1123"/>
      <c r="AP7" s="1123">
        <v>6945</v>
      </c>
      <c r="AQ7" s="1123"/>
      <c r="AR7" s="1123"/>
      <c r="AS7" s="1123"/>
      <c r="AT7" s="1123"/>
      <c r="AU7" s="1124"/>
      <c r="AV7" s="1124"/>
      <c r="AW7" s="1124"/>
      <c r="AX7" s="1124"/>
      <c r="AY7" s="1125"/>
      <c r="AZ7" s="232"/>
      <c r="BA7" s="232"/>
      <c r="BB7" s="232"/>
      <c r="BC7" s="232"/>
      <c r="BD7" s="232"/>
      <c r="BE7" s="233"/>
      <c r="BF7" s="233"/>
      <c r="BG7" s="233"/>
      <c r="BH7" s="233"/>
      <c r="BI7" s="233"/>
      <c r="BJ7" s="233"/>
      <c r="BK7" s="233"/>
      <c r="BL7" s="233"/>
      <c r="BM7" s="233"/>
      <c r="BN7" s="233"/>
      <c r="BO7" s="233"/>
      <c r="BP7" s="233"/>
      <c r="BQ7" s="239">
        <v>1</v>
      </c>
      <c r="BR7" s="240"/>
      <c r="BS7" s="1126" t="s">
        <v>571</v>
      </c>
      <c r="BT7" s="1127"/>
      <c r="BU7" s="1127"/>
      <c r="BV7" s="1127"/>
      <c r="BW7" s="1127"/>
      <c r="BX7" s="1127"/>
      <c r="BY7" s="1127"/>
      <c r="BZ7" s="1127"/>
      <c r="CA7" s="1127"/>
      <c r="CB7" s="1127"/>
      <c r="CC7" s="1127"/>
      <c r="CD7" s="1127"/>
      <c r="CE7" s="1127"/>
      <c r="CF7" s="1127"/>
      <c r="CG7" s="1128"/>
      <c r="CH7" s="1119">
        <v>0</v>
      </c>
      <c r="CI7" s="1120"/>
      <c r="CJ7" s="1120"/>
      <c r="CK7" s="1120"/>
      <c r="CL7" s="1121"/>
      <c r="CM7" s="1119">
        <v>8</v>
      </c>
      <c r="CN7" s="1120"/>
      <c r="CO7" s="1120"/>
      <c r="CP7" s="1120"/>
      <c r="CQ7" s="1121"/>
      <c r="CR7" s="1119">
        <v>3</v>
      </c>
      <c r="CS7" s="1120"/>
      <c r="CT7" s="1120"/>
      <c r="CU7" s="1120"/>
      <c r="CV7" s="1121"/>
      <c r="CW7" s="1119" t="s">
        <v>564</v>
      </c>
      <c r="CX7" s="1120"/>
      <c r="CY7" s="1120"/>
      <c r="CZ7" s="1120"/>
      <c r="DA7" s="1121"/>
      <c r="DB7" s="1119" t="s">
        <v>564</v>
      </c>
      <c r="DC7" s="1120"/>
      <c r="DD7" s="1120"/>
      <c r="DE7" s="1120"/>
      <c r="DF7" s="1121"/>
      <c r="DG7" s="1119" t="s">
        <v>564</v>
      </c>
      <c r="DH7" s="1120"/>
      <c r="DI7" s="1120"/>
      <c r="DJ7" s="1120"/>
      <c r="DK7" s="1121"/>
      <c r="DL7" s="1119" t="s">
        <v>563</v>
      </c>
      <c r="DM7" s="1120"/>
      <c r="DN7" s="1120"/>
      <c r="DO7" s="1120"/>
      <c r="DP7" s="1121"/>
      <c r="DQ7" s="1119" t="s">
        <v>565</v>
      </c>
      <c r="DR7" s="1120"/>
      <c r="DS7" s="1120"/>
      <c r="DT7" s="1120"/>
      <c r="DU7" s="1121"/>
      <c r="DV7" s="1146"/>
      <c r="DW7" s="1147"/>
      <c r="DX7" s="1147"/>
      <c r="DY7" s="1147"/>
      <c r="DZ7" s="1148"/>
      <c r="EA7" s="234"/>
    </row>
    <row r="8" spans="1:131" s="235" customFormat="1" ht="26.25" customHeight="1">
      <c r="A8" s="241">
        <v>2</v>
      </c>
      <c r="B8" s="1062"/>
      <c r="C8" s="1063"/>
      <c r="D8" s="1063"/>
      <c r="E8" s="1063"/>
      <c r="F8" s="1063"/>
      <c r="G8" s="1063"/>
      <c r="H8" s="1063"/>
      <c r="I8" s="1063"/>
      <c r="J8" s="1063"/>
      <c r="K8" s="1063"/>
      <c r="L8" s="1063"/>
      <c r="M8" s="1063"/>
      <c r="N8" s="1063"/>
      <c r="O8" s="1063"/>
      <c r="P8" s="1064"/>
      <c r="Q8" s="1074"/>
      <c r="R8" s="1075"/>
      <c r="S8" s="1075"/>
      <c r="T8" s="1075"/>
      <c r="U8" s="1075"/>
      <c r="V8" s="1075"/>
      <c r="W8" s="1075"/>
      <c r="X8" s="1075"/>
      <c r="Y8" s="1075"/>
      <c r="Z8" s="1075"/>
      <c r="AA8" s="1075"/>
      <c r="AB8" s="1075"/>
      <c r="AC8" s="1075"/>
      <c r="AD8" s="1075"/>
      <c r="AE8" s="1076"/>
      <c r="AF8" s="1068"/>
      <c r="AG8" s="1069"/>
      <c r="AH8" s="1069"/>
      <c r="AI8" s="1069"/>
      <c r="AJ8" s="1070"/>
      <c r="AK8" s="1117"/>
      <c r="AL8" s="1118"/>
      <c r="AM8" s="1118"/>
      <c r="AN8" s="1118"/>
      <c r="AO8" s="1118"/>
      <c r="AP8" s="1118"/>
      <c r="AQ8" s="1118"/>
      <c r="AR8" s="1118"/>
      <c r="AS8" s="1118"/>
      <c r="AT8" s="1118"/>
      <c r="AU8" s="1115"/>
      <c r="AV8" s="1115"/>
      <c r="AW8" s="1115"/>
      <c r="AX8" s="1115"/>
      <c r="AY8" s="1116"/>
      <c r="AZ8" s="232"/>
      <c r="BA8" s="232"/>
      <c r="BB8" s="232"/>
      <c r="BC8" s="232"/>
      <c r="BD8" s="232"/>
      <c r="BE8" s="233"/>
      <c r="BF8" s="233"/>
      <c r="BG8" s="233"/>
      <c r="BH8" s="233"/>
      <c r="BI8" s="233"/>
      <c r="BJ8" s="233"/>
      <c r="BK8" s="233"/>
      <c r="BL8" s="233"/>
      <c r="BM8" s="233"/>
      <c r="BN8" s="233"/>
      <c r="BO8" s="233"/>
      <c r="BP8" s="233"/>
      <c r="BQ8" s="242">
        <v>2</v>
      </c>
      <c r="BR8" s="243"/>
      <c r="BS8" s="1045" t="s">
        <v>572</v>
      </c>
      <c r="BT8" s="1046"/>
      <c r="BU8" s="1046"/>
      <c r="BV8" s="1046"/>
      <c r="BW8" s="1046"/>
      <c r="BX8" s="1046"/>
      <c r="BY8" s="1046"/>
      <c r="BZ8" s="1046"/>
      <c r="CA8" s="1046"/>
      <c r="CB8" s="1046"/>
      <c r="CC8" s="1046"/>
      <c r="CD8" s="1046"/>
      <c r="CE8" s="1046"/>
      <c r="CF8" s="1046"/>
      <c r="CG8" s="1047"/>
      <c r="CH8" s="1020">
        <v>0</v>
      </c>
      <c r="CI8" s="1021"/>
      <c r="CJ8" s="1021"/>
      <c r="CK8" s="1021"/>
      <c r="CL8" s="1022"/>
      <c r="CM8" s="1020">
        <v>16</v>
      </c>
      <c r="CN8" s="1021"/>
      <c r="CO8" s="1021"/>
      <c r="CP8" s="1021"/>
      <c r="CQ8" s="1022"/>
      <c r="CR8" s="1020">
        <v>5</v>
      </c>
      <c r="CS8" s="1021"/>
      <c r="CT8" s="1021"/>
      <c r="CU8" s="1021"/>
      <c r="CV8" s="1022"/>
      <c r="CW8" s="1020" t="s">
        <v>563</v>
      </c>
      <c r="CX8" s="1021"/>
      <c r="CY8" s="1021"/>
      <c r="CZ8" s="1021"/>
      <c r="DA8" s="1022"/>
      <c r="DB8" s="1020" t="s">
        <v>563</v>
      </c>
      <c r="DC8" s="1021"/>
      <c r="DD8" s="1021"/>
      <c r="DE8" s="1021"/>
      <c r="DF8" s="1022"/>
      <c r="DG8" s="1020" t="s">
        <v>563</v>
      </c>
      <c r="DH8" s="1021"/>
      <c r="DI8" s="1021"/>
      <c r="DJ8" s="1021"/>
      <c r="DK8" s="1022"/>
      <c r="DL8" s="1020" t="s">
        <v>563</v>
      </c>
      <c r="DM8" s="1021"/>
      <c r="DN8" s="1021"/>
      <c r="DO8" s="1021"/>
      <c r="DP8" s="1022"/>
      <c r="DQ8" s="1020" t="s">
        <v>563</v>
      </c>
      <c r="DR8" s="1021"/>
      <c r="DS8" s="1021"/>
      <c r="DT8" s="1021"/>
      <c r="DU8" s="1022"/>
      <c r="DV8" s="1023"/>
      <c r="DW8" s="1024"/>
      <c r="DX8" s="1024"/>
      <c r="DY8" s="1024"/>
      <c r="DZ8" s="1025"/>
      <c r="EA8" s="234"/>
    </row>
    <row r="9" spans="1:131" s="235" customFormat="1" ht="26.25" customHeight="1">
      <c r="A9" s="241">
        <v>3</v>
      </c>
      <c r="B9" s="1062"/>
      <c r="C9" s="1063"/>
      <c r="D9" s="1063"/>
      <c r="E9" s="1063"/>
      <c r="F9" s="1063"/>
      <c r="G9" s="1063"/>
      <c r="H9" s="1063"/>
      <c r="I9" s="1063"/>
      <c r="J9" s="1063"/>
      <c r="K9" s="1063"/>
      <c r="L9" s="1063"/>
      <c r="M9" s="1063"/>
      <c r="N9" s="1063"/>
      <c r="O9" s="1063"/>
      <c r="P9" s="1064"/>
      <c r="Q9" s="1074"/>
      <c r="R9" s="1075"/>
      <c r="S9" s="1075"/>
      <c r="T9" s="1075"/>
      <c r="U9" s="1075"/>
      <c r="V9" s="1075"/>
      <c r="W9" s="1075"/>
      <c r="X9" s="1075"/>
      <c r="Y9" s="1075"/>
      <c r="Z9" s="1075"/>
      <c r="AA9" s="1075"/>
      <c r="AB9" s="1075"/>
      <c r="AC9" s="1075"/>
      <c r="AD9" s="1075"/>
      <c r="AE9" s="1076"/>
      <c r="AF9" s="1068"/>
      <c r="AG9" s="1069"/>
      <c r="AH9" s="1069"/>
      <c r="AI9" s="1069"/>
      <c r="AJ9" s="1070"/>
      <c r="AK9" s="1117"/>
      <c r="AL9" s="1118"/>
      <c r="AM9" s="1118"/>
      <c r="AN9" s="1118"/>
      <c r="AO9" s="1118"/>
      <c r="AP9" s="1118"/>
      <c r="AQ9" s="1118"/>
      <c r="AR9" s="1118"/>
      <c r="AS9" s="1118"/>
      <c r="AT9" s="1118"/>
      <c r="AU9" s="1115"/>
      <c r="AV9" s="1115"/>
      <c r="AW9" s="1115"/>
      <c r="AX9" s="1115"/>
      <c r="AY9" s="1116"/>
      <c r="AZ9" s="232"/>
      <c r="BA9" s="232"/>
      <c r="BB9" s="232"/>
      <c r="BC9" s="232"/>
      <c r="BD9" s="232"/>
      <c r="BE9" s="233"/>
      <c r="BF9" s="233"/>
      <c r="BG9" s="233"/>
      <c r="BH9" s="233"/>
      <c r="BI9" s="233"/>
      <c r="BJ9" s="233"/>
      <c r="BK9" s="233"/>
      <c r="BL9" s="233"/>
      <c r="BM9" s="233"/>
      <c r="BN9" s="233"/>
      <c r="BO9" s="233"/>
      <c r="BP9" s="233"/>
      <c r="BQ9" s="242">
        <v>3</v>
      </c>
      <c r="BR9" s="243"/>
      <c r="BS9" s="1045"/>
      <c r="BT9" s="1046"/>
      <c r="BU9" s="1046"/>
      <c r="BV9" s="1046"/>
      <c r="BW9" s="1046"/>
      <c r="BX9" s="1046"/>
      <c r="BY9" s="1046"/>
      <c r="BZ9" s="1046"/>
      <c r="CA9" s="1046"/>
      <c r="CB9" s="1046"/>
      <c r="CC9" s="1046"/>
      <c r="CD9" s="1046"/>
      <c r="CE9" s="1046"/>
      <c r="CF9" s="1046"/>
      <c r="CG9" s="1047"/>
      <c r="CH9" s="1020"/>
      <c r="CI9" s="1021"/>
      <c r="CJ9" s="1021"/>
      <c r="CK9" s="1021"/>
      <c r="CL9" s="1022"/>
      <c r="CM9" s="1020"/>
      <c r="CN9" s="1021"/>
      <c r="CO9" s="1021"/>
      <c r="CP9" s="1021"/>
      <c r="CQ9" s="1022"/>
      <c r="CR9" s="1020"/>
      <c r="CS9" s="1021"/>
      <c r="CT9" s="1021"/>
      <c r="CU9" s="1021"/>
      <c r="CV9" s="1022"/>
      <c r="CW9" s="1020"/>
      <c r="CX9" s="1021"/>
      <c r="CY9" s="1021"/>
      <c r="CZ9" s="1021"/>
      <c r="DA9" s="1022"/>
      <c r="DB9" s="1020"/>
      <c r="DC9" s="1021"/>
      <c r="DD9" s="1021"/>
      <c r="DE9" s="1021"/>
      <c r="DF9" s="1022"/>
      <c r="DG9" s="1020"/>
      <c r="DH9" s="1021"/>
      <c r="DI9" s="1021"/>
      <c r="DJ9" s="1021"/>
      <c r="DK9" s="1022"/>
      <c r="DL9" s="1020"/>
      <c r="DM9" s="1021"/>
      <c r="DN9" s="1021"/>
      <c r="DO9" s="1021"/>
      <c r="DP9" s="1022"/>
      <c r="DQ9" s="1020"/>
      <c r="DR9" s="1021"/>
      <c r="DS9" s="1021"/>
      <c r="DT9" s="1021"/>
      <c r="DU9" s="1022"/>
      <c r="DV9" s="1023"/>
      <c r="DW9" s="1024"/>
      <c r="DX9" s="1024"/>
      <c r="DY9" s="1024"/>
      <c r="DZ9" s="1025"/>
      <c r="EA9" s="234"/>
    </row>
    <row r="10" spans="1:131" s="235" customFormat="1" ht="26.25" customHeight="1">
      <c r="A10" s="241">
        <v>4</v>
      </c>
      <c r="B10" s="1062"/>
      <c r="C10" s="1063"/>
      <c r="D10" s="1063"/>
      <c r="E10" s="1063"/>
      <c r="F10" s="1063"/>
      <c r="G10" s="1063"/>
      <c r="H10" s="1063"/>
      <c r="I10" s="1063"/>
      <c r="J10" s="1063"/>
      <c r="K10" s="1063"/>
      <c r="L10" s="1063"/>
      <c r="M10" s="1063"/>
      <c r="N10" s="1063"/>
      <c r="O10" s="1063"/>
      <c r="P10" s="1064"/>
      <c r="Q10" s="1074"/>
      <c r="R10" s="1075"/>
      <c r="S10" s="1075"/>
      <c r="T10" s="1075"/>
      <c r="U10" s="1075"/>
      <c r="V10" s="1075"/>
      <c r="W10" s="1075"/>
      <c r="X10" s="1075"/>
      <c r="Y10" s="1075"/>
      <c r="Z10" s="1075"/>
      <c r="AA10" s="1075"/>
      <c r="AB10" s="1075"/>
      <c r="AC10" s="1075"/>
      <c r="AD10" s="1075"/>
      <c r="AE10" s="1076"/>
      <c r="AF10" s="1068"/>
      <c r="AG10" s="1069"/>
      <c r="AH10" s="1069"/>
      <c r="AI10" s="1069"/>
      <c r="AJ10" s="1070"/>
      <c r="AK10" s="1117"/>
      <c r="AL10" s="1118"/>
      <c r="AM10" s="1118"/>
      <c r="AN10" s="1118"/>
      <c r="AO10" s="1118"/>
      <c r="AP10" s="1118"/>
      <c r="AQ10" s="1118"/>
      <c r="AR10" s="1118"/>
      <c r="AS10" s="1118"/>
      <c r="AT10" s="1118"/>
      <c r="AU10" s="1115"/>
      <c r="AV10" s="1115"/>
      <c r="AW10" s="1115"/>
      <c r="AX10" s="1115"/>
      <c r="AY10" s="1116"/>
      <c r="AZ10" s="232"/>
      <c r="BA10" s="232"/>
      <c r="BB10" s="232"/>
      <c r="BC10" s="232"/>
      <c r="BD10" s="232"/>
      <c r="BE10" s="233"/>
      <c r="BF10" s="233"/>
      <c r="BG10" s="233"/>
      <c r="BH10" s="233"/>
      <c r="BI10" s="233"/>
      <c r="BJ10" s="233"/>
      <c r="BK10" s="233"/>
      <c r="BL10" s="233"/>
      <c r="BM10" s="233"/>
      <c r="BN10" s="233"/>
      <c r="BO10" s="233"/>
      <c r="BP10" s="233"/>
      <c r="BQ10" s="242">
        <v>4</v>
      </c>
      <c r="BR10" s="243"/>
      <c r="BS10" s="1045"/>
      <c r="BT10" s="1046"/>
      <c r="BU10" s="1046"/>
      <c r="BV10" s="1046"/>
      <c r="BW10" s="1046"/>
      <c r="BX10" s="1046"/>
      <c r="BY10" s="1046"/>
      <c r="BZ10" s="1046"/>
      <c r="CA10" s="1046"/>
      <c r="CB10" s="1046"/>
      <c r="CC10" s="1046"/>
      <c r="CD10" s="1046"/>
      <c r="CE10" s="1046"/>
      <c r="CF10" s="1046"/>
      <c r="CG10" s="1047"/>
      <c r="CH10" s="1020"/>
      <c r="CI10" s="1021"/>
      <c r="CJ10" s="1021"/>
      <c r="CK10" s="1021"/>
      <c r="CL10" s="1022"/>
      <c r="CM10" s="1020"/>
      <c r="CN10" s="1021"/>
      <c r="CO10" s="1021"/>
      <c r="CP10" s="1021"/>
      <c r="CQ10" s="1022"/>
      <c r="CR10" s="1020"/>
      <c r="CS10" s="1021"/>
      <c r="CT10" s="1021"/>
      <c r="CU10" s="1021"/>
      <c r="CV10" s="1022"/>
      <c r="CW10" s="1020"/>
      <c r="CX10" s="1021"/>
      <c r="CY10" s="1021"/>
      <c r="CZ10" s="1021"/>
      <c r="DA10" s="1022"/>
      <c r="DB10" s="1020"/>
      <c r="DC10" s="1021"/>
      <c r="DD10" s="1021"/>
      <c r="DE10" s="1021"/>
      <c r="DF10" s="1022"/>
      <c r="DG10" s="1020"/>
      <c r="DH10" s="1021"/>
      <c r="DI10" s="1021"/>
      <c r="DJ10" s="1021"/>
      <c r="DK10" s="1022"/>
      <c r="DL10" s="1020"/>
      <c r="DM10" s="1021"/>
      <c r="DN10" s="1021"/>
      <c r="DO10" s="1021"/>
      <c r="DP10" s="1022"/>
      <c r="DQ10" s="1020"/>
      <c r="DR10" s="1021"/>
      <c r="DS10" s="1021"/>
      <c r="DT10" s="1021"/>
      <c r="DU10" s="1022"/>
      <c r="DV10" s="1023"/>
      <c r="DW10" s="1024"/>
      <c r="DX10" s="1024"/>
      <c r="DY10" s="1024"/>
      <c r="DZ10" s="1025"/>
      <c r="EA10" s="234"/>
    </row>
    <row r="11" spans="1:131" s="235" customFormat="1" ht="26.25" customHeight="1">
      <c r="A11" s="241">
        <v>5</v>
      </c>
      <c r="B11" s="1062"/>
      <c r="C11" s="1063"/>
      <c r="D11" s="1063"/>
      <c r="E11" s="1063"/>
      <c r="F11" s="1063"/>
      <c r="G11" s="1063"/>
      <c r="H11" s="1063"/>
      <c r="I11" s="1063"/>
      <c r="J11" s="1063"/>
      <c r="K11" s="1063"/>
      <c r="L11" s="1063"/>
      <c r="M11" s="1063"/>
      <c r="N11" s="1063"/>
      <c r="O11" s="1063"/>
      <c r="P11" s="1064"/>
      <c r="Q11" s="1074"/>
      <c r="R11" s="1075"/>
      <c r="S11" s="1075"/>
      <c r="T11" s="1075"/>
      <c r="U11" s="1075"/>
      <c r="V11" s="1075"/>
      <c r="W11" s="1075"/>
      <c r="X11" s="1075"/>
      <c r="Y11" s="1075"/>
      <c r="Z11" s="1075"/>
      <c r="AA11" s="1075"/>
      <c r="AB11" s="1075"/>
      <c r="AC11" s="1075"/>
      <c r="AD11" s="1075"/>
      <c r="AE11" s="1076"/>
      <c r="AF11" s="1068"/>
      <c r="AG11" s="1069"/>
      <c r="AH11" s="1069"/>
      <c r="AI11" s="1069"/>
      <c r="AJ11" s="1070"/>
      <c r="AK11" s="1117"/>
      <c r="AL11" s="1118"/>
      <c r="AM11" s="1118"/>
      <c r="AN11" s="1118"/>
      <c r="AO11" s="1118"/>
      <c r="AP11" s="1118"/>
      <c r="AQ11" s="1118"/>
      <c r="AR11" s="1118"/>
      <c r="AS11" s="1118"/>
      <c r="AT11" s="1118"/>
      <c r="AU11" s="1115"/>
      <c r="AV11" s="1115"/>
      <c r="AW11" s="1115"/>
      <c r="AX11" s="1115"/>
      <c r="AY11" s="1116"/>
      <c r="AZ11" s="232"/>
      <c r="BA11" s="232"/>
      <c r="BB11" s="232"/>
      <c r="BC11" s="232"/>
      <c r="BD11" s="232"/>
      <c r="BE11" s="233"/>
      <c r="BF11" s="233"/>
      <c r="BG11" s="233"/>
      <c r="BH11" s="233"/>
      <c r="BI11" s="233"/>
      <c r="BJ11" s="233"/>
      <c r="BK11" s="233"/>
      <c r="BL11" s="233"/>
      <c r="BM11" s="233"/>
      <c r="BN11" s="233"/>
      <c r="BO11" s="233"/>
      <c r="BP11" s="233"/>
      <c r="BQ11" s="242">
        <v>5</v>
      </c>
      <c r="BR11" s="243"/>
      <c r="BS11" s="1045"/>
      <c r="BT11" s="1046"/>
      <c r="BU11" s="1046"/>
      <c r="BV11" s="1046"/>
      <c r="BW11" s="1046"/>
      <c r="BX11" s="1046"/>
      <c r="BY11" s="1046"/>
      <c r="BZ11" s="1046"/>
      <c r="CA11" s="1046"/>
      <c r="CB11" s="1046"/>
      <c r="CC11" s="1046"/>
      <c r="CD11" s="1046"/>
      <c r="CE11" s="1046"/>
      <c r="CF11" s="1046"/>
      <c r="CG11" s="1047"/>
      <c r="CH11" s="1020"/>
      <c r="CI11" s="1021"/>
      <c r="CJ11" s="1021"/>
      <c r="CK11" s="1021"/>
      <c r="CL11" s="1022"/>
      <c r="CM11" s="1020"/>
      <c r="CN11" s="1021"/>
      <c r="CO11" s="1021"/>
      <c r="CP11" s="1021"/>
      <c r="CQ11" s="1022"/>
      <c r="CR11" s="1020"/>
      <c r="CS11" s="1021"/>
      <c r="CT11" s="1021"/>
      <c r="CU11" s="1021"/>
      <c r="CV11" s="1022"/>
      <c r="CW11" s="1020"/>
      <c r="CX11" s="1021"/>
      <c r="CY11" s="1021"/>
      <c r="CZ11" s="1021"/>
      <c r="DA11" s="1022"/>
      <c r="DB11" s="1020"/>
      <c r="DC11" s="1021"/>
      <c r="DD11" s="1021"/>
      <c r="DE11" s="1021"/>
      <c r="DF11" s="1022"/>
      <c r="DG11" s="1020"/>
      <c r="DH11" s="1021"/>
      <c r="DI11" s="1021"/>
      <c r="DJ11" s="1021"/>
      <c r="DK11" s="1022"/>
      <c r="DL11" s="1020"/>
      <c r="DM11" s="1021"/>
      <c r="DN11" s="1021"/>
      <c r="DO11" s="1021"/>
      <c r="DP11" s="1022"/>
      <c r="DQ11" s="1020"/>
      <c r="DR11" s="1021"/>
      <c r="DS11" s="1021"/>
      <c r="DT11" s="1021"/>
      <c r="DU11" s="1022"/>
      <c r="DV11" s="1023"/>
      <c r="DW11" s="1024"/>
      <c r="DX11" s="1024"/>
      <c r="DY11" s="1024"/>
      <c r="DZ11" s="1025"/>
      <c r="EA11" s="234"/>
    </row>
    <row r="12" spans="1:131" s="235" customFormat="1" ht="26.25" customHeight="1">
      <c r="A12" s="241">
        <v>6</v>
      </c>
      <c r="B12" s="1062"/>
      <c r="C12" s="1063"/>
      <c r="D12" s="1063"/>
      <c r="E12" s="1063"/>
      <c r="F12" s="1063"/>
      <c r="G12" s="1063"/>
      <c r="H12" s="1063"/>
      <c r="I12" s="1063"/>
      <c r="J12" s="1063"/>
      <c r="K12" s="1063"/>
      <c r="L12" s="1063"/>
      <c r="M12" s="1063"/>
      <c r="N12" s="1063"/>
      <c r="O12" s="1063"/>
      <c r="P12" s="1064"/>
      <c r="Q12" s="1074"/>
      <c r="R12" s="1075"/>
      <c r="S12" s="1075"/>
      <c r="T12" s="1075"/>
      <c r="U12" s="1075"/>
      <c r="V12" s="1075"/>
      <c r="W12" s="1075"/>
      <c r="X12" s="1075"/>
      <c r="Y12" s="1075"/>
      <c r="Z12" s="1075"/>
      <c r="AA12" s="1075"/>
      <c r="AB12" s="1075"/>
      <c r="AC12" s="1075"/>
      <c r="AD12" s="1075"/>
      <c r="AE12" s="1076"/>
      <c r="AF12" s="1068"/>
      <c r="AG12" s="1069"/>
      <c r="AH12" s="1069"/>
      <c r="AI12" s="1069"/>
      <c r="AJ12" s="1070"/>
      <c r="AK12" s="1117"/>
      <c r="AL12" s="1118"/>
      <c r="AM12" s="1118"/>
      <c r="AN12" s="1118"/>
      <c r="AO12" s="1118"/>
      <c r="AP12" s="1118"/>
      <c r="AQ12" s="1118"/>
      <c r="AR12" s="1118"/>
      <c r="AS12" s="1118"/>
      <c r="AT12" s="1118"/>
      <c r="AU12" s="1115"/>
      <c r="AV12" s="1115"/>
      <c r="AW12" s="1115"/>
      <c r="AX12" s="1115"/>
      <c r="AY12" s="1116"/>
      <c r="AZ12" s="232"/>
      <c r="BA12" s="232"/>
      <c r="BB12" s="232"/>
      <c r="BC12" s="232"/>
      <c r="BD12" s="232"/>
      <c r="BE12" s="233"/>
      <c r="BF12" s="233"/>
      <c r="BG12" s="233"/>
      <c r="BH12" s="233"/>
      <c r="BI12" s="233"/>
      <c r="BJ12" s="233"/>
      <c r="BK12" s="233"/>
      <c r="BL12" s="233"/>
      <c r="BM12" s="233"/>
      <c r="BN12" s="233"/>
      <c r="BO12" s="233"/>
      <c r="BP12" s="233"/>
      <c r="BQ12" s="242">
        <v>6</v>
      </c>
      <c r="BR12" s="243"/>
      <c r="BS12" s="1045"/>
      <c r="BT12" s="1046"/>
      <c r="BU12" s="1046"/>
      <c r="BV12" s="1046"/>
      <c r="BW12" s="1046"/>
      <c r="BX12" s="1046"/>
      <c r="BY12" s="1046"/>
      <c r="BZ12" s="1046"/>
      <c r="CA12" s="1046"/>
      <c r="CB12" s="1046"/>
      <c r="CC12" s="1046"/>
      <c r="CD12" s="1046"/>
      <c r="CE12" s="1046"/>
      <c r="CF12" s="1046"/>
      <c r="CG12" s="1047"/>
      <c r="CH12" s="1020"/>
      <c r="CI12" s="1021"/>
      <c r="CJ12" s="1021"/>
      <c r="CK12" s="1021"/>
      <c r="CL12" s="1022"/>
      <c r="CM12" s="1020"/>
      <c r="CN12" s="1021"/>
      <c r="CO12" s="1021"/>
      <c r="CP12" s="1021"/>
      <c r="CQ12" s="1022"/>
      <c r="CR12" s="1020"/>
      <c r="CS12" s="1021"/>
      <c r="CT12" s="1021"/>
      <c r="CU12" s="1021"/>
      <c r="CV12" s="1022"/>
      <c r="CW12" s="1020"/>
      <c r="CX12" s="1021"/>
      <c r="CY12" s="1021"/>
      <c r="CZ12" s="1021"/>
      <c r="DA12" s="1022"/>
      <c r="DB12" s="1020"/>
      <c r="DC12" s="1021"/>
      <c r="DD12" s="1021"/>
      <c r="DE12" s="1021"/>
      <c r="DF12" s="1022"/>
      <c r="DG12" s="1020"/>
      <c r="DH12" s="1021"/>
      <c r="DI12" s="1021"/>
      <c r="DJ12" s="1021"/>
      <c r="DK12" s="1022"/>
      <c r="DL12" s="1020"/>
      <c r="DM12" s="1021"/>
      <c r="DN12" s="1021"/>
      <c r="DO12" s="1021"/>
      <c r="DP12" s="1022"/>
      <c r="DQ12" s="1020"/>
      <c r="DR12" s="1021"/>
      <c r="DS12" s="1021"/>
      <c r="DT12" s="1021"/>
      <c r="DU12" s="1022"/>
      <c r="DV12" s="1023"/>
      <c r="DW12" s="1024"/>
      <c r="DX12" s="1024"/>
      <c r="DY12" s="1024"/>
      <c r="DZ12" s="1025"/>
      <c r="EA12" s="234"/>
    </row>
    <row r="13" spans="1:131" s="235" customFormat="1" ht="26.25" customHeight="1">
      <c r="A13" s="241">
        <v>7</v>
      </c>
      <c r="B13" s="1062"/>
      <c r="C13" s="1063"/>
      <c r="D13" s="1063"/>
      <c r="E13" s="1063"/>
      <c r="F13" s="1063"/>
      <c r="G13" s="1063"/>
      <c r="H13" s="1063"/>
      <c r="I13" s="1063"/>
      <c r="J13" s="1063"/>
      <c r="K13" s="1063"/>
      <c r="L13" s="1063"/>
      <c r="M13" s="1063"/>
      <c r="N13" s="1063"/>
      <c r="O13" s="1063"/>
      <c r="P13" s="1064"/>
      <c r="Q13" s="1074"/>
      <c r="R13" s="1075"/>
      <c r="S13" s="1075"/>
      <c r="T13" s="1075"/>
      <c r="U13" s="1075"/>
      <c r="V13" s="1075"/>
      <c r="W13" s="1075"/>
      <c r="X13" s="1075"/>
      <c r="Y13" s="1075"/>
      <c r="Z13" s="1075"/>
      <c r="AA13" s="1075"/>
      <c r="AB13" s="1075"/>
      <c r="AC13" s="1075"/>
      <c r="AD13" s="1075"/>
      <c r="AE13" s="1076"/>
      <c r="AF13" s="1068"/>
      <c r="AG13" s="1069"/>
      <c r="AH13" s="1069"/>
      <c r="AI13" s="1069"/>
      <c r="AJ13" s="1070"/>
      <c r="AK13" s="1117"/>
      <c r="AL13" s="1118"/>
      <c r="AM13" s="1118"/>
      <c r="AN13" s="1118"/>
      <c r="AO13" s="1118"/>
      <c r="AP13" s="1118"/>
      <c r="AQ13" s="1118"/>
      <c r="AR13" s="1118"/>
      <c r="AS13" s="1118"/>
      <c r="AT13" s="1118"/>
      <c r="AU13" s="1115"/>
      <c r="AV13" s="1115"/>
      <c r="AW13" s="1115"/>
      <c r="AX13" s="1115"/>
      <c r="AY13" s="1116"/>
      <c r="AZ13" s="232"/>
      <c r="BA13" s="232"/>
      <c r="BB13" s="232"/>
      <c r="BC13" s="232"/>
      <c r="BD13" s="232"/>
      <c r="BE13" s="233"/>
      <c r="BF13" s="233"/>
      <c r="BG13" s="233"/>
      <c r="BH13" s="233"/>
      <c r="BI13" s="233"/>
      <c r="BJ13" s="233"/>
      <c r="BK13" s="233"/>
      <c r="BL13" s="233"/>
      <c r="BM13" s="233"/>
      <c r="BN13" s="233"/>
      <c r="BO13" s="233"/>
      <c r="BP13" s="233"/>
      <c r="BQ13" s="242">
        <v>7</v>
      </c>
      <c r="BR13" s="243"/>
      <c r="BS13" s="1045"/>
      <c r="BT13" s="1046"/>
      <c r="BU13" s="1046"/>
      <c r="BV13" s="1046"/>
      <c r="BW13" s="1046"/>
      <c r="BX13" s="1046"/>
      <c r="BY13" s="1046"/>
      <c r="BZ13" s="1046"/>
      <c r="CA13" s="1046"/>
      <c r="CB13" s="1046"/>
      <c r="CC13" s="1046"/>
      <c r="CD13" s="1046"/>
      <c r="CE13" s="1046"/>
      <c r="CF13" s="1046"/>
      <c r="CG13" s="1047"/>
      <c r="CH13" s="1020"/>
      <c r="CI13" s="1021"/>
      <c r="CJ13" s="1021"/>
      <c r="CK13" s="1021"/>
      <c r="CL13" s="1022"/>
      <c r="CM13" s="1020"/>
      <c r="CN13" s="1021"/>
      <c r="CO13" s="1021"/>
      <c r="CP13" s="1021"/>
      <c r="CQ13" s="1022"/>
      <c r="CR13" s="1020"/>
      <c r="CS13" s="1021"/>
      <c r="CT13" s="1021"/>
      <c r="CU13" s="1021"/>
      <c r="CV13" s="1022"/>
      <c r="CW13" s="1020"/>
      <c r="CX13" s="1021"/>
      <c r="CY13" s="1021"/>
      <c r="CZ13" s="1021"/>
      <c r="DA13" s="1022"/>
      <c r="DB13" s="1020"/>
      <c r="DC13" s="1021"/>
      <c r="DD13" s="1021"/>
      <c r="DE13" s="1021"/>
      <c r="DF13" s="1022"/>
      <c r="DG13" s="1020"/>
      <c r="DH13" s="1021"/>
      <c r="DI13" s="1021"/>
      <c r="DJ13" s="1021"/>
      <c r="DK13" s="1022"/>
      <c r="DL13" s="1020"/>
      <c r="DM13" s="1021"/>
      <c r="DN13" s="1021"/>
      <c r="DO13" s="1021"/>
      <c r="DP13" s="1022"/>
      <c r="DQ13" s="1020"/>
      <c r="DR13" s="1021"/>
      <c r="DS13" s="1021"/>
      <c r="DT13" s="1021"/>
      <c r="DU13" s="1022"/>
      <c r="DV13" s="1023"/>
      <c r="DW13" s="1024"/>
      <c r="DX13" s="1024"/>
      <c r="DY13" s="1024"/>
      <c r="DZ13" s="1025"/>
      <c r="EA13" s="234"/>
    </row>
    <row r="14" spans="1:131" s="235" customFormat="1" ht="26.25" customHeight="1">
      <c r="A14" s="241">
        <v>8</v>
      </c>
      <c r="B14" s="1062"/>
      <c r="C14" s="1063"/>
      <c r="D14" s="1063"/>
      <c r="E14" s="1063"/>
      <c r="F14" s="1063"/>
      <c r="G14" s="1063"/>
      <c r="H14" s="1063"/>
      <c r="I14" s="1063"/>
      <c r="J14" s="1063"/>
      <c r="K14" s="1063"/>
      <c r="L14" s="1063"/>
      <c r="M14" s="1063"/>
      <c r="N14" s="1063"/>
      <c r="O14" s="1063"/>
      <c r="P14" s="1064"/>
      <c r="Q14" s="1074"/>
      <c r="R14" s="1075"/>
      <c r="S14" s="1075"/>
      <c r="T14" s="1075"/>
      <c r="U14" s="1075"/>
      <c r="V14" s="1075"/>
      <c r="W14" s="1075"/>
      <c r="X14" s="1075"/>
      <c r="Y14" s="1075"/>
      <c r="Z14" s="1075"/>
      <c r="AA14" s="1075"/>
      <c r="AB14" s="1075"/>
      <c r="AC14" s="1075"/>
      <c r="AD14" s="1075"/>
      <c r="AE14" s="1076"/>
      <c r="AF14" s="1068"/>
      <c r="AG14" s="1069"/>
      <c r="AH14" s="1069"/>
      <c r="AI14" s="1069"/>
      <c r="AJ14" s="1070"/>
      <c r="AK14" s="1117"/>
      <c r="AL14" s="1118"/>
      <c r="AM14" s="1118"/>
      <c r="AN14" s="1118"/>
      <c r="AO14" s="1118"/>
      <c r="AP14" s="1118"/>
      <c r="AQ14" s="1118"/>
      <c r="AR14" s="1118"/>
      <c r="AS14" s="1118"/>
      <c r="AT14" s="1118"/>
      <c r="AU14" s="1115"/>
      <c r="AV14" s="1115"/>
      <c r="AW14" s="1115"/>
      <c r="AX14" s="1115"/>
      <c r="AY14" s="1116"/>
      <c r="AZ14" s="232"/>
      <c r="BA14" s="232"/>
      <c r="BB14" s="232"/>
      <c r="BC14" s="232"/>
      <c r="BD14" s="232"/>
      <c r="BE14" s="233"/>
      <c r="BF14" s="233"/>
      <c r="BG14" s="233"/>
      <c r="BH14" s="233"/>
      <c r="BI14" s="233"/>
      <c r="BJ14" s="233"/>
      <c r="BK14" s="233"/>
      <c r="BL14" s="233"/>
      <c r="BM14" s="233"/>
      <c r="BN14" s="233"/>
      <c r="BO14" s="233"/>
      <c r="BP14" s="233"/>
      <c r="BQ14" s="242">
        <v>8</v>
      </c>
      <c r="BR14" s="243"/>
      <c r="BS14" s="1045"/>
      <c r="BT14" s="1046"/>
      <c r="BU14" s="1046"/>
      <c r="BV14" s="1046"/>
      <c r="BW14" s="1046"/>
      <c r="BX14" s="1046"/>
      <c r="BY14" s="1046"/>
      <c r="BZ14" s="1046"/>
      <c r="CA14" s="1046"/>
      <c r="CB14" s="1046"/>
      <c r="CC14" s="1046"/>
      <c r="CD14" s="1046"/>
      <c r="CE14" s="1046"/>
      <c r="CF14" s="1046"/>
      <c r="CG14" s="1047"/>
      <c r="CH14" s="1020"/>
      <c r="CI14" s="1021"/>
      <c r="CJ14" s="1021"/>
      <c r="CK14" s="1021"/>
      <c r="CL14" s="1022"/>
      <c r="CM14" s="1020"/>
      <c r="CN14" s="1021"/>
      <c r="CO14" s="1021"/>
      <c r="CP14" s="1021"/>
      <c r="CQ14" s="1022"/>
      <c r="CR14" s="1020"/>
      <c r="CS14" s="1021"/>
      <c r="CT14" s="1021"/>
      <c r="CU14" s="1021"/>
      <c r="CV14" s="1022"/>
      <c r="CW14" s="1020"/>
      <c r="CX14" s="1021"/>
      <c r="CY14" s="1021"/>
      <c r="CZ14" s="1021"/>
      <c r="DA14" s="1022"/>
      <c r="DB14" s="1020"/>
      <c r="DC14" s="1021"/>
      <c r="DD14" s="1021"/>
      <c r="DE14" s="1021"/>
      <c r="DF14" s="1022"/>
      <c r="DG14" s="1020"/>
      <c r="DH14" s="1021"/>
      <c r="DI14" s="1021"/>
      <c r="DJ14" s="1021"/>
      <c r="DK14" s="1022"/>
      <c r="DL14" s="1020"/>
      <c r="DM14" s="1021"/>
      <c r="DN14" s="1021"/>
      <c r="DO14" s="1021"/>
      <c r="DP14" s="1022"/>
      <c r="DQ14" s="1020"/>
      <c r="DR14" s="1021"/>
      <c r="DS14" s="1021"/>
      <c r="DT14" s="1021"/>
      <c r="DU14" s="1022"/>
      <c r="DV14" s="1023"/>
      <c r="DW14" s="1024"/>
      <c r="DX14" s="1024"/>
      <c r="DY14" s="1024"/>
      <c r="DZ14" s="1025"/>
      <c r="EA14" s="234"/>
    </row>
    <row r="15" spans="1:131" s="235" customFormat="1" ht="26.25" customHeight="1">
      <c r="A15" s="241">
        <v>9</v>
      </c>
      <c r="B15" s="1062"/>
      <c r="C15" s="1063"/>
      <c r="D15" s="1063"/>
      <c r="E15" s="1063"/>
      <c r="F15" s="1063"/>
      <c r="G15" s="1063"/>
      <c r="H15" s="1063"/>
      <c r="I15" s="1063"/>
      <c r="J15" s="1063"/>
      <c r="K15" s="1063"/>
      <c r="L15" s="1063"/>
      <c r="M15" s="1063"/>
      <c r="N15" s="1063"/>
      <c r="O15" s="1063"/>
      <c r="P15" s="1064"/>
      <c r="Q15" s="1074"/>
      <c r="R15" s="1075"/>
      <c r="S15" s="1075"/>
      <c r="T15" s="1075"/>
      <c r="U15" s="1075"/>
      <c r="V15" s="1075"/>
      <c r="W15" s="1075"/>
      <c r="X15" s="1075"/>
      <c r="Y15" s="1075"/>
      <c r="Z15" s="1075"/>
      <c r="AA15" s="1075"/>
      <c r="AB15" s="1075"/>
      <c r="AC15" s="1075"/>
      <c r="AD15" s="1075"/>
      <c r="AE15" s="1076"/>
      <c r="AF15" s="1068"/>
      <c r="AG15" s="1069"/>
      <c r="AH15" s="1069"/>
      <c r="AI15" s="1069"/>
      <c r="AJ15" s="1070"/>
      <c r="AK15" s="1117"/>
      <c r="AL15" s="1118"/>
      <c r="AM15" s="1118"/>
      <c r="AN15" s="1118"/>
      <c r="AO15" s="1118"/>
      <c r="AP15" s="1118"/>
      <c r="AQ15" s="1118"/>
      <c r="AR15" s="1118"/>
      <c r="AS15" s="1118"/>
      <c r="AT15" s="1118"/>
      <c r="AU15" s="1115"/>
      <c r="AV15" s="1115"/>
      <c r="AW15" s="1115"/>
      <c r="AX15" s="1115"/>
      <c r="AY15" s="1116"/>
      <c r="AZ15" s="232"/>
      <c r="BA15" s="232"/>
      <c r="BB15" s="232"/>
      <c r="BC15" s="232"/>
      <c r="BD15" s="232"/>
      <c r="BE15" s="233"/>
      <c r="BF15" s="233"/>
      <c r="BG15" s="233"/>
      <c r="BH15" s="233"/>
      <c r="BI15" s="233"/>
      <c r="BJ15" s="233"/>
      <c r="BK15" s="233"/>
      <c r="BL15" s="233"/>
      <c r="BM15" s="233"/>
      <c r="BN15" s="233"/>
      <c r="BO15" s="233"/>
      <c r="BP15" s="233"/>
      <c r="BQ15" s="242">
        <v>9</v>
      </c>
      <c r="BR15" s="243"/>
      <c r="BS15" s="1045"/>
      <c r="BT15" s="1046"/>
      <c r="BU15" s="1046"/>
      <c r="BV15" s="1046"/>
      <c r="BW15" s="1046"/>
      <c r="BX15" s="1046"/>
      <c r="BY15" s="1046"/>
      <c r="BZ15" s="1046"/>
      <c r="CA15" s="1046"/>
      <c r="CB15" s="1046"/>
      <c r="CC15" s="1046"/>
      <c r="CD15" s="1046"/>
      <c r="CE15" s="1046"/>
      <c r="CF15" s="1046"/>
      <c r="CG15" s="1047"/>
      <c r="CH15" s="1020"/>
      <c r="CI15" s="1021"/>
      <c r="CJ15" s="1021"/>
      <c r="CK15" s="1021"/>
      <c r="CL15" s="1022"/>
      <c r="CM15" s="1020"/>
      <c r="CN15" s="1021"/>
      <c r="CO15" s="1021"/>
      <c r="CP15" s="1021"/>
      <c r="CQ15" s="1022"/>
      <c r="CR15" s="1020"/>
      <c r="CS15" s="1021"/>
      <c r="CT15" s="1021"/>
      <c r="CU15" s="1021"/>
      <c r="CV15" s="1022"/>
      <c r="CW15" s="1020"/>
      <c r="CX15" s="1021"/>
      <c r="CY15" s="1021"/>
      <c r="CZ15" s="1021"/>
      <c r="DA15" s="1022"/>
      <c r="DB15" s="1020"/>
      <c r="DC15" s="1021"/>
      <c r="DD15" s="1021"/>
      <c r="DE15" s="1021"/>
      <c r="DF15" s="1022"/>
      <c r="DG15" s="1020"/>
      <c r="DH15" s="1021"/>
      <c r="DI15" s="1021"/>
      <c r="DJ15" s="1021"/>
      <c r="DK15" s="1022"/>
      <c r="DL15" s="1020"/>
      <c r="DM15" s="1021"/>
      <c r="DN15" s="1021"/>
      <c r="DO15" s="1021"/>
      <c r="DP15" s="1022"/>
      <c r="DQ15" s="1020"/>
      <c r="DR15" s="1021"/>
      <c r="DS15" s="1021"/>
      <c r="DT15" s="1021"/>
      <c r="DU15" s="1022"/>
      <c r="DV15" s="1023"/>
      <c r="DW15" s="1024"/>
      <c r="DX15" s="1024"/>
      <c r="DY15" s="1024"/>
      <c r="DZ15" s="1025"/>
      <c r="EA15" s="234"/>
    </row>
    <row r="16" spans="1:131" s="235" customFormat="1" ht="26.25" customHeight="1">
      <c r="A16" s="241">
        <v>10</v>
      </c>
      <c r="B16" s="1062"/>
      <c r="C16" s="1063"/>
      <c r="D16" s="1063"/>
      <c r="E16" s="1063"/>
      <c r="F16" s="1063"/>
      <c r="G16" s="1063"/>
      <c r="H16" s="1063"/>
      <c r="I16" s="1063"/>
      <c r="J16" s="1063"/>
      <c r="K16" s="1063"/>
      <c r="L16" s="1063"/>
      <c r="M16" s="1063"/>
      <c r="N16" s="1063"/>
      <c r="O16" s="1063"/>
      <c r="P16" s="1064"/>
      <c r="Q16" s="1074"/>
      <c r="R16" s="1075"/>
      <c r="S16" s="1075"/>
      <c r="T16" s="1075"/>
      <c r="U16" s="1075"/>
      <c r="V16" s="1075"/>
      <c r="W16" s="1075"/>
      <c r="X16" s="1075"/>
      <c r="Y16" s="1075"/>
      <c r="Z16" s="1075"/>
      <c r="AA16" s="1075"/>
      <c r="AB16" s="1075"/>
      <c r="AC16" s="1075"/>
      <c r="AD16" s="1075"/>
      <c r="AE16" s="1076"/>
      <c r="AF16" s="1068"/>
      <c r="AG16" s="1069"/>
      <c r="AH16" s="1069"/>
      <c r="AI16" s="1069"/>
      <c r="AJ16" s="1070"/>
      <c r="AK16" s="1117"/>
      <c r="AL16" s="1118"/>
      <c r="AM16" s="1118"/>
      <c r="AN16" s="1118"/>
      <c r="AO16" s="1118"/>
      <c r="AP16" s="1118"/>
      <c r="AQ16" s="1118"/>
      <c r="AR16" s="1118"/>
      <c r="AS16" s="1118"/>
      <c r="AT16" s="1118"/>
      <c r="AU16" s="1115"/>
      <c r="AV16" s="1115"/>
      <c r="AW16" s="1115"/>
      <c r="AX16" s="1115"/>
      <c r="AY16" s="1116"/>
      <c r="AZ16" s="232"/>
      <c r="BA16" s="232"/>
      <c r="BB16" s="232"/>
      <c r="BC16" s="232"/>
      <c r="BD16" s="232"/>
      <c r="BE16" s="233"/>
      <c r="BF16" s="233"/>
      <c r="BG16" s="233"/>
      <c r="BH16" s="233"/>
      <c r="BI16" s="233"/>
      <c r="BJ16" s="233"/>
      <c r="BK16" s="233"/>
      <c r="BL16" s="233"/>
      <c r="BM16" s="233"/>
      <c r="BN16" s="233"/>
      <c r="BO16" s="233"/>
      <c r="BP16" s="233"/>
      <c r="BQ16" s="242">
        <v>10</v>
      </c>
      <c r="BR16" s="243"/>
      <c r="BS16" s="1045"/>
      <c r="BT16" s="1046"/>
      <c r="BU16" s="1046"/>
      <c r="BV16" s="1046"/>
      <c r="BW16" s="1046"/>
      <c r="BX16" s="1046"/>
      <c r="BY16" s="1046"/>
      <c r="BZ16" s="1046"/>
      <c r="CA16" s="1046"/>
      <c r="CB16" s="1046"/>
      <c r="CC16" s="1046"/>
      <c r="CD16" s="1046"/>
      <c r="CE16" s="1046"/>
      <c r="CF16" s="1046"/>
      <c r="CG16" s="1047"/>
      <c r="CH16" s="1020"/>
      <c r="CI16" s="1021"/>
      <c r="CJ16" s="1021"/>
      <c r="CK16" s="1021"/>
      <c r="CL16" s="1022"/>
      <c r="CM16" s="1020"/>
      <c r="CN16" s="1021"/>
      <c r="CO16" s="1021"/>
      <c r="CP16" s="1021"/>
      <c r="CQ16" s="1022"/>
      <c r="CR16" s="1020"/>
      <c r="CS16" s="1021"/>
      <c r="CT16" s="1021"/>
      <c r="CU16" s="1021"/>
      <c r="CV16" s="1022"/>
      <c r="CW16" s="1020"/>
      <c r="CX16" s="1021"/>
      <c r="CY16" s="1021"/>
      <c r="CZ16" s="1021"/>
      <c r="DA16" s="1022"/>
      <c r="DB16" s="1020"/>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234"/>
    </row>
    <row r="17" spans="1:131" s="235" customFormat="1" ht="26.25" customHeight="1">
      <c r="A17" s="241">
        <v>11</v>
      </c>
      <c r="B17" s="1062"/>
      <c r="C17" s="1063"/>
      <c r="D17" s="1063"/>
      <c r="E17" s="1063"/>
      <c r="F17" s="1063"/>
      <c r="G17" s="1063"/>
      <c r="H17" s="1063"/>
      <c r="I17" s="1063"/>
      <c r="J17" s="1063"/>
      <c r="K17" s="1063"/>
      <c r="L17" s="1063"/>
      <c r="M17" s="1063"/>
      <c r="N17" s="1063"/>
      <c r="O17" s="1063"/>
      <c r="P17" s="1064"/>
      <c r="Q17" s="1074"/>
      <c r="R17" s="1075"/>
      <c r="S17" s="1075"/>
      <c r="T17" s="1075"/>
      <c r="U17" s="1075"/>
      <c r="V17" s="1075"/>
      <c r="W17" s="1075"/>
      <c r="X17" s="1075"/>
      <c r="Y17" s="1075"/>
      <c r="Z17" s="1075"/>
      <c r="AA17" s="1075"/>
      <c r="AB17" s="1075"/>
      <c r="AC17" s="1075"/>
      <c r="AD17" s="1075"/>
      <c r="AE17" s="1076"/>
      <c r="AF17" s="1068"/>
      <c r="AG17" s="1069"/>
      <c r="AH17" s="1069"/>
      <c r="AI17" s="1069"/>
      <c r="AJ17" s="1070"/>
      <c r="AK17" s="1117"/>
      <c r="AL17" s="1118"/>
      <c r="AM17" s="1118"/>
      <c r="AN17" s="1118"/>
      <c r="AO17" s="1118"/>
      <c r="AP17" s="1118"/>
      <c r="AQ17" s="1118"/>
      <c r="AR17" s="1118"/>
      <c r="AS17" s="1118"/>
      <c r="AT17" s="1118"/>
      <c r="AU17" s="1115"/>
      <c r="AV17" s="1115"/>
      <c r="AW17" s="1115"/>
      <c r="AX17" s="1115"/>
      <c r="AY17" s="1116"/>
      <c r="AZ17" s="232"/>
      <c r="BA17" s="232"/>
      <c r="BB17" s="232"/>
      <c r="BC17" s="232"/>
      <c r="BD17" s="232"/>
      <c r="BE17" s="233"/>
      <c r="BF17" s="233"/>
      <c r="BG17" s="233"/>
      <c r="BH17" s="233"/>
      <c r="BI17" s="233"/>
      <c r="BJ17" s="233"/>
      <c r="BK17" s="233"/>
      <c r="BL17" s="233"/>
      <c r="BM17" s="233"/>
      <c r="BN17" s="233"/>
      <c r="BO17" s="233"/>
      <c r="BP17" s="233"/>
      <c r="BQ17" s="242">
        <v>11</v>
      </c>
      <c r="BR17" s="243"/>
      <c r="BS17" s="1045"/>
      <c r="BT17" s="1046"/>
      <c r="BU17" s="1046"/>
      <c r="BV17" s="1046"/>
      <c r="BW17" s="1046"/>
      <c r="BX17" s="1046"/>
      <c r="BY17" s="1046"/>
      <c r="BZ17" s="1046"/>
      <c r="CA17" s="1046"/>
      <c r="CB17" s="1046"/>
      <c r="CC17" s="1046"/>
      <c r="CD17" s="1046"/>
      <c r="CE17" s="1046"/>
      <c r="CF17" s="1046"/>
      <c r="CG17" s="1047"/>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234"/>
    </row>
    <row r="18" spans="1:131" s="235" customFormat="1" ht="26.25" customHeight="1">
      <c r="A18" s="241">
        <v>12</v>
      </c>
      <c r="B18" s="1062"/>
      <c r="C18" s="1063"/>
      <c r="D18" s="1063"/>
      <c r="E18" s="1063"/>
      <c r="F18" s="1063"/>
      <c r="G18" s="1063"/>
      <c r="H18" s="1063"/>
      <c r="I18" s="1063"/>
      <c r="J18" s="1063"/>
      <c r="K18" s="1063"/>
      <c r="L18" s="1063"/>
      <c r="M18" s="1063"/>
      <c r="N18" s="1063"/>
      <c r="O18" s="1063"/>
      <c r="P18" s="1064"/>
      <c r="Q18" s="1074"/>
      <c r="R18" s="1075"/>
      <c r="S18" s="1075"/>
      <c r="T18" s="1075"/>
      <c r="U18" s="1075"/>
      <c r="V18" s="1075"/>
      <c r="W18" s="1075"/>
      <c r="X18" s="1075"/>
      <c r="Y18" s="1075"/>
      <c r="Z18" s="1075"/>
      <c r="AA18" s="1075"/>
      <c r="AB18" s="1075"/>
      <c r="AC18" s="1075"/>
      <c r="AD18" s="1075"/>
      <c r="AE18" s="1076"/>
      <c r="AF18" s="1068"/>
      <c r="AG18" s="1069"/>
      <c r="AH18" s="1069"/>
      <c r="AI18" s="1069"/>
      <c r="AJ18" s="1070"/>
      <c r="AK18" s="1117"/>
      <c r="AL18" s="1118"/>
      <c r="AM18" s="1118"/>
      <c r="AN18" s="1118"/>
      <c r="AO18" s="1118"/>
      <c r="AP18" s="1118"/>
      <c r="AQ18" s="1118"/>
      <c r="AR18" s="1118"/>
      <c r="AS18" s="1118"/>
      <c r="AT18" s="1118"/>
      <c r="AU18" s="1115"/>
      <c r="AV18" s="1115"/>
      <c r="AW18" s="1115"/>
      <c r="AX18" s="1115"/>
      <c r="AY18" s="1116"/>
      <c r="AZ18" s="232"/>
      <c r="BA18" s="232"/>
      <c r="BB18" s="232"/>
      <c r="BC18" s="232"/>
      <c r="BD18" s="232"/>
      <c r="BE18" s="233"/>
      <c r="BF18" s="233"/>
      <c r="BG18" s="233"/>
      <c r="BH18" s="233"/>
      <c r="BI18" s="233"/>
      <c r="BJ18" s="233"/>
      <c r="BK18" s="233"/>
      <c r="BL18" s="233"/>
      <c r="BM18" s="233"/>
      <c r="BN18" s="233"/>
      <c r="BO18" s="233"/>
      <c r="BP18" s="233"/>
      <c r="BQ18" s="242">
        <v>12</v>
      </c>
      <c r="BR18" s="243"/>
      <c r="BS18" s="1045"/>
      <c r="BT18" s="1046"/>
      <c r="BU18" s="1046"/>
      <c r="BV18" s="1046"/>
      <c r="BW18" s="1046"/>
      <c r="BX18" s="1046"/>
      <c r="BY18" s="1046"/>
      <c r="BZ18" s="1046"/>
      <c r="CA18" s="1046"/>
      <c r="CB18" s="1046"/>
      <c r="CC18" s="1046"/>
      <c r="CD18" s="1046"/>
      <c r="CE18" s="1046"/>
      <c r="CF18" s="1046"/>
      <c r="CG18" s="1047"/>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234"/>
    </row>
    <row r="19" spans="1:131" s="235" customFormat="1" ht="26.25" customHeight="1">
      <c r="A19" s="241">
        <v>13</v>
      </c>
      <c r="B19" s="1062"/>
      <c r="C19" s="1063"/>
      <c r="D19" s="1063"/>
      <c r="E19" s="1063"/>
      <c r="F19" s="1063"/>
      <c r="G19" s="1063"/>
      <c r="H19" s="1063"/>
      <c r="I19" s="1063"/>
      <c r="J19" s="1063"/>
      <c r="K19" s="1063"/>
      <c r="L19" s="1063"/>
      <c r="M19" s="1063"/>
      <c r="N19" s="1063"/>
      <c r="O19" s="1063"/>
      <c r="P19" s="1064"/>
      <c r="Q19" s="1074"/>
      <c r="R19" s="1075"/>
      <c r="S19" s="1075"/>
      <c r="T19" s="1075"/>
      <c r="U19" s="1075"/>
      <c r="V19" s="1075"/>
      <c r="W19" s="1075"/>
      <c r="X19" s="1075"/>
      <c r="Y19" s="1075"/>
      <c r="Z19" s="1075"/>
      <c r="AA19" s="1075"/>
      <c r="AB19" s="1075"/>
      <c r="AC19" s="1075"/>
      <c r="AD19" s="1075"/>
      <c r="AE19" s="1076"/>
      <c r="AF19" s="1068"/>
      <c r="AG19" s="1069"/>
      <c r="AH19" s="1069"/>
      <c r="AI19" s="1069"/>
      <c r="AJ19" s="1070"/>
      <c r="AK19" s="1117"/>
      <c r="AL19" s="1118"/>
      <c r="AM19" s="1118"/>
      <c r="AN19" s="1118"/>
      <c r="AO19" s="1118"/>
      <c r="AP19" s="1118"/>
      <c r="AQ19" s="1118"/>
      <c r="AR19" s="1118"/>
      <c r="AS19" s="1118"/>
      <c r="AT19" s="1118"/>
      <c r="AU19" s="1115"/>
      <c r="AV19" s="1115"/>
      <c r="AW19" s="1115"/>
      <c r="AX19" s="1115"/>
      <c r="AY19" s="1116"/>
      <c r="AZ19" s="232"/>
      <c r="BA19" s="232"/>
      <c r="BB19" s="232"/>
      <c r="BC19" s="232"/>
      <c r="BD19" s="232"/>
      <c r="BE19" s="233"/>
      <c r="BF19" s="233"/>
      <c r="BG19" s="233"/>
      <c r="BH19" s="233"/>
      <c r="BI19" s="233"/>
      <c r="BJ19" s="233"/>
      <c r="BK19" s="233"/>
      <c r="BL19" s="233"/>
      <c r="BM19" s="233"/>
      <c r="BN19" s="233"/>
      <c r="BO19" s="233"/>
      <c r="BP19" s="233"/>
      <c r="BQ19" s="242">
        <v>13</v>
      </c>
      <c r="BR19" s="243"/>
      <c r="BS19" s="1045"/>
      <c r="BT19" s="1046"/>
      <c r="BU19" s="1046"/>
      <c r="BV19" s="1046"/>
      <c r="BW19" s="1046"/>
      <c r="BX19" s="1046"/>
      <c r="BY19" s="1046"/>
      <c r="BZ19" s="1046"/>
      <c r="CA19" s="1046"/>
      <c r="CB19" s="1046"/>
      <c r="CC19" s="1046"/>
      <c r="CD19" s="1046"/>
      <c r="CE19" s="1046"/>
      <c r="CF19" s="1046"/>
      <c r="CG19" s="1047"/>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234"/>
    </row>
    <row r="20" spans="1:131" s="235" customFormat="1" ht="26.25" customHeight="1">
      <c r="A20" s="241">
        <v>14</v>
      </c>
      <c r="B20" s="1062"/>
      <c r="C20" s="1063"/>
      <c r="D20" s="1063"/>
      <c r="E20" s="1063"/>
      <c r="F20" s="1063"/>
      <c r="G20" s="1063"/>
      <c r="H20" s="1063"/>
      <c r="I20" s="1063"/>
      <c r="J20" s="1063"/>
      <c r="K20" s="1063"/>
      <c r="L20" s="1063"/>
      <c r="M20" s="1063"/>
      <c r="N20" s="1063"/>
      <c r="O20" s="1063"/>
      <c r="P20" s="1064"/>
      <c r="Q20" s="1074"/>
      <c r="R20" s="1075"/>
      <c r="S20" s="1075"/>
      <c r="T20" s="1075"/>
      <c r="U20" s="1075"/>
      <c r="V20" s="1075"/>
      <c r="W20" s="1075"/>
      <c r="X20" s="1075"/>
      <c r="Y20" s="1075"/>
      <c r="Z20" s="1075"/>
      <c r="AA20" s="1075"/>
      <c r="AB20" s="1075"/>
      <c r="AC20" s="1075"/>
      <c r="AD20" s="1075"/>
      <c r="AE20" s="1076"/>
      <c r="AF20" s="1068"/>
      <c r="AG20" s="1069"/>
      <c r="AH20" s="1069"/>
      <c r="AI20" s="1069"/>
      <c r="AJ20" s="1070"/>
      <c r="AK20" s="1117"/>
      <c r="AL20" s="1118"/>
      <c r="AM20" s="1118"/>
      <c r="AN20" s="1118"/>
      <c r="AO20" s="1118"/>
      <c r="AP20" s="1118"/>
      <c r="AQ20" s="1118"/>
      <c r="AR20" s="1118"/>
      <c r="AS20" s="1118"/>
      <c r="AT20" s="1118"/>
      <c r="AU20" s="1115"/>
      <c r="AV20" s="1115"/>
      <c r="AW20" s="1115"/>
      <c r="AX20" s="1115"/>
      <c r="AY20" s="1116"/>
      <c r="AZ20" s="232"/>
      <c r="BA20" s="232"/>
      <c r="BB20" s="232"/>
      <c r="BC20" s="232"/>
      <c r="BD20" s="232"/>
      <c r="BE20" s="233"/>
      <c r="BF20" s="233"/>
      <c r="BG20" s="233"/>
      <c r="BH20" s="233"/>
      <c r="BI20" s="233"/>
      <c r="BJ20" s="233"/>
      <c r="BK20" s="233"/>
      <c r="BL20" s="233"/>
      <c r="BM20" s="233"/>
      <c r="BN20" s="233"/>
      <c r="BO20" s="233"/>
      <c r="BP20" s="233"/>
      <c r="BQ20" s="242">
        <v>14</v>
      </c>
      <c r="BR20" s="243"/>
      <c r="BS20" s="1045"/>
      <c r="BT20" s="1046"/>
      <c r="BU20" s="1046"/>
      <c r="BV20" s="1046"/>
      <c r="BW20" s="1046"/>
      <c r="BX20" s="1046"/>
      <c r="BY20" s="1046"/>
      <c r="BZ20" s="1046"/>
      <c r="CA20" s="1046"/>
      <c r="CB20" s="1046"/>
      <c r="CC20" s="1046"/>
      <c r="CD20" s="1046"/>
      <c r="CE20" s="1046"/>
      <c r="CF20" s="1046"/>
      <c r="CG20" s="1047"/>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34"/>
    </row>
    <row r="21" spans="1:131" s="235" customFormat="1" ht="26.25" customHeight="1" thickBot="1">
      <c r="A21" s="241">
        <v>15</v>
      </c>
      <c r="B21" s="1062"/>
      <c r="C21" s="1063"/>
      <c r="D21" s="1063"/>
      <c r="E21" s="1063"/>
      <c r="F21" s="1063"/>
      <c r="G21" s="1063"/>
      <c r="H21" s="1063"/>
      <c r="I21" s="1063"/>
      <c r="J21" s="1063"/>
      <c r="K21" s="1063"/>
      <c r="L21" s="1063"/>
      <c r="M21" s="1063"/>
      <c r="N21" s="1063"/>
      <c r="O21" s="1063"/>
      <c r="P21" s="1064"/>
      <c r="Q21" s="1074"/>
      <c r="R21" s="1075"/>
      <c r="S21" s="1075"/>
      <c r="T21" s="1075"/>
      <c r="U21" s="1075"/>
      <c r="V21" s="1075"/>
      <c r="W21" s="1075"/>
      <c r="X21" s="1075"/>
      <c r="Y21" s="1075"/>
      <c r="Z21" s="1075"/>
      <c r="AA21" s="1075"/>
      <c r="AB21" s="1075"/>
      <c r="AC21" s="1075"/>
      <c r="AD21" s="1075"/>
      <c r="AE21" s="1076"/>
      <c r="AF21" s="1068"/>
      <c r="AG21" s="1069"/>
      <c r="AH21" s="1069"/>
      <c r="AI21" s="1069"/>
      <c r="AJ21" s="1070"/>
      <c r="AK21" s="1117"/>
      <c r="AL21" s="1118"/>
      <c r="AM21" s="1118"/>
      <c r="AN21" s="1118"/>
      <c r="AO21" s="1118"/>
      <c r="AP21" s="1118"/>
      <c r="AQ21" s="1118"/>
      <c r="AR21" s="1118"/>
      <c r="AS21" s="1118"/>
      <c r="AT21" s="1118"/>
      <c r="AU21" s="1115"/>
      <c r="AV21" s="1115"/>
      <c r="AW21" s="1115"/>
      <c r="AX21" s="1115"/>
      <c r="AY21" s="1116"/>
      <c r="AZ21" s="232"/>
      <c r="BA21" s="232"/>
      <c r="BB21" s="232"/>
      <c r="BC21" s="232"/>
      <c r="BD21" s="232"/>
      <c r="BE21" s="233"/>
      <c r="BF21" s="233"/>
      <c r="BG21" s="233"/>
      <c r="BH21" s="233"/>
      <c r="BI21" s="233"/>
      <c r="BJ21" s="233"/>
      <c r="BK21" s="233"/>
      <c r="BL21" s="233"/>
      <c r="BM21" s="233"/>
      <c r="BN21" s="233"/>
      <c r="BO21" s="233"/>
      <c r="BP21" s="233"/>
      <c r="BQ21" s="242">
        <v>15</v>
      </c>
      <c r="BR21" s="243"/>
      <c r="BS21" s="1045"/>
      <c r="BT21" s="1046"/>
      <c r="BU21" s="1046"/>
      <c r="BV21" s="1046"/>
      <c r="BW21" s="1046"/>
      <c r="BX21" s="1046"/>
      <c r="BY21" s="1046"/>
      <c r="BZ21" s="1046"/>
      <c r="CA21" s="1046"/>
      <c r="CB21" s="1046"/>
      <c r="CC21" s="1046"/>
      <c r="CD21" s="1046"/>
      <c r="CE21" s="1046"/>
      <c r="CF21" s="1046"/>
      <c r="CG21" s="1047"/>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34"/>
    </row>
    <row r="22" spans="1:131" s="235" customFormat="1" ht="26.25" customHeight="1">
      <c r="A22" s="241">
        <v>16</v>
      </c>
      <c r="B22" s="1062"/>
      <c r="C22" s="1063"/>
      <c r="D22" s="1063"/>
      <c r="E22" s="1063"/>
      <c r="F22" s="1063"/>
      <c r="G22" s="1063"/>
      <c r="H22" s="1063"/>
      <c r="I22" s="1063"/>
      <c r="J22" s="1063"/>
      <c r="K22" s="1063"/>
      <c r="L22" s="1063"/>
      <c r="M22" s="1063"/>
      <c r="N22" s="1063"/>
      <c r="O22" s="1063"/>
      <c r="P22" s="1064"/>
      <c r="Q22" s="1112"/>
      <c r="R22" s="1113"/>
      <c r="S22" s="1113"/>
      <c r="T22" s="1113"/>
      <c r="U22" s="1113"/>
      <c r="V22" s="1113"/>
      <c r="W22" s="1113"/>
      <c r="X22" s="1113"/>
      <c r="Y22" s="1113"/>
      <c r="Z22" s="1113"/>
      <c r="AA22" s="1113"/>
      <c r="AB22" s="1113"/>
      <c r="AC22" s="1113"/>
      <c r="AD22" s="1113"/>
      <c r="AE22" s="1114"/>
      <c r="AF22" s="1068"/>
      <c r="AG22" s="1069"/>
      <c r="AH22" s="1069"/>
      <c r="AI22" s="1069"/>
      <c r="AJ22" s="1070"/>
      <c r="AK22" s="1108"/>
      <c r="AL22" s="1109"/>
      <c r="AM22" s="1109"/>
      <c r="AN22" s="1109"/>
      <c r="AO22" s="1109"/>
      <c r="AP22" s="1109"/>
      <c r="AQ22" s="1109"/>
      <c r="AR22" s="1109"/>
      <c r="AS22" s="1109"/>
      <c r="AT22" s="1109"/>
      <c r="AU22" s="1110"/>
      <c r="AV22" s="1110"/>
      <c r="AW22" s="1110"/>
      <c r="AX22" s="1110"/>
      <c r="AY22" s="1111"/>
      <c r="AZ22" s="1060" t="s">
        <v>380</v>
      </c>
      <c r="BA22" s="1060"/>
      <c r="BB22" s="1060"/>
      <c r="BC22" s="1060"/>
      <c r="BD22" s="1061"/>
      <c r="BE22" s="233"/>
      <c r="BF22" s="233"/>
      <c r="BG22" s="233"/>
      <c r="BH22" s="233"/>
      <c r="BI22" s="233"/>
      <c r="BJ22" s="233"/>
      <c r="BK22" s="233"/>
      <c r="BL22" s="233"/>
      <c r="BM22" s="233"/>
      <c r="BN22" s="233"/>
      <c r="BO22" s="233"/>
      <c r="BP22" s="233"/>
      <c r="BQ22" s="242">
        <v>16</v>
      </c>
      <c r="BR22" s="243"/>
      <c r="BS22" s="1045"/>
      <c r="BT22" s="1046"/>
      <c r="BU22" s="1046"/>
      <c r="BV22" s="1046"/>
      <c r="BW22" s="1046"/>
      <c r="BX22" s="1046"/>
      <c r="BY22" s="1046"/>
      <c r="BZ22" s="1046"/>
      <c r="CA22" s="1046"/>
      <c r="CB22" s="1046"/>
      <c r="CC22" s="1046"/>
      <c r="CD22" s="1046"/>
      <c r="CE22" s="1046"/>
      <c r="CF22" s="1046"/>
      <c r="CG22" s="1047"/>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34"/>
    </row>
    <row r="23" spans="1:131" s="235" customFormat="1" ht="26.25" customHeight="1" thickBot="1">
      <c r="A23" s="244" t="s">
        <v>381</v>
      </c>
      <c r="B23" s="975" t="s">
        <v>382</v>
      </c>
      <c r="C23" s="976"/>
      <c r="D23" s="976"/>
      <c r="E23" s="976"/>
      <c r="F23" s="976"/>
      <c r="G23" s="976"/>
      <c r="H23" s="976"/>
      <c r="I23" s="976"/>
      <c r="J23" s="976"/>
      <c r="K23" s="976"/>
      <c r="L23" s="976"/>
      <c r="M23" s="976"/>
      <c r="N23" s="976"/>
      <c r="O23" s="976"/>
      <c r="P23" s="977"/>
      <c r="Q23" s="1099">
        <v>7504</v>
      </c>
      <c r="R23" s="1100"/>
      <c r="S23" s="1100"/>
      <c r="T23" s="1100"/>
      <c r="U23" s="1100"/>
      <c r="V23" s="1100">
        <v>7392</v>
      </c>
      <c r="W23" s="1100"/>
      <c r="X23" s="1100"/>
      <c r="Y23" s="1100"/>
      <c r="Z23" s="1100"/>
      <c r="AA23" s="1100">
        <v>112</v>
      </c>
      <c r="AB23" s="1100"/>
      <c r="AC23" s="1100"/>
      <c r="AD23" s="1100"/>
      <c r="AE23" s="1101"/>
      <c r="AF23" s="1102">
        <v>109</v>
      </c>
      <c r="AG23" s="1100"/>
      <c r="AH23" s="1100"/>
      <c r="AI23" s="1100"/>
      <c r="AJ23" s="1103"/>
      <c r="AK23" s="1104"/>
      <c r="AL23" s="1105"/>
      <c r="AM23" s="1105"/>
      <c r="AN23" s="1105"/>
      <c r="AO23" s="1105"/>
      <c r="AP23" s="1100">
        <v>6945</v>
      </c>
      <c r="AQ23" s="1100"/>
      <c r="AR23" s="1100"/>
      <c r="AS23" s="1100"/>
      <c r="AT23" s="1100"/>
      <c r="AU23" s="1106"/>
      <c r="AV23" s="1106"/>
      <c r="AW23" s="1106"/>
      <c r="AX23" s="1106"/>
      <c r="AY23" s="1107"/>
      <c r="AZ23" s="1096" t="s">
        <v>122</v>
      </c>
      <c r="BA23" s="1097"/>
      <c r="BB23" s="1097"/>
      <c r="BC23" s="1097"/>
      <c r="BD23" s="1098"/>
      <c r="BE23" s="233"/>
      <c r="BF23" s="233"/>
      <c r="BG23" s="233"/>
      <c r="BH23" s="233"/>
      <c r="BI23" s="233"/>
      <c r="BJ23" s="233"/>
      <c r="BK23" s="233"/>
      <c r="BL23" s="233"/>
      <c r="BM23" s="233"/>
      <c r="BN23" s="233"/>
      <c r="BO23" s="233"/>
      <c r="BP23" s="233"/>
      <c r="BQ23" s="242">
        <v>17</v>
      </c>
      <c r="BR23" s="243"/>
      <c r="BS23" s="1045"/>
      <c r="BT23" s="1046"/>
      <c r="BU23" s="1046"/>
      <c r="BV23" s="1046"/>
      <c r="BW23" s="1046"/>
      <c r="BX23" s="1046"/>
      <c r="BY23" s="1046"/>
      <c r="BZ23" s="1046"/>
      <c r="CA23" s="1046"/>
      <c r="CB23" s="1046"/>
      <c r="CC23" s="1046"/>
      <c r="CD23" s="1046"/>
      <c r="CE23" s="1046"/>
      <c r="CF23" s="1046"/>
      <c r="CG23" s="1047"/>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34"/>
    </row>
    <row r="24" spans="1:131" s="235" customFormat="1" ht="26.25" customHeight="1">
      <c r="A24" s="1095" t="s">
        <v>383</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32"/>
      <c r="BA24" s="232"/>
      <c r="BB24" s="232"/>
      <c r="BC24" s="232"/>
      <c r="BD24" s="232"/>
      <c r="BE24" s="233"/>
      <c r="BF24" s="233"/>
      <c r="BG24" s="233"/>
      <c r="BH24" s="233"/>
      <c r="BI24" s="233"/>
      <c r="BJ24" s="233"/>
      <c r="BK24" s="233"/>
      <c r="BL24" s="233"/>
      <c r="BM24" s="233"/>
      <c r="BN24" s="233"/>
      <c r="BO24" s="233"/>
      <c r="BP24" s="233"/>
      <c r="BQ24" s="242">
        <v>18</v>
      </c>
      <c r="BR24" s="243"/>
      <c r="BS24" s="1045"/>
      <c r="BT24" s="1046"/>
      <c r="BU24" s="1046"/>
      <c r="BV24" s="1046"/>
      <c r="BW24" s="1046"/>
      <c r="BX24" s="1046"/>
      <c r="BY24" s="1046"/>
      <c r="BZ24" s="1046"/>
      <c r="CA24" s="1046"/>
      <c r="CB24" s="1046"/>
      <c r="CC24" s="1046"/>
      <c r="CD24" s="1046"/>
      <c r="CE24" s="1046"/>
      <c r="CF24" s="1046"/>
      <c r="CG24" s="1047"/>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34"/>
    </row>
    <row r="25" spans="1:131" s="227" customFormat="1" ht="26.25" customHeight="1" thickBot="1">
      <c r="A25" s="1094" t="s">
        <v>384</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32"/>
      <c r="BK25" s="232"/>
      <c r="BL25" s="232"/>
      <c r="BM25" s="232"/>
      <c r="BN25" s="232"/>
      <c r="BO25" s="245"/>
      <c r="BP25" s="245"/>
      <c r="BQ25" s="242">
        <v>19</v>
      </c>
      <c r="BR25" s="243"/>
      <c r="BS25" s="1045"/>
      <c r="BT25" s="1046"/>
      <c r="BU25" s="1046"/>
      <c r="BV25" s="1046"/>
      <c r="BW25" s="1046"/>
      <c r="BX25" s="1046"/>
      <c r="BY25" s="1046"/>
      <c r="BZ25" s="1046"/>
      <c r="CA25" s="1046"/>
      <c r="CB25" s="1046"/>
      <c r="CC25" s="1046"/>
      <c r="CD25" s="1046"/>
      <c r="CE25" s="1046"/>
      <c r="CF25" s="1046"/>
      <c r="CG25" s="1047"/>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226"/>
    </row>
    <row r="26" spans="1:131" s="227" customFormat="1" ht="26.25" customHeight="1">
      <c r="A26" s="1026" t="s">
        <v>362</v>
      </c>
      <c r="B26" s="1027"/>
      <c r="C26" s="1027"/>
      <c r="D26" s="1027"/>
      <c r="E26" s="1027"/>
      <c r="F26" s="1027"/>
      <c r="G26" s="1027"/>
      <c r="H26" s="1027"/>
      <c r="I26" s="1027"/>
      <c r="J26" s="1027"/>
      <c r="K26" s="1027"/>
      <c r="L26" s="1027"/>
      <c r="M26" s="1027"/>
      <c r="N26" s="1027"/>
      <c r="O26" s="1027"/>
      <c r="P26" s="1028"/>
      <c r="Q26" s="1032" t="s">
        <v>385</v>
      </c>
      <c r="R26" s="1033"/>
      <c r="S26" s="1033"/>
      <c r="T26" s="1033"/>
      <c r="U26" s="1034"/>
      <c r="V26" s="1032" t="s">
        <v>386</v>
      </c>
      <c r="W26" s="1033"/>
      <c r="X26" s="1033"/>
      <c r="Y26" s="1033"/>
      <c r="Z26" s="1034"/>
      <c r="AA26" s="1032" t="s">
        <v>387</v>
      </c>
      <c r="AB26" s="1033"/>
      <c r="AC26" s="1033"/>
      <c r="AD26" s="1033"/>
      <c r="AE26" s="1033"/>
      <c r="AF26" s="1090" t="s">
        <v>388</v>
      </c>
      <c r="AG26" s="1039"/>
      <c r="AH26" s="1039"/>
      <c r="AI26" s="1039"/>
      <c r="AJ26" s="1091"/>
      <c r="AK26" s="1033" t="s">
        <v>389</v>
      </c>
      <c r="AL26" s="1033"/>
      <c r="AM26" s="1033"/>
      <c r="AN26" s="1033"/>
      <c r="AO26" s="1034"/>
      <c r="AP26" s="1032" t="s">
        <v>390</v>
      </c>
      <c r="AQ26" s="1033"/>
      <c r="AR26" s="1033"/>
      <c r="AS26" s="1033"/>
      <c r="AT26" s="1034"/>
      <c r="AU26" s="1032" t="s">
        <v>391</v>
      </c>
      <c r="AV26" s="1033"/>
      <c r="AW26" s="1033"/>
      <c r="AX26" s="1033"/>
      <c r="AY26" s="1034"/>
      <c r="AZ26" s="1032" t="s">
        <v>392</v>
      </c>
      <c r="BA26" s="1033"/>
      <c r="BB26" s="1033"/>
      <c r="BC26" s="1033"/>
      <c r="BD26" s="1034"/>
      <c r="BE26" s="1032" t="s">
        <v>369</v>
      </c>
      <c r="BF26" s="1033"/>
      <c r="BG26" s="1033"/>
      <c r="BH26" s="1033"/>
      <c r="BI26" s="1048"/>
      <c r="BJ26" s="232"/>
      <c r="BK26" s="232"/>
      <c r="BL26" s="232"/>
      <c r="BM26" s="232"/>
      <c r="BN26" s="232"/>
      <c r="BO26" s="245"/>
      <c r="BP26" s="245"/>
      <c r="BQ26" s="242">
        <v>20</v>
      </c>
      <c r="BR26" s="243"/>
      <c r="BS26" s="1045"/>
      <c r="BT26" s="1046"/>
      <c r="BU26" s="1046"/>
      <c r="BV26" s="1046"/>
      <c r="BW26" s="1046"/>
      <c r="BX26" s="1046"/>
      <c r="BY26" s="1046"/>
      <c r="BZ26" s="1046"/>
      <c r="CA26" s="1046"/>
      <c r="CB26" s="1046"/>
      <c r="CC26" s="1046"/>
      <c r="CD26" s="1046"/>
      <c r="CE26" s="1046"/>
      <c r="CF26" s="1046"/>
      <c r="CG26" s="1047"/>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226"/>
    </row>
    <row r="27" spans="1:131" s="227" customFormat="1" ht="26.25" customHeight="1" thickBot="1">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92"/>
      <c r="AG27" s="1042"/>
      <c r="AH27" s="1042"/>
      <c r="AI27" s="1042"/>
      <c r="AJ27" s="1093"/>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9"/>
      <c r="BJ27" s="232"/>
      <c r="BK27" s="232"/>
      <c r="BL27" s="232"/>
      <c r="BM27" s="232"/>
      <c r="BN27" s="232"/>
      <c r="BO27" s="245"/>
      <c r="BP27" s="245"/>
      <c r="BQ27" s="242">
        <v>21</v>
      </c>
      <c r="BR27" s="243"/>
      <c r="BS27" s="1045"/>
      <c r="BT27" s="1046"/>
      <c r="BU27" s="1046"/>
      <c r="BV27" s="1046"/>
      <c r="BW27" s="1046"/>
      <c r="BX27" s="1046"/>
      <c r="BY27" s="1046"/>
      <c r="BZ27" s="1046"/>
      <c r="CA27" s="1046"/>
      <c r="CB27" s="1046"/>
      <c r="CC27" s="1046"/>
      <c r="CD27" s="1046"/>
      <c r="CE27" s="1046"/>
      <c r="CF27" s="1046"/>
      <c r="CG27" s="1047"/>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226"/>
    </row>
    <row r="28" spans="1:131" s="227" customFormat="1" ht="26.25" customHeight="1" thickTop="1">
      <c r="A28" s="246">
        <v>1</v>
      </c>
      <c r="B28" s="1081" t="s">
        <v>393</v>
      </c>
      <c r="C28" s="1082"/>
      <c r="D28" s="1082"/>
      <c r="E28" s="1082"/>
      <c r="F28" s="1082"/>
      <c r="G28" s="1082"/>
      <c r="H28" s="1082"/>
      <c r="I28" s="1082"/>
      <c r="J28" s="1082"/>
      <c r="K28" s="1082"/>
      <c r="L28" s="1082"/>
      <c r="M28" s="1082"/>
      <c r="N28" s="1082"/>
      <c r="O28" s="1082"/>
      <c r="P28" s="1083"/>
      <c r="Q28" s="1084">
        <v>1412</v>
      </c>
      <c r="R28" s="1085"/>
      <c r="S28" s="1085"/>
      <c r="T28" s="1085"/>
      <c r="U28" s="1085"/>
      <c r="V28" s="1085">
        <v>1353</v>
      </c>
      <c r="W28" s="1085"/>
      <c r="X28" s="1085"/>
      <c r="Y28" s="1085"/>
      <c r="Z28" s="1085"/>
      <c r="AA28" s="1085">
        <v>59</v>
      </c>
      <c r="AB28" s="1085"/>
      <c r="AC28" s="1085"/>
      <c r="AD28" s="1085"/>
      <c r="AE28" s="1086"/>
      <c r="AF28" s="1087">
        <v>59</v>
      </c>
      <c r="AG28" s="1085"/>
      <c r="AH28" s="1085"/>
      <c r="AI28" s="1085"/>
      <c r="AJ28" s="1088"/>
      <c r="AK28" s="1089">
        <v>230</v>
      </c>
      <c r="AL28" s="1077"/>
      <c r="AM28" s="1077"/>
      <c r="AN28" s="1077"/>
      <c r="AO28" s="1077"/>
      <c r="AP28" s="1077" t="s">
        <v>562</v>
      </c>
      <c r="AQ28" s="1077"/>
      <c r="AR28" s="1077"/>
      <c r="AS28" s="1077"/>
      <c r="AT28" s="1077"/>
      <c r="AU28" s="1077" t="s">
        <v>562</v>
      </c>
      <c r="AV28" s="1077"/>
      <c r="AW28" s="1077"/>
      <c r="AX28" s="1077"/>
      <c r="AY28" s="1077"/>
      <c r="AZ28" s="1078"/>
      <c r="BA28" s="1078"/>
      <c r="BB28" s="1078"/>
      <c r="BC28" s="1078"/>
      <c r="BD28" s="1078"/>
      <c r="BE28" s="1079"/>
      <c r="BF28" s="1079"/>
      <c r="BG28" s="1079"/>
      <c r="BH28" s="1079"/>
      <c r="BI28" s="1080"/>
      <c r="BJ28" s="232"/>
      <c r="BK28" s="232"/>
      <c r="BL28" s="232"/>
      <c r="BM28" s="232"/>
      <c r="BN28" s="232"/>
      <c r="BO28" s="245"/>
      <c r="BP28" s="245"/>
      <c r="BQ28" s="242">
        <v>22</v>
      </c>
      <c r="BR28" s="243"/>
      <c r="BS28" s="1045"/>
      <c r="BT28" s="1046"/>
      <c r="BU28" s="1046"/>
      <c r="BV28" s="1046"/>
      <c r="BW28" s="1046"/>
      <c r="BX28" s="1046"/>
      <c r="BY28" s="1046"/>
      <c r="BZ28" s="1046"/>
      <c r="CA28" s="1046"/>
      <c r="CB28" s="1046"/>
      <c r="CC28" s="1046"/>
      <c r="CD28" s="1046"/>
      <c r="CE28" s="1046"/>
      <c r="CF28" s="1046"/>
      <c r="CG28" s="1047"/>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226"/>
    </row>
    <row r="29" spans="1:131" s="227" customFormat="1" ht="26.25" customHeight="1">
      <c r="A29" s="246">
        <v>2</v>
      </c>
      <c r="B29" s="1062" t="s">
        <v>394</v>
      </c>
      <c r="C29" s="1063"/>
      <c r="D29" s="1063"/>
      <c r="E29" s="1063"/>
      <c r="F29" s="1063"/>
      <c r="G29" s="1063"/>
      <c r="H29" s="1063"/>
      <c r="I29" s="1063"/>
      <c r="J29" s="1063"/>
      <c r="K29" s="1063"/>
      <c r="L29" s="1063"/>
      <c r="M29" s="1063"/>
      <c r="N29" s="1063"/>
      <c r="O29" s="1063"/>
      <c r="P29" s="1064"/>
      <c r="Q29" s="1074">
        <v>123</v>
      </c>
      <c r="R29" s="1075"/>
      <c r="S29" s="1075"/>
      <c r="T29" s="1075"/>
      <c r="U29" s="1075"/>
      <c r="V29" s="1075">
        <v>123</v>
      </c>
      <c r="W29" s="1075"/>
      <c r="X29" s="1075"/>
      <c r="Y29" s="1075"/>
      <c r="Z29" s="1075"/>
      <c r="AA29" s="1075">
        <v>0</v>
      </c>
      <c r="AB29" s="1075"/>
      <c r="AC29" s="1075"/>
      <c r="AD29" s="1075"/>
      <c r="AE29" s="1076"/>
      <c r="AF29" s="1068">
        <v>0</v>
      </c>
      <c r="AG29" s="1069"/>
      <c r="AH29" s="1069"/>
      <c r="AI29" s="1069"/>
      <c r="AJ29" s="1070"/>
      <c r="AK29" s="1011">
        <v>38</v>
      </c>
      <c r="AL29" s="1002"/>
      <c r="AM29" s="1002"/>
      <c r="AN29" s="1002"/>
      <c r="AO29" s="1002"/>
      <c r="AP29" s="1002" t="s">
        <v>563</v>
      </c>
      <c r="AQ29" s="1002"/>
      <c r="AR29" s="1002"/>
      <c r="AS29" s="1002"/>
      <c r="AT29" s="1002"/>
      <c r="AU29" s="1002" t="s">
        <v>564</v>
      </c>
      <c r="AV29" s="1002"/>
      <c r="AW29" s="1002"/>
      <c r="AX29" s="1002"/>
      <c r="AY29" s="1002"/>
      <c r="AZ29" s="1073"/>
      <c r="BA29" s="1073"/>
      <c r="BB29" s="1073"/>
      <c r="BC29" s="1073"/>
      <c r="BD29" s="1073"/>
      <c r="BE29" s="1057"/>
      <c r="BF29" s="1057"/>
      <c r="BG29" s="1057"/>
      <c r="BH29" s="1057"/>
      <c r="BI29" s="1058"/>
      <c r="BJ29" s="232"/>
      <c r="BK29" s="232"/>
      <c r="BL29" s="232"/>
      <c r="BM29" s="232"/>
      <c r="BN29" s="232"/>
      <c r="BO29" s="245"/>
      <c r="BP29" s="245"/>
      <c r="BQ29" s="242">
        <v>23</v>
      </c>
      <c r="BR29" s="243"/>
      <c r="BS29" s="1045"/>
      <c r="BT29" s="1046"/>
      <c r="BU29" s="1046"/>
      <c r="BV29" s="1046"/>
      <c r="BW29" s="1046"/>
      <c r="BX29" s="1046"/>
      <c r="BY29" s="1046"/>
      <c r="BZ29" s="1046"/>
      <c r="CA29" s="1046"/>
      <c r="CB29" s="1046"/>
      <c r="CC29" s="1046"/>
      <c r="CD29" s="1046"/>
      <c r="CE29" s="1046"/>
      <c r="CF29" s="1046"/>
      <c r="CG29" s="1047"/>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226"/>
    </row>
    <row r="30" spans="1:131" s="227" customFormat="1" ht="26.25" customHeight="1">
      <c r="A30" s="246">
        <v>3</v>
      </c>
      <c r="B30" s="1062" t="s">
        <v>395</v>
      </c>
      <c r="C30" s="1063"/>
      <c r="D30" s="1063"/>
      <c r="E30" s="1063"/>
      <c r="F30" s="1063"/>
      <c r="G30" s="1063"/>
      <c r="H30" s="1063"/>
      <c r="I30" s="1063"/>
      <c r="J30" s="1063"/>
      <c r="K30" s="1063"/>
      <c r="L30" s="1063"/>
      <c r="M30" s="1063"/>
      <c r="N30" s="1063"/>
      <c r="O30" s="1063"/>
      <c r="P30" s="1064"/>
      <c r="Q30" s="1074">
        <v>1015</v>
      </c>
      <c r="R30" s="1075"/>
      <c r="S30" s="1075"/>
      <c r="T30" s="1075"/>
      <c r="U30" s="1075"/>
      <c r="V30" s="1075">
        <v>983</v>
      </c>
      <c r="W30" s="1075"/>
      <c r="X30" s="1075"/>
      <c r="Y30" s="1075"/>
      <c r="Z30" s="1075"/>
      <c r="AA30" s="1075">
        <v>32</v>
      </c>
      <c r="AB30" s="1075"/>
      <c r="AC30" s="1075"/>
      <c r="AD30" s="1075"/>
      <c r="AE30" s="1076"/>
      <c r="AF30" s="1068">
        <v>32</v>
      </c>
      <c r="AG30" s="1069"/>
      <c r="AH30" s="1069"/>
      <c r="AI30" s="1069"/>
      <c r="AJ30" s="1070"/>
      <c r="AK30" s="1011">
        <v>214</v>
      </c>
      <c r="AL30" s="1002"/>
      <c r="AM30" s="1002"/>
      <c r="AN30" s="1002"/>
      <c r="AO30" s="1002"/>
      <c r="AP30" s="1002" t="s">
        <v>562</v>
      </c>
      <c r="AQ30" s="1002"/>
      <c r="AR30" s="1002"/>
      <c r="AS30" s="1002"/>
      <c r="AT30" s="1002"/>
      <c r="AU30" s="1002" t="s">
        <v>564</v>
      </c>
      <c r="AV30" s="1002"/>
      <c r="AW30" s="1002"/>
      <c r="AX30" s="1002"/>
      <c r="AY30" s="1002"/>
      <c r="AZ30" s="1073"/>
      <c r="BA30" s="1073"/>
      <c r="BB30" s="1073"/>
      <c r="BC30" s="1073"/>
      <c r="BD30" s="1073"/>
      <c r="BE30" s="1057"/>
      <c r="BF30" s="1057"/>
      <c r="BG30" s="1057"/>
      <c r="BH30" s="1057"/>
      <c r="BI30" s="1058"/>
      <c r="BJ30" s="232"/>
      <c r="BK30" s="232"/>
      <c r="BL30" s="232"/>
      <c r="BM30" s="232"/>
      <c r="BN30" s="232"/>
      <c r="BO30" s="245"/>
      <c r="BP30" s="245"/>
      <c r="BQ30" s="242">
        <v>24</v>
      </c>
      <c r="BR30" s="243"/>
      <c r="BS30" s="1045"/>
      <c r="BT30" s="1046"/>
      <c r="BU30" s="1046"/>
      <c r="BV30" s="1046"/>
      <c r="BW30" s="1046"/>
      <c r="BX30" s="1046"/>
      <c r="BY30" s="1046"/>
      <c r="BZ30" s="1046"/>
      <c r="CA30" s="1046"/>
      <c r="CB30" s="1046"/>
      <c r="CC30" s="1046"/>
      <c r="CD30" s="1046"/>
      <c r="CE30" s="1046"/>
      <c r="CF30" s="1046"/>
      <c r="CG30" s="1047"/>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226"/>
    </row>
    <row r="31" spans="1:131" s="227" customFormat="1" ht="26.25" customHeight="1">
      <c r="A31" s="246">
        <v>4</v>
      </c>
      <c r="B31" s="1062" t="s">
        <v>396</v>
      </c>
      <c r="C31" s="1063"/>
      <c r="D31" s="1063"/>
      <c r="E31" s="1063"/>
      <c r="F31" s="1063"/>
      <c r="G31" s="1063"/>
      <c r="H31" s="1063"/>
      <c r="I31" s="1063"/>
      <c r="J31" s="1063"/>
      <c r="K31" s="1063"/>
      <c r="L31" s="1063"/>
      <c r="M31" s="1063"/>
      <c r="N31" s="1063"/>
      <c r="O31" s="1063"/>
      <c r="P31" s="1064"/>
      <c r="Q31" s="1074">
        <v>291</v>
      </c>
      <c r="R31" s="1075"/>
      <c r="S31" s="1075"/>
      <c r="T31" s="1075"/>
      <c r="U31" s="1075"/>
      <c r="V31" s="1075">
        <v>287</v>
      </c>
      <c r="W31" s="1075"/>
      <c r="X31" s="1075"/>
      <c r="Y31" s="1075"/>
      <c r="Z31" s="1075"/>
      <c r="AA31" s="1075">
        <v>4</v>
      </c>
      <c r="AB31" s="1075"/>
      <c r="AC31" s="1075"/>
      <c r="AD31" s="1075"/>
      <c r="AE31" s="1076"/>
      <c r="AF31" s="1068">
        <v>4</v>
      </c>
      <c r="AG31" s="1069"/>
      <c r="AH31" s="1069"/>
      <c r="AI31" s="1069"/>
      <c r="AJ31" s="1070"/>
      <c r="AK31" s="1011">
        <v>15</v>
      </c>
      <c r="AL31" s="1002"/>
      <c r="AM31" s="1002"/>
      <c r="AN31" s="1002"/>
      <c r="AO31" s="1002"/>
      <c r="AP31" s="1002" t="s">
        <v>562</v>
      </c>
      <c r="AQ31" s="1002"/>
      <c r="AR31" s="1002"/>
      <c r="AS31" s="1002"/>
      <c r="AT31" s="1002"/>
      <c r="AU31" s="1002" t="s">
        <v>565</v>
      </c>
      <c r="AV31" s="1002"/>
      <c r="AW31" s="1002"/>
      <c r="AX31" s="1002"/>
      <c r="AY31" s="1002"/>
      <c r="AZ31" s="1073"/>
      <c r="BA31" s="1073"/>
      <c r="BB31" s="1073"/>
      <c r="BC31" s="1073"/>
      <c r="BD31" s="1073"/>
      <c r="BE31" s="1057"/>
      <c r="BF31" s="1057"/>
      <c r="BG31" s="1057"/>
      <c r="BH31" s="1057"/>
      <c r="BI31" s="1058"/>
      <c r="BJ31" s="232"/>
      <c r="BK31" s="232"/>
      <c r="BL31" s="232"/>
      <c r="BM31" s="232"/>
      <c r="BN31" s="232"/>
      <c r="BO31" s="245"/>
      <c r="BP31" s="245"/>
      <c r="BQ31" s="242">
        <v>25</v>
      </c>
      <c r="BR31" s="243"/>
      <c r="BS31" s="1045"/>
      <c r="BT31" s="1046"/>
      <c r="BU31" s="1046"/>
      <c r="BV31" s="1046"/>
      <c r="BW31" s="1046"/>
      <c r="BX31" s="1046"/>
      <c r="BY31" s="1046"/>
      <c r="BZ31" s="1046"/>
      <c r="CA31" s="1046"/>
      <c r="CB31" s="1046"/>
      <c r="CC31" s="1046"/>
      <c r="CD31" s="1046"/>
      <c r="CE31" s="1046"/>
      <c r="CF31" s="1046"/>
      <c r="CG31" s="1047"/>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226"/>
    </row>
    <row r="32" spans="1:131" s="227" customFormat="1" ht="26.25" customHeight="1">
      <c r="A32" s="246">
        <v>5</v>
      </c>
      <c r="B32" s="1062" t="s">
        <v>397</v>
      </c>
      <c r="C32" s="1063"/>
      <c r="D32" s="1063"/>
      <c r="E32" s="1063"/>
      <c r="F32" s="1063"/>
      <c r="G32" s="1063"/>
      <c r="H32" s="1063"/>
      <c r="I32" s="1063"/>
      <c r="J32" s="1063"/>
      <c r="K32" s="1063"/>
      <c r="L32" s="1063"/>
      <c r="M32" s="1063"/>
      <c r="N32" s="1063"/>
      <c r="O32" s="1063"/>
      <c r="P32" s="1064"/>
      <c r="Q32" s="1074">
        <v>162</v>
      </c>
      <c r="R32" s="1075"/>
      <c r="S32" s="1075"/>
      <c r="T32" s="1075"/>
      <c r="U32" s="1075"/>
      <c r="V32" s="1075">
        <v>166</v>
      </c>
      <c r="W32" s="1075"/>
      <c r="X32" s="1075"/>
      <c r="Y32" s="1075"/>
      <c r="Z32" s="1075"/>
      <c r="AA32" s="1075">
        <v>-4</v>
      </c>
      <c r="AB32" s="1075"/>
      <c r="AC32" s="1075"/>
      <c r="AD32" s="1075"/>
      <c r="AE32" s="1076"/>
      <c r="AF32" s="1068">
        <v>144</v>
      </c>
      <c r="AG32" s="1069"/>
      <c r="AH32" s="1069"/>
      <c r="AI32" s="1069"/>
      <c r="AJ32" s="1070"/>
      <c r="AK32" s="1011">
        <v>35</v>
      </c>
      <c r="AL32" s="1002"/>
      <c r="AM32" s="1002"/>
      <c r="AN32" s="1002"/>
      <c r="AO32" s="1002"/>
      <c r="AP32" s="1002">
        <v>964</v>
      </c>
      <c r="AQ32" s="1002"/>
      <c r="AR32" s="1002"/>
      <c r="AS32" s="1002"/>
      <c r="AT32" s="1002"/>
      <c r="AU32" s="1002" t="s">
        <v>562</v>
      </c>
      <c r="AV32" s="1002"/>
      <c r="AW32" s="1002"/>
      <c r="AX32" s="1002"/>
      <c r="AY32" s="1002"/>
      <c r="AZ32" s="1073"/>
      <c r="BA32" s="1073"/>
      <c r="BB32" s="1073"/>
      <c r="BC32" s="1073"/>
      <c r="BD32" s="1073"/>
      <c r="BE32" s="1057" t="s">
        <v>398</v>
      </c>
      <c r="BF32" s="1057"/>
      <c r="BG32" s="1057"/>
      <c r="BH32" s="1057"/>
      <c r="BI32" s="1058"/>
      <c r="BJ32" s="232"/>
      <c r="BK32" s="232"/>
      <c r="BL32" s="232"/>
      <c r="BM32" s="232"/>
      <c r="BN32" s="232"/>
      <c r="BO32" s="245"/>
      <c r="BP32" s="245"/>
      <c r="BQ32" s="242">
        <v>26</v>
      </c>
      <c r="BR32" s="243"/>
      <c r="BS32" s="1045"/>
      <c r="BT32" s="1046"/>
      <c r="BU32" s="1046"/>
      <c r="BV32" s="1046"/>
      <c r="BW32" s="1046"/>
      <c r="BX32" s="1046"/>
      <c r="BY32" s="1046"/>
      <c r="BZ32" s="1046"/>
      <c r="CA32" s="1046"/>
      <c r="CB32" s="1046"/>
      <c r="CC32" s="1046"/>
      <c r="CD32" s="1046"/>
      <c r="CE32" s="1046"/>
      <c r="CF32" s="1046"/>
      <c r="CG32" s="1047"/>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226"/>
    </row>
    <row r="33" spans="1:131" s="227" customFormat="1" ht="26.25" customHeight="1">
      <c r="A33" s="246">
        <v>6</v>
      </c>
      <c r="B33" s="1062" t="s">
        <v>399</v>
      </c>
      <c r="C33" s="1063"/>
      <c r="D33" s="1063"/>
      <c r="E33" s="1063"/>
      <c r="F33" s="1063"/>
      <c r="G33" s="1063"/>
      <c r="H33" s="1063"/>
      <c r="I33" s="1063"/>
      <c r="J33" s="1063"/>
      <c r="K33" s="1063"/>
      <c r="L33" s="1063"/>
      <c r="M33" s="1063"/>
      <c r="N33" s="1063"/>
      <c r="O33" s="1063"/>
      <c r="P33" s="1064"/>
      <c r="Q33" s="1074">
        <v>1141</v>
      </c>
      <c r="R33" s="1075"/>
      <c r="S33" s="1075"/>
      <c r="T33" s="1075"/>
      <c r="U33" s="1075"/>
      <c r="V33" s="1075">
        <v>1273</v>
      </c>
      <c r="W33" s="1075"/>
      <c r="X33" s="1075"/>
      <c r="Y33" s="1075"/>
      <c r="Z33" s="1075"/>
      <c r="AA33" s="1075">
        <v>-132</v>
      </c>
      <c r="AB33" s="1075"/>
      <c r="AC33" s="1075"/>
      <c r="AD33" s="1075"/>
      <c r="AE33" s="1076"/>
      <c r="AF33" s="1068">
        <v>3</v>
      </c>
      <c r="AG33" s="1069"/>
      <c r="AH33" s="1069"/>
      <c r="AI33" s="1069"/>
      <c r="AJ33" s="1070"/>
      <c r="AK33" s="1011">
        <v>462</v>
      </c>
      <c r="AL33" s="1002"/>
      <c r="AM33" s="1002"/>
      <c r="AN33" s="1002"/>
      <c r="AO33" s="1002"/>
      <c r="AP33" s="1002">
        <v>1077</v>
      </c>
      <c r="AQ33" s="1002"/>
      <c r="AR33" s="1002"/>
      <c r="AS33" s="1002"/>
      <c r="AT33" s="1002"/>
      <c r="AU33" s="1002">
        <v>764</v>
      </c>
      <c r="AV33" s="1002"/>
      <c r="AW33" s="1002"/>
      <c r="AX33" s="1002"/>
      <c r="AY33" s="1002"/>
      <c r="AZ33" s="1073"/>
      <c r="BA33" s="1073"/>
      <c r="BB33" s="1073"/>
      <c r="BC33" s="1073"/>
      <c r="BD33" s="1073"/>
      <c r="BE33" s="1057" t="s">
        <v>400</v>
      </c>
      <c r="BF33" s="1057"/>
      <c r="BG33" s="1057"/>
      <c r="BH33" s="1057"/>
      <c r="BI33" s="1058"/>
      <c r="BJ33" s="232"/>
      <c r="BK33" s="232"/>
      <c r="BL33" s="232"/>
      <c r="BM33" s="232"/>
      <c r="BN33" s="232"/>
      <c r="BO33" s="245"/>
      <c r="BP33" s="245"/>
      <c r="BQ33" s="242">
        <v>27</v>
      </c>
      <c r="BR33" s="243"/>
      <c r="BS33" s="1045"/>
      <c r="BT33" s="1046"/>
      <c r="BU33" s="1046"/>
      <c r="BV33" s="1046"/>
      <c r="BW33" s="1046"/>
      <c r="BX33" s="1046"/>
      <c r="BY33" s="1046"/>
      <c r="BZ33" s="1046"/>
      <c r="CA33" s="1046"/>
      <c r="CB33" s="1046"/>
      <c r="CC33" s="1046"/>
      <c r="CD33" s="1046"/>
      <c r="CE33" s="1046"/>
      <c r="CF33" s="1046"/>
      <c r="CG33" s="1047"/>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226"/>
    </row>
    <row r="34" spans="1:131" s="227" customFormat="1" ht="26.25" customHeight="1">
      <c r="A34" s="246">
        <v>7</v>
      </c>
      <c r="B34" s="1062" t="s">
        <v>401</v>
      </c>
      <c r="C34" s="1063"/>
      <c r="D34" s="1063"/>
      <c r="E34" s="1063"/>
      <c r="F34" s="1063"/>
      <c r="G34" s="1063"/>
      <c r="H34" s="1063"/>
      <c r="I34" s="1063"/>
      <c r="J34" s="1063"/>
      <c r="K34" s="1063"/>
      <c r="L34" s="1063"/>
      <c r="M34" s="1063"/>
      <c r="N34" s="1063"/>
      <c r="O34" s="1063"/>
      <c r="P34" s="1064"/>
      <c r="Q34" s="1074">
        <v>131</v>
      </c>
      <c r="R34" s="1075"/>
      <c r="S34" s="1075"/>
      <c r="T34" s="1075"/>
      <c r="U34" s="1075"/>
      <c r="V34" s="1075">
        <v>129</v>
      </c>
      <c r="W34" s="1075"/>
      <c r="X34" s="1075"/>
      <c r="Y34" s="1075"/>
      <c r="Z34" s="1075"/>
      <c r="AA34" s="1075">
        <v>2</v>
      </c>
      <c r="AB34" s="1075"/>
      <c r="AC34" s="1075"/>
      <c r="AD34" s="1075"/>
      <c r="AE34" s="1076"/>
      <c r="AF34" s="1068">
        <v>2</v>
      </c>
      <c r="AG34" s="1069"/>
      <c r="AH34" s="1069"/>
      <c r="AI34" s="1069"/>
      <c r="AJ34" s="1070"/>
      <c r="AK34" s="1011">
        <v>64</v>
      </c>
      <c r="AL34" s="1002"/>
      <c r="AM34" s="1002"/>
      <c r="AN34" s="1002"/>
      <c r="AO34" s="1002"/>
      <c r="AP34" s="1002">
        <v>598</v>
      </c>
      <c r="AQ34" s="1002"/>
      <c r="AR34" s="1002"/>
      <c r="AS34" s="1002"/>
      <c r="AT34" s="1002"/>
      <c r="AU34" s="1002">
        <v>469</v>
      </c>
      <c r="AV34" s="1002"/>
      <c r="AW34" s="1002"/>
      <c r="AX34" s="1002"/>
      <c r="AY34" s="1002"/>
      <c r="AZ34" s="1073"/>
      <c r="BA34" s="1073"/>
      <c r="BB34" s="1073"/>
      <c r="BC34" s="1073"/>
      <c r="BD34" s="1073"/>
      <c r="BE34" s="1057" t="s">
        <v>402</v>
      </c>
      <c r="BF34" s="1057"/>
      <c r="BG34" s="1057"/>
      <c r="BH34" s="1057"/>
      <c r="BI34" s="1058"/>
      <c r="BJ34" s="232"/>
      <c r="BK34" s="232"/>
      <c r="BL34" s="232"/>
      <c r="BM34" s="232"/>
      <c r="BN34" s="232"/>
      <c r="BO34" s="245"/>
      <c r="BP34" s="245"/>
      <c r="BQ34" s="242">
        <v>28</v>
      </c>
      <c r="BR34" s="243"/>
      <c r="BS34" s="1045"/>
      <c r="BT34" s="1046"/>
      <c r="BU34" s="1046"/>
      <c r="BV34" s="1046"/>
      <c r="BW34" s="1046"/>
      <c r="BX34" s="1046"/>
      <c r="BY34" s="1046"/>
      <c r="BZ34" s="1046"/>
      <c r="CA34" s="1046"/>
      <c r="CB34" s="1046"/>
      <c r="CC34" s="1046"/>
      <c r="CD34" s="1046"/>
      <c r="CE34" s="1046"/>
      <c r="CF34" s="1046"/>
      <c r="CG34" s="1047"/>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226"/>
    </row>
    <row r="35" spans="1:131" s="227" customFormat="1" ht="26.25" customHeight="1">
      <c r="A35" s="246">
        <v>8</v>
      </c>
      <c r="B35" s="1062" t="s">
        <v>403</v>
      </c>
      <c r="C35" s="1063"/>
      <c r="D35" s="1063"/>
      <c r="E35" s="1063"/>
      <c r="F35" s="1063"/>
      <c r="G35" s="1063"/>
      <c r="H35" s="1063"/>
      <c r="I35" s="1063"/>
      <c r="J35" s="1063"/>
      <c r="K35" s="1063"/>
      <c r="L35" s="1063"/>
      <c r="M35" s="1063"/>
      <c r="N35" s="1063"/>
      <c r="O35" s="1063"/>
      <c r="P35" s="1064"/>
      <c r="Q35" s="1074">
        <v>499</v>
      </c>
      <c r="R35" s="1075"/>
      <c r="S35" s="1075"/>
      <c r="T35" s="1075"/>
      <c r="U35" s="1075"/>
      <c r="V35" s="1075">
        <v>495</v>
      </c>
      <c r="W35" s="1075"/>
      <c r="X35" s="1075"/>
      <c r="Y35" s="1075"/>
      <c r="Z35" s="1075"/>
      <c r="AA35" s="1075">
        <v>4</v>
      </c>
      <c r="AB35" s="1075"/>
      <c r="AC35" s="1075"/>
      <c r="AD35" s="1075"/>
      <c r="AE35" s="1076"/>
      <c r="AF35" s="1068">
        <v>4</v>
      </c>
      <c r="AG35" s="1069"/>
      <c r="AH35" s="1069"/>
      <c r="AI35" s="1069"/>
      <c r="AJ35" s="1070"/>
      <c r="AK35" s="1011">
        <v>248</v>
      </c>
      <c r="AL35" s="1002"/>
      <c r="AM35" s="1002"/>
      <c r="AN35" s="1002"/>
      <c r="AO35" s="1002"/>
      <c r="AP35" s="1002">
        <v>2650</v>
      </c>
      <c r="AQ35" s="1002"/>
      <c r="AR35" s="1002"/>
      <c r="AS35" s="1002"/>
      <c r="AT35" s="1002"/>
      <c r="AU35" s="1002">
        <v>2366</v>
      </c>
      <c r="AV35" s="1002"/>
      <c r="AW35" s="1002"/>
      <c r="AX35" s="1002"/>
      <c r="AY35" s="1002"/>
      <c r="AZ35" s="1073"/>
      <c r="BA35" s="1073"/>
      <c r="BB35" s="1073"/>
      <c r="BC35" s="1073"/>
      <c r="BD35" s="1073"/>
      <c r="BE35" s="1057" t="s">
        <v>402</v>
      </c>
      <c r="BF35" s="1057"/>
      <c r="BG35" s="1057"/>
      <c r="BH35" s="1057"/>
      <c r="BI35" s="1058"/>
      <c r="BJ35" s="232"/>
      <c r="BK35" s="232"/>
      <c r="BL35" s="232"/>
      <c r="BM35" s="232"/>
      <c r="BN35" s="232"/>
      <c r="BO35" s="245"/>
      <c r="BP35" s="245"/>
      <c r="BQ35" s="242">
        <v>29</v>
      </c>
      <c r="BR35" s="243"/>
      <c r="BS35" s="1045"/>
      <c r="BT35" s="1046"/>
      <c r="BU35" s="1046"/>
      <c r="BV35" s="1046"/>
      <c r="BW35" s="1046"/>
      <c r="BX35" s="1046"/>
      <c r="BY35" s="1046"/>
      <c r="BZ35" s="1046"/>
      <c r="CA35" s="1046"/>
      <c r="CB35" s="1046"/>
      <c r="CC35" s="1046"/>
      <c r="CD35" s="1046"/>
      <c r="CE35" s="1046"/>
      <c r="CF35" s="1046"/>
      <c r="CG35" s="1047"/>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226"/>
    </row>
    <row r="36" spans="1:131" s="227" customFormat="1" ht="26.25" customHeight="1">
      <c r="A36" s="246">
        <v>9</v>
      </c>
      <c r="B36" s="1062"/>
      <c r="C36" s="1063"/>
      <c r="D36" s="1063"/>
      <c r="E36" s="1063"/>
      <c r="F36" s="1063"/>
      <c r="G36" s="1063"/>
      <c r="H36" s="1063"/>
      <c r="I36" s="1063"/>
      <c r="J36" s="1063"/>
      <c r="K36" s="1063"/>
      <c r="L36" s="1063"/>
      <c r="M36" s="1063"/>
      <c r="N36" s="1063"/>
      <c r="O36" s="1063"/>
      <c r="P36" s="1064"/>
      <c r="Q36" s="1074"/>
      <c r="R36" s="1075"/>
      <c r="S36" s="1075"/>
      <c r="T36" s="1075"/>
      <c r="U36" s="1075"/>
      <c r="V36" s="1075"/>
      <c r="W36" s="1075"/>
      <c r="X36" s="1075"/>
      <c r="Y36" s="1075"/>
      <c r="Z36" s="1075"/>
      <c r="AA36" s="1075"/>
      <c r="AB36" s="1075"/>
      <c r="AC36" s="1075"/>
      <c r="AD36" s="1075"/>
      <c r="AE36" s="1076"/>
      <c r="AF36" s="1068"/>
      <c r="AG36" s="1069"/>
      <c r="AH36" s="1069"/>
      <c r="AI36" s="1069"/>
      <c r="AJ36" s="1070"/>
      <c r="AK36" s="1011"/>
      <c r="AL36" s="1002"/>
      <c r="AM36" s="1002"/>
      <c r="AN36" s="1002"/>
      <c r="AO36" s="1002"/>
      <c r="AP36" s="1002"/>
      <c r="AQ36" s="1002"/>
      <c r="AR36" s="1002"/>
      <c r="AS36" s="1002"/>
      <c r="AT36" s="1002"/>
      <c r="AU36" s="1002"/>
      <c r="AV36" s="1002"/>
      <c r="AW36" s="1002"/>
      <c r="AX36" s="1002"/>
      <c r="AY36" s="1002"/>
      <c r="AZ36" s="1073"/>
      <c r="BA36" s="1073"/>
      <c r="BB36" s="1073"/>
      <c r="BC36" s="1073"/>
      <c r="BD36" s="1073"/>
      <c r="BE36" s="1057"/>
      <c r="BF36" s="1057"/>
      <c r="BG36" s="1057"/>
      <c r="BH36" s="1057"/>
      <c r="BI36" s="1058"/>
      <c r="BJ36" s="232"/>
      <c r="BK36" s="232"/>
      <c r="BL36" s="232"/>
      <c r="BM36" s="232"/>
      <c r="BN36" s="232"/>
      <c r="BO36" s="245"/>
      <c r="BP36" s="245"/>
      <c r="BQ36" s="242">
        <v>30</v>
      </c>
      <c r="BR36" s="243"/>
      <c r="BS36" s="1045"/>
      <c r="BT36" s="1046"/>
      <c r="BU36" s="1046"/>
      <c r="BV36" s="1046"/>
      <c r="BW36" s="1046"/>
      <c r="BX36" s="1046"/>
      <c r="BY36" s="1046"/>
      <c r="BZ36" s="1046"/>
      <c r="CA36" s="1046"/>
      <c r="CB36" s="1046"/>
      <c r="CC36" s="1046"/>
      <c r="CD36" s="1046"/>
      <c r="CE36" s="1046"/>
      <c r="CF36" s="1046"/>
      <c r="CG36" s="1047"/>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226"/>
    </row>
    <row r="37" spans="1:131" s="227" customFormat="1" ht="26.25" customHeight="1">
      <c r="A37" s="246">
        <v>10</v>
      </c>
      <c r="B37" s="1062"/>
      <c r="C37" s="1063"/>
      <c r="D37" s="1063"/>
      <c r="E37" s="1063"/>
      <c r="F37" s="1063"/>
      <c r="G37" s="1063"/>
      <c r="H37" s="1063"/>
      <c r="I37" s="1063"/>
      <c r="J37" s="1063"/>
      <c r="K37" s="1063"/>
      <c r="L37" s="1063"/>
      <c r="M37" s="1063"/>
      <c r="N37" s="1063"/>
      <c r="O37" s="1063"/>
      <c r="P37" s="1064"/>
      <c r="Q37" s="1074"/>
      <c r="R37" s="1075"/>
      <c r="S37" s="1075"/>
      <c r="T37" s="1075"/>
      <c r="U37" s="1075"/>
      <c r="V37" s="1075"/>
      <c r="W37" s="1075"/>
      <c r="X37" s="1075"/>
      <c r="Y37" s="1075"/>
      <c r="Z37" s="1075"/>
      <c r="AA37" s="1075"/>
      <c r="AB37" s="1075"/>
      <c r="AC37" s="1075"/>
      <c r="AD37" s="1075"/>
      <c r="AE37" s="1076"/>
      <c r="AF37" s="1068"/>
      <c r="AG37" s="1069"/>
      <c r="AH37" s="1069"/>
      <c r="AI37" s="1069"/>
      <c r="AJ37" s="1070"/>
      <c r="AK37" s="1011"/>
      <c r="AL37" s="1002"/>
      <c r="AM37" s="1002"/>
      <c r="AN37" s="1002"/>
      <c r="AO37" s="1002"/>
      <c r="AP37" s="1002"/>
      <c r="AQ37" s="1002"/>
      <c r="AR37" s="1002"/>
      <c r="AS37" s="1002"/>
      <c r="AT37" s="1002"/>
      <c r="AU37" s="1002"/>
      <c r="AV37" s="1002"/>
      <c r="AW37" s="1002"/>
      <c r="AX37" s="1002"/>
      <c r="AY37" s="1002"/>
      <c r="AZ37" s="1073"/>
      <c r="BA37" s="1073"/>
      <c r="BB37" s="1073"/>
      <c r="BC37" s="1073"/>
      <c r="BD37" s="1073"/>
      <c r="BE37" s="1057"/>
      <c r="BF37" s="1057"/>
      <c r="BG37" s="1057"/>
      <c r="BH37" s="1057"/>
      <c r="BI37" s="1058"/>
      <c r="BJ37" s="232"/>
      <c r="BK37" s="232"/>
      <c r="BL37" s="232"/>
      <c r="BM37" s="232"/>
      <c r="BN37" s="232"/>
      <c r="BO37" s="245"/>
      <c r="BP37" s="245"/>
      <c r="BQ37" s="242">
        <v>31</v>
      </c>
      <c r="BR37" s="243"/>
      <c r="BS37" s="1045"/>
      <c r="BT37" s="1046"/>
      <c r="BU37" s="1046"/>
      <c r="BV37" s="1046"/>
      <c r="BW37" s="1046"/>
      <c r="BX37" s="1046"/>
      <c r="BY37" s="1046"/>
      <c r="BZ37" s="1046"/>
      <c r="CA37" s="1046"/>
      <c r="CB37" s="1046"/>
      <c r="CC37" s="1046"/>
      <c r="CD37" s="1046"/>
      <c r="CE37" s="1046"/>
      <c r="CF37" s="1046"/>
      <c r="CG37" s="1047"/>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226"/>
    </row>
    <row r="38" spans="1:131" s="227" customFormat="1" ht="26.25" customHeight="1">
      <c r="A38" s="246">
        <v>11</v>
      </c>
      <c r="B38" s="1062"/>
      <c r="C38" s="1063"/>
      <c r="D38" s="1063"/>
      <c r="E38" s="1063"/>
      <c r="F38" s="1063"/>
      <c r="G38" s="1063"/>
      <c r="H38" s="1063"/>
      <c r="I38" s="1063"/>
      <c r="J38" s="1063"/>
      <c r="K38" s="1063"/>
      <c r="L38" s="1063"/>
      <c r="M38" s="1063"/>
      <c r="N38" s="1063"/>
      <c r="O38" s="1063"/>
      <c r="P38" s="1064"/>
      <c r="Q38" s="1074"/>
      <c r="R38" s="1075"/>
      <c r="S38" s="1075"/>
      <c r="T38" s="1075"/>
      <c r="U38" s="1075"/>
      <c r="V38" s="1075"/>
      <c r="W38" s="1075"/>
      <c r="X38" s="1075"/>
      <c r="Y38" s="1075"/>
      <c r="Z38" s="1075"/>
      <c r="AA38" s="1075"/>
      <c r="AB38" s="1075"/>
      <c r="AC38" s="1075"/>
      <c r="AD38" s="1075"/>
      <c r="AE38" s="1076"/>
      <c r="AF38" s="1068"/>
      <c r="AG38" s="1069"/>
      <c r="AH38" s="1069"/>
      <c r="AI38" s="1069"/>
      <c r="AJ38" s="1070"/>
      <c r="AK38" s="1011"/>
      <c r="AL38" s="1002"/>
      <c r="AM38" s="1002"/>
      <c r="AN38" s="1002"/>
      <c r="AO38" s="1002"/>
      <c r="AP38" s="1002"/>
      <c r="AQ38" s="1002"/>
      <c r="AR38" s="1002"/>
      <c r="AS38" s="1002"/>
      <c r="AT38" s="1002"/>
      <c r="AU38" s="1002"/>
      <c r="AV38" s="1002"/>
      <c r="AW38" s="1002"/>
      <c r="AX38" s="1002"/>
      <c r="AY38" s="1002"/>
      <c r="AZ38" s="1073"/>
      <c r="BA38" s="1073"/>
      <c r="BB38" s="1073"/>
      <c r="BC38" s="1073"/>
      <c r="BD38" s="1073"/>
      <c r="BE38" s="1057"/>
      <c r="BF38" s="1057"/>
      <c r="BG38" s="1057"/>
      <c r="BH38" s="1057"/>
      <c r="BI38" s="1058"/>
      <c r="BJ38" s="232"/>
      <c r="BK38" s="232"/>
      <c r="BL38" s="232"/>
      <c r="BM38" s="232"/>
      <c r="BN38" s="232"/>
      <c r="BO38" s="245"/>
      <c r="BP38" s="245"/>
      <c r="BQ38" s="242">
        <v>32</v>
      </c>
      <c r="BR38" s="243"/>
      <c r="BS38" s="1045"/>
      <c r="BT38" s="1046"/>
      <c r="BU38" s="1046"/>
      <c r="BV38" s="1046"/>
      <c r="BW38" s="1046"/>
      <c r="BX38" s="1046"/>
      <c r="BY38" s="1046"/>
      <c r="BZ38" s="1046"/>
      <c r="CA38" s="1046"/>
      <c r="CB38" s="1046"/>
      <c r="CC38" s="1046"/>
      <c r="CD38" s="1046"/>
      <c r="CE38" s="1046"/>
      <c r="CF38" s="1046"/>
      <c r="CG38" s="1047"/>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226"/>
    </row>
    <row r="39" spans="1:131" s="227" customFormat="1" ht="26.25" customHeight="1">
      <c r="A39" s="246">
        <v>12</v>
      </c>
      <c r="B39" s="1062"/>
      <c r="C39" s="1063"/>
      <c r="D39" s="1063"/>
      <c r="E39" s="1063"/>
      <c r="F39" s="1063"/>
      <c r="G39" s="1063"/>
      <c r="H39" s="1063"/>
      <c r="I39" s="1063"/>
      <c r="J39" s="1063"/>
      <c r="K39" s="1063"/>
      <c r="L39" s="1063"/>
      <c r="M39" s="1063"/>
      <c r="N39" s="1063"/>
      <c r="O39" s="1063"/>
      <c r="P39" s="1064"/>
      <c r="Q39" s="1074"/>
      <c r="R39" s="1075"/>
      <c r="S39" s="1075"/>
      <c r="T39" s="1075"/>
      <c r="U39" s="1075"/>
      <c r="V39" s="1075"/>
      <c r="W39" s="1075"/>
      <c r="X39" s="1075"/>
      <c r="Y39" s="1075"/>
      <c r="Z39" s="1075"/>
      <c r="AA39" s="1075"/>
      <c r="AB39" s="1075"/>
      <c r="AC39" s="1075"/>
      <c r="AD39" s="1075"/>
      <c r="AE39" s="1076"/>
      <c r="AF39" s="1068"/>
      <c r="AG39" s="1069"/>
      <c r="AH39" s="1069"/>
      <c r="AI39" s="1069"/>
      <c r="AJ39" s="1070"/>
      <c r="AK39" s="1011"/>
      <c r="AL39" s="1002"/>
      <c r="AM39" s="1002"/>
      <c r="AN39" s="1002"/>
      <c r="AO39" s="1002"/>
      <c r="AP39" s="1002"/>
      <c r="AQ39" s="1002"/>
      <c r="AR39" s="1002"/>
      <c r="AS39" s="1002"/>
      <c r="AT39" s="1002"/>
      <c r="AU39" s="1002"/>
      <c r="AV39" s="1002"/>
      <c r="AW39" s="1002"/>
      <c r="AX39" s="1002"/>
      <c r="AY39" s="1002"/>
      <c r="AZ39" s="1073"/>
      <c r="BA39" s="1073"/>
      <c r="BB39" s="1073"/>
      <c r="BC39" s="1073"/>
      <c r="BD39" s="1073"/>
      <c r="BE39" s="1057"/>
      <c r="BF39" s="1057"/>
      <c r="BG39" s="1057"/>
      <c r="BH39" s="1057"/>
      <c r="BI39" s="1058"/>
      <c r="BJ39" s="232"/>
      <c r="BK39" s="232"/>
      <c r="BL39" s="232"/>
      <c r="BM39" s="232"/>
      <c r="BN39" s="232"/>
      <c r="BO39" s="245"/>
      <c r="BP39" s="245"/>
      <c r="BQ39" s="242">
        <v>33</v>
      </c>
      <c r="BR39" s="243"/>
      <c r="BS39" s="1045"/>
      <c r="BT39" s="1046"/>
      <c r="BU39" s="1046"/>
      <c r="BV39" s="1046"/>
      <c r="BW39" s="1046"/>
      <c r="BX39" s="1046"/>
      <c r="BY39" s="1046"/>
      <c r="BZ39" s="1046"/>
      <c r="CA39" s="1046"/>
      <c r="CB39" s="1046"/>
      <c r="CC39" s="1046"/>
      <c r="CD39" s="1046"/>
      <c r="CE39" s="1046"/>
      <c r="CF39" s="1046"/>
      <c r="CG39" s="1047"/>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226"/>
    </row>
    <row r="40" spans="1:131" s="227" customFormat="1" ht="26.25" customHeight="1">
      <c r="A40" s="241">
        <v>13</v>
      </c>
      <c r="B40" s="1062"/>
      <c r="C40" s="1063"/>
      <c r="D40" s="1063"/>
      <c r="E40" s="1063"/>
      <c r="F40" s="1063"/>
      <c r="G40" s="1063"/>
      <c r="H40" s="1063"/>
      <c r="I40" s="1063"/>
      <c r="J40" s="1063"/>
      <c r="K40" s="1063"/>
      <c r="L40" s="1063"/>
      <c r="M40" s="1063"/>
      <c r="N40" s="1063"/>
      <c r="O40" s="1063"/>
      <c r="P40" s="1064"/>
      <c r="Q40" s="1074"/>
      <c r="R40" s="1075"/>
      <c r="S40" s="1075"/>
      <c r="T40" s="1075"/>
      <c r="U40" s="1075"/>
      <c r="V40" s="1075"/>
      <c r="W40" s="1075"/>
      <c r="X40" s="1075"/>
      <c r="Y40" s="1075"/>
      <c r="Z40" s="1075"/>
      <c r="AA40" s="1075"/>
      <c r="AB40" s="1075"/>
      <c r="AC40" s="1075"/>
      <c r="AD40" s="1075"/>
      <c r="AE40" s="1076"/>
      <c r="AF40" s="1068"/>
      <c r="AG40" s="1069"/>
      <c r="AH40" s="1069"/>
      <c r="AI40" s="1069"/>
      <c r="AJ40" s="1070"/>
      <c r="AK40" s="1011"/>
      <c r="AL40" s="1002"/>
      <c r="AM40" s="1002"/>
      <c r="AN40" s="1002"/>
      <c r="AO40" s="1002"/>
      <c r="AP40" s="1002"/>
      <c r="AQ40" s="1002"/>
      <c r="AR40" s="1002"/>
      <c r="AS40" s="1002"/>
      <c r="AT40" s="1002"/>
      <c r="AU40" s="1002"/>
      <c r="AV40" s="1002"/>
      <c r="AW40" s="1002"/>
      <c r="AX40" s="1002"/>
      <c r="AY40" s="1002"/>
      <c r="AZ40" s="1073"/>
      <c r="BA40" s="1073"/>
      <c r="BB40" s="1073"/>
      <c r="BC40" s="1073"/>
      <c r="BD40" s="1073"/>
      <c r="BE40" s="1057"/>
      <c r="BF40" s="1057"/>
      <c r="BG40" s="1057"/>
      <c r="BH40" s="1057"/>
      <c r="BI40" s="1058"/>
      <c r="BJ40" s="232"/>
      <c r="BK40" s="232"/>
      <c r="BL40" s="232"/>
      <c r="BM40" s="232"/>
      <c r="BN40" s="232"/>
      <c r="BO40" s="245"/>
      <c r="BP40" s="245"/>
      <c r="BQ40" s="242">
        <v>34</v>
      </c>
      <c r="BR40" s="243"/>
      <c r="BS40" s="1045"/>
      <c r="BT40" s="1046"/>
      <c r="BU40" s="1046"/>
      <c r="BV40" s="1046"/>
      <c r="BW40" s="1046"/>
      <c r="BX40" s="1046"/>
      <c r="BY40" s="1046"/>
      <c r="BZ40" s="1046"/>
      <c r="CA40" s="1046"/>
      <c r="CB40" s="1046"/>
      <c r="CC40" s="1046"/>
      <c r="CD40" s="1046"/>
      <c r="CE40" s="1046"/>
      <c r="CF40" s="1046"/>
      <c r="CG40" s="1047"/>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226"/>
    </row>
    <row r="41" spans="1:131" s="227" customFormat="1" ht="26.25" customHeight="1">
      <c r="A41" s="241">
        <v>14</v>
      </c>
      <c r="B41" s="1062"/>
      <c r="C41" s="1063"/>
      <c r="D41" s="1063"/>
      <c r="E41" s="1063"/>
      <c r="F41" s="1063"/>
      <c r="G41" s="1063"/>
      <c r="H41" s="1063"/>
      <c r="I41" s="1063"/>
      <c r="J41" s="1063"/>
      <c r="K41" s="1063"/>
      <c r="L41" s="1063"/>
      <c r="M41" s="1063"/>
      <c r="N41" s="1063"/>
      <c r="O41" s="1063"/>
      <c r="P41" s="1064"/>
      <c r="Q41" s="1074"/>
      <c r="R41" s="1075"/>
      <c r="S41" s="1075"/>
      <c r="T41" s="1075"/>
      <c r="U41" s="1075"/>
      <c r="V41" s="1075"/>
      <c r="W41" s="1075"/>
      <c r="X41" s="1075"/>
      <c r="Y41" s="1075"/>
      <c r="Z41" s="1075"/>
      <c r="AA41" s="1075"/>
      <c r="AB41" s="1075"/>
      <c r="AC41" s="1075"/>
      <c r="AD41" s="1075"/>
      <c r="AE41" s="1076"/>
      <c r="AF41" s="1068"/>
      <c r="AG41" s="1069"/>
      <c r="AH41" s="1069"/>
      <c r="AI41" s="1069"/>
      <c r="AJ41" s="1070"/>
      <c r="AK41" s="1011"/>
      <c r="AL41" s="1002"/>
      <c r="AM41" s="1002"/>
      <c r="AN41" s="1002"/>
      <c r="AO41" s="1002"/>
      <c r="AP41" s="1002"/>
      <c r="AQ41" s="1002"/>
      <c r="AR41" s="1002"/>
      <c r="AS41" s="1002"/>
      <c r="AT41" s="1002"/>
      <c r="AU41" s="1002"/>
      <c r="AV41" s="1002"/>
      <c r="AW41" s="1002"/>
      <c r="AX41" s="1002"/>
      <c r="AY41" s="1002"/>
      <c r="AZ41" s="1073"/>
      <c r="BA41" s="1073"/>
      <c r="BB41" s="1073"/>
      <c r="BC41" s="1073"/>
      <c r="BD41" s="1073"/>
      <c r="BE41" s="1057"/>
      <c r="BF41" s="1057"/>
      <c r="BG41" s="1057"/>
      <c r="BH41" s="1057"/>
      <c r="BI41" s="1058"/>
      <c r="BJ41" s="232"/>
      <c r="BK41" s="232"/>
      <c r="BL41" s="232"/>
      <c r="BM41" s="232"/>
      <c r="BN41" s="232"/>
      <c r="BO41" s="245"/>
      <c r="BP41" s="245"/>
      <c r="BQ41" s="242">
        <v>35</v>
      </c>
      <c r="BR41" s="243"/>
      <c r="BS41" s="1045"/>
      <c r="BT41" s="1046"/>
      <c r="BU41" s="1046"/>
      <c r="BV41" s="1046"/>
      <c r="BW41" s="1046"/>
      <c r="BX41" s="1046"/>
      <c r="BY41" s="1046"/>
      <c r="BZ41" s="1046"/>
      <c r="CA41" s="1046"/>
      <c r="CB41" s="1046"/>
      <c r="CC41" s="1046"/>
      <c r="CD41" s="1046"/>
      <c r="CE41" s="1046"/>
      <c r="CF41" s="1046"/>
      <c r="CG41" s="1047"/>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226"/>
    </row>
    <row r="42" spans="1:131" s="227" customFormat="1" ht="26.25" customHeight="1">
      <c r="A42" s="241">
        <v>15</v>
      </c>
      <c r="B42" s="1062"/>
      <c r="C42" s="1063"/>
      <c r="D42" s="1063"/>
      <c r="E42" s="1063"/>
      <c r="F42" s="1063"/>
      <c r="G42" s="1063"/>
      <c r="H42" s="1063"/>
      <c r="I42" s="1063"/>
      <c r="J42" s="1063"/>
      <c r="K42" s="1063"/>
      <c r="L42" s="1063"/>
      <c r="M42" s="1063"/>
      <c r="N42" s="1063"/>
      <c r="O42" s="1063"/>
      <c r="P42" s="1064"/>
      <c r="Q42" s="1074"/>
      <c r="R42" s="1075"/>
      <c r="S42" s="1075"/>
      <c r="T42" s="1075"/>
      <c r="U42" s="1075"/>
      <c r="V42" s="1075"/>
      <c r="W42" s="1075"/>
      <c r="X42" s="1075"/>
      <c r="Y42" s="1075"/>
      <c r="Z42" s="1075"/>
      <c r="AA42" s="1075"/>
      <c r="AB42" s="1075"/>
      <c r="AC42" s="1075"/>
      <c r="AD42" s="1075"/>
      <c r="AE42" s="1076"/>
      <c r="AF42" s="1068"/>
      <c r="AG42" s="1069"/>
      <c r="AH42" s="1069"/>
      <c r="AI42" s="1069"/>
      <c r="AJ42" s="1070"/>
      <c r="AK42" s="1011"/>
      <c r="AL42" s="1002"/>
      <c r="AM42" s="1002"/>
      <c r="AN42" s="1002"/>
      <c r="AO42" s="1002"/>
      <c r="AP42" s="1002"/>
      <c r="AQ42" s="1002"/>
      <c r="AR42" s="1002"/>
      <c r="AS42" s="1002"/>
      <c r="AT42" s="1002"/>
      <c r="AU42" s="1002"/>
      <c r="AV42" s="1002"/>
      <c r="AW42" s="1002"/>
      <c r="AX42" s="1002"/>
      <c r="AY42" s="1002"/>
      <c r="AZ42" s="1073"/>
      <c r="BA42" s="1073"/>
      <c r="BB42" s="1073"/>
      <c r="BC42" s="1073"/>
      <c r="BD42" s="1073"/>
      <c r="BE42" s="1057"/>
      <c r="BF42" s="1057"/>
      <c r="BG42" s="1057"/>
      <c r="BH42" s="1057"/>
      <c r="BI42" s="1058"/>
      <c r="BJ42" s="232"/>
      <c r="BK42" s="232"/>
      <c r="BL42" s="232"/>
      <c r="BM42" s="232"/>
      <c r="BN42" s="232"/>
      <c r="BO42" s="245"/>
      <c r="BP42" s="245"/>
      <c r="BQ42" s="242">
        <v>36</v>
      </c>
      <c r="BR42" s="243"/>
      <c r="BS42" s="1045"/>
      <c r="BT42" s="1046"/>
      <c r="BU42" s="1046"/>
      <c r="BV42" s="1046"/>
      <c r="BW42" s="1046"/>
      <c r="BX42" s="1046"/>
      <c r="BY42" s="1046"/>
      <c r="BZ42" s="1046"/>
      <c r="CA42" s="1046"/>
      <c r="CB42" s="1046"/>
      <c r="CC42" s="1046"/>
      <c r="CD42" s="1046"/>
      <c r="CE42" s="1046"/>
      <c r="CF42" s="1046"/>
      <c r="CG42" s="1047"/>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226"/>
    </row>
    <row r="43" spans="1:131" s="227" customFormat="1" ht="26.25" customHeight="1">
      <c r="A43" s="241">
        <v>16</v>
      </c>
      <c r="B43" s="1062"/>
      <c r="C43" s="1063"/>
      <c r="D43" s="1063"/>
      <c r="E43" s="1063"/>
      <c r="F43" s="1063"/>
      <c r="G43" s="1063"/>
      <c r="H43" s="1063"/>
      <c r="I43" s="1063"/>
      <c r="J43" s="1063"/>
      <c r="K43" s="1063"/>
      <c r="L43" s="1063"/>
      <c r="M43" s="1063"/>
      <c r="N43" s="1063"/>
      <c r="O43" s="1063"/>
      <c r="P43" s="1064"/>
      <c r="Q43" s="1074"/>
      <c r="R43" s="1075"/>
      <c r="S43" s="1075"/>
      <c r="T43" s="1075"/>
      <c r="U43" s="1075"/>
      <c r="V43" s="1075"/>
      <c r="W43" s="1075"/>
      <c r="X43" s="1075"/>
      <c r="Y43" s="1075"/>
      <c r="Z43" s="1075"/>
      <c r="AA43" s="1075"/>
      <c r="AB43" s="1075"/>
      <c r="AC43" s="1075"/>
      <c r="AD43" s="1075"/>
      <c r="AE43" s="1076"/>
      <c r="AF43" s="1068"/>
      <c r="AG43" s="1069"/>
      <c r="AH43" s="1069"/>
      <c r="AI43" s="1069"/>
      <c r="AJ43" s="1070"/>
      <c r="AK43" s="1011"/>
      <c r="AL43" s="1002"/>
      <c r="AM43" s="1002"/>
      <c r="AN43" s="1002"/>
      <c r="AO43" s="1002"/>
      <c r="AP43" s="1002"/>
      <c r="AQ43" s="1002"/>
      <c r="AR43" s="1002"/>
      <c r="AS43" s="1002"/>
      <c r="AT43" s="1002"/>
      <c r="AU43" s="1002"/>
      <c r="AV43" s="1002"/>
      <c r="AW43" s="1002"/>
      <c r="AX43" s="1002"/>
      <c r="AY43" s="1002"/>
      <c r="AZ43" s="1073"/>
      <c r="BA43" s="1073"/>
      <c r="BB43" s="1073"/>
      <c r="BC43" s="1073"/>
      <c r="BD43" s="1073"/>
      <c r="BE43" s="1057"/>
      <c r="BF43" s="1057"/>
      <c r="BG43" s="1057"/>
      <c r="BH43" s="1057"/>
      <c r="BI43" s="1058"/>
      <c r="BJ43" s="232"/>
      <c r="BK43" s="232"/>
      <c r="BL43" s="232"/>
      <c r="BM43" s="232"/>
      <c r="BN43" s="232"/>
      <c r="BO43" s="245"/>
      <c r="BP43" s="245"/>
      <c r="BQ43" s="242">
        <v>37</v>
      </c>
      <c r="BR43" s="243"/>
      <c r="BS43" s="1045"/>
      <c r="BT43" s="1046"/>
      <c r="BU43" s="1046"/>
      <c r="BV43" s="1046"/>
      <c r="BW43" s="1046"/>
      <c r="BX43" s="1046"/>
      <c r="BY43" s="1046"/>
      <c r="BZ43" s="1046"/>
      <c r="CA43" s="1046"/>
      <c r="CB43" s="1046"/>
      <c r="CC43" s="1046"/>
      <c r="CD43" s="1046"/>
      <c r="CE43" s="1046"/>
      <c r="CF43" s="1046"/>
      <c r="CG43" s="1047"/>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226"/>
    </row>
    <row r="44" spans="1:131" s="227" customFormat="1" ht="26.25" customHeight="1">
      <c r="A44" s="241">
        <v>17</v>
      </c>
      <c r="B44" s="1062"/>
      <c r="C44" s="1063"/>
      <c r="D44" s="1063"/>
      <c r="E44" s="1063"/>
      <c r="F44" s="1063"/>
      <c r="G44" s="1063"/>
      <c r="H44" s="1063"/>
      <c r="I44" s="1063"/>
      <c r="J44" s="1063"/>
      <c r="K44" s="1063"/>
      <c r="L44" s="1063"/>
      <c r="M44" s="1063"/>
      <c r="N44" s="1063"/>
      <c r="O44" s="1063"/>
      <c r="P44" s="1064"/>
      <c r="Q44" s="1074"/>
      <c r="R44" s="1075"/>
      <c r="S44" s="1075"/>
      <c r="T44" s="1075"/>
      <c r="U44" s="1075"/>
      <c r="V44" s="1075"/>
      <c r="W44" s="1075"/>
      <c r="X44" s="1075"/>
      <c r="Y44" s="1075"/>
      <c r="Z44" s="1075"/>
      <c r="AA44" s="1075"/>
      <c r="AB44" s="1075"/>
      <c r="AC44" s="1075"/>
      <c r="AD44" s="1075"/>
      <c r="AE44" s="1076"/>
      <c r="AF44" s="1068"/>
      <c r="AG44" s="1069"/>
      <c r="AH44" s="1069"/>
      <c r="AI44" s="1069"/>
      <c r="AJ44" s="1070"/>
      <c r="AK44" s="1011"/>
      <c r="AL44" s="1002"/>
      <c r="AM44" s="1002"/>
      <c r="AN44" s="1002"/>
      <c r="AO44" s="1002"/>
      <c r="AP44" s="1002"/>
      <c r="AQ44" s="1002"/>
      <c r="AR44" s="1002"/>
      <c r="AS44" s="1002"/>
      <c r="AT44" s="1002"/>
      <c r="AU44" s="1002"/>
      <c r="AV44" s="1002"/>
      <c r="AW44" s="1002"/>
      <c r="AX44" s="1002"/>
      <c r="AY44" s="1002"/>
      <c r="AZ44" s="1073"/>
      <c r="BA44" s="1073"/>
      <c r="BB44" s="1073"/>
      <c r="BC44" s="1073"/>
      <c r="BD44" s="1073"/>
      <c r="BE44" s="1057"/>
      <c r="BF44" s="1057"/>
      <c r="BG44" s="1057"/>
      <c r="BH44" s="1057"/>
      <c r="BI44" s="1058"/>
      <c r="BJ44" s="232"/>
      <c r="BK44" s="232"/>
      <c r="BL44" s="232"/>
      <c r="BM44" s="232"/>
      <c r="BN44" s="232"/>
      <c r="BO44" s="245"/>
      <c r="BP44" s="245"/>
      <c r="BQ44" s="242">
        <v>38</v>
      </c>
      <c r="BR44" s="243"/>
      <c r="BS44" s="1045"/>
      <c r="BT44" s="1046"/>
      <c r="BU44" s="1046"/>
      <c r="BV44" s="1046"/>
      <c r="BW44" s="1046"/>
      <c r="BX44" s="1046"/>
      <c r="BY44" s="1046"/>
      <c r="BZ44" s="1046"/>
      <c r="CA44" s="1046"/>
      <c r="CB44" s="1046"/>
      <c r="CC44" s="1046"/>
      <c r="CD44" s="1046"/>
      <c r="CE44" s="1046"/>
      <c r="CF44" s="1046"/>
      <c r="CG44" s="1047"/>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226"/>
    </row>
    <row r="45" spans="1:131" s="227" customFormat="1" ht="26.25" customHeight="1">
      <c r="A45" s="241">
        <v>18</v>
      </c>
      <c r="B45" s="1062"/>
      <c r="C45" s="1063"/>
      <c r="D45" s="1063"/>
      <c r="E45" s="1063"/>
      <c r="F45" s="1063"/>
      <c r="G45" s="1063"/>
      <c r="H45" s="1063"/>
      <c r="I45" s="1063"/>
      <c r="J45" s="1063"/>
      <c r="K45" s="1063"/>
      <c r="L45" s="1063"/>
      <c r="M45" s="1063"/>
      <c r="N45" s="1063"/>
      <c r="O45" s="1063"/>
      <c r="P45" s="1064"/>
      <c r="Q45" s="1074"/>
      <c r="R45" s="1075"/>
      <c r="S45" s="1075"/>
      <c r="T45" s="1075"/>
      <c r="U45" s="1075"/>
      <c r="V45" s="1075"/>
      <c r="W45" s="1075"/>
      <c r="X45" s="1075"/>
      <c r="Y45" s="1075"/>
      <c r="Z45" s="1075"/>
      <c r="AA45" s="1075"/>
      <c r="AB45" s="1075"/>
      <c r="AC45" s="1075"/>
      <c r="AD45" s="1075"/>
      <c r="AE45" s="1076"/>
      <c r="AF45" s="1068"/>
      <c r="AG45" s="1069"/>
      <c r="AH45" s="1069"/>
      <c r="AI45" s="1069"/>
      <c r="AJ45" s="1070"/>
      <c r="AK45" s="1011"/>
      <c r="AL45" s="1002"/>
      <c r="AM45" s="1002"/>
      <c r="AN45" s="1002"/>
      <c r="AO45" s="1002"/>
      <c r="AP45" s="1002"/>
      <c r="AQ45" s="1002"/>
      <c r="AR45" s="1002"/>
      <c r="AS45" s="1002"/>
      <c r="AT45" s="1002"/>
      <c r="AU45" s="1002"/>
      <c r="AV45" s="1002"/>
      <c r="AW45" s="1002"/>
      <c r="AX45" s="1002"/>
      <c r="AY45" s="1002"/>
      <c r="AZ45" s="1073"/>
      <c r="BA45" s="1073"/>
      <c r="BB45" s="1073"/>
      <c r="BC45" s="1073"/>
      <c r="BD45" s="1073"/>
      <c r="BE45" s="1057"/>
      <c r="BF45" s="1057"/>
      <c r="BG45" s="1057"/>
      <c r="BH45" s="1057"/>
      <c r="BI45" s="1058"/>
      <c r="BJ45" s="232"/>
      <c r="BK45" s="232"/>
      <c r="BL45" s="232"/>
      <c r="BM45" s="232"/>
      <c r="BN45" s="232"/>
      <c r="BO45" s="245"/>
      <c r="BP45" s="245"/>
      <c r="BQ45" s="242">
        <v>39</v>
      </c>
      <c r="BR45" s="243"/>
      <c r="BS45" s="1045"/>
      <c r="BT45" s="1046"/>
      <c r="BU45" s="1046"/>
      <c r="BV45" s="1046"/>
      <c r="BW45" s="1046"/>
      <c r="BX45" s="1046"/>
      <c r="BY45" s="1046"/>
      <c r="BZ45" s="1046"/>
      <c r="CA45" s="1046"/>
      <c r="CB45" s="1046"/>
      <c r="CC45" s="1046"/>
      <c r="CD45" s="1046"/>
      <c r="CE45" s="1046"/>
      <c r="CF45" s="1046"/>
      <c r="CG45" s="1047"/>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226"/>
    </row>
    <row r="46" spans="1:131" s="227" customFormat="1" ht="26.25" customHeight="1">
      <c r="A46" s="241">
        <v>19</v>
      </c>
      <c r="B46" s="1062"/>
      <c r="C46" s="1063"/>
      <c r="D46" s="1063"/>
      <c r="E46" s="1063"/>
      <c r="F46" s="1063"/>
      <c r="G46" s="1063"/>
      <c r="H46" s="1063"/>
      <c r="I46" s="1063"/>
      <c r="J46" s="1063"/>
      <c r="K46" s="1063"/>
      <c r="L46" s="1063"/>
      <c r="M46" s="1063"/>
      <c r="N46" s="1063"/>
      <c r="O46" s="1063"/>
      <c r="P46" s="1064"/>
      <c r="Q46" s="1074"/>
      <c r="R46" s="1075"/>
      <c r="S46" s="1075"/>
      <c r="T46" s="1075"/>
      <c r="U46" s="1075"/>
      <c r="V46" s="1075"/>
      <c r="W46" s="1075"/>
      <c r="X46" s="1075"/>
      <c r="Y46" s="1075"/>
      <c r="Z46" s="1075"/>
      <c r="AA46" s="1075"/>
      <c r="AB46" s="1075"/>
      <c r="AC46" s="1075"/>
      <c r="AD46" s="1075"/>
      <c r="AE46" s="1076"/>
      <c r="AF46" s="1068"/>
      <c r="AG46" s="1069"/>
      <c r="AH46" s="1069"/>
      <c r="AI46" s="1069"/>
      <c r="AJ46" s="1070"/>
      <c r="AK46" s="1011"/>
      <c r="AL46" s="1002"/>
      <c r="AM46" s="1002"/>
      <c r="AN46" s="1002"/>
      <c r="AO46" s="1002"/>
      <c r="AP46" s="1002"/>
      <c r="AQ46" s="1002"/>
      <c r="AR46" s="1002"/>
      <c r="AS46" s="1002"/>
      <c r="AT46" s="1002"/>
      <c r="AU46" s="1002"/>
      <c r="AV46" s="1002"/>
      <c r="AW46" s="1002"/>
      <c r="AX46" s="1002"/>
      <c r="AY46" s="1002"/>
      <c r="AZ46" s="1073"/>
      <c r="BA46" s="1073"/>
      <c r="BB46" s="1073"/>
      <c r="BC46" s="1073"/>
      <c r="BD46" s="1073"/>
      <c r="BE46" s="1057"/>
      <c r="BF46" s="1057"/>
      <c r="BG46" s="1057"/>
      <c r="BH46" s="1057"/>
      <c r="BI46" s="1058"/>
      <c r="BJ46" s="232"/>
      <c r="BK46" s="232"/>
      <c r="BL46" s="232"/>
      <c r="BM46" s="232"/>
      <c r="BN46" s="232"/>
      <c r="BO46" s="245"/>
      <c r="BP46" s="245"/>
      <c r="BQ46" s="242">
        <v>40</v>
      </c>
      <c r="BR46" s="243"/>
      <c r="BS46" s="1045"/>
      <c r="BT46" s="1046"/>
      <c r="BU46" s="1046"/>
      <c r="BV46" s="1046"/>
      <c r="BW46" s="1046"/>
      <c r="BX46" s="1046"/>
      <c r="BY46" s="1046"/>
      <c r="BZ46" s="1046"/>
      <c r="CA46" s="1046"/>
      <c r="CB46" s="1046"/>
      <c r="CC46" s="1046"/>
      <c r="CD46" s="1046"/>
      <c r="CE46" s="1046"/>
      <c r="CF46" s="1046"/>
      <c r="CG46" s="1047"/>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226"/>
    </row>
    <row r="47" spans="1:131" s="227" customFormat="1" ht="26.25" customHeight="1">
      <c r="A47" s="241">
        <v>20</v>
      </c>
      <c r="B47" s="1062"/>
      <c r="C47" s="1063"/>
      <c r="D47" s="1063"/>
      <c r="E47" s="1063"/>
      <c r="F47" s="1063"/>
      <c r="G47" s="1063"/>
      <c r="H47" s="1063"/>
      <c r="I47" s="1063"/>
      <c r="J47" s="1063"/>
      <c r="K47" s="1063"/>
      <c r="L47" s="1063"/>
      <c r="M47" s="1063"/>
      <c r="N47" s="1063"/>
      <c r="O47" s="1063"/>
      <c r="P47" s="1064"/>
      <c r="Q47" s="1074"/>
      <c r="R47" s="1075"/>
      <c r="S47" s="1075"/>
      <c r="T47" s="1075"/>
      <c r="U47" s="1075"/>
      <c r="V47" s="1075"/>
      <c r="W47" s="1075"/>
      <c r="X47" s="1075"/>
      <c r="Y47" s="1075"/>
      <c r="Z47" s="1075"/>
      <c r="AA47" s="1075"/>
      <c r="AB47" s="1075"/>
      <c r="AC47" s="1075"/>
      <c r="AD47" s="1075"/>
      <c r="AE47" s="1076"/>
      <c r="AF47" s="1068"/>
      <c r="AG47" s="1069"/>
      <c r="AH47" s="1069"/>
      <c r="AI47" s="1069"/>
      <c r="AJ47" s="1070"/>
      <c r="AK47" s="1011"/>
      <c r="AL47" s="1002"/>
      <c r="AM47" s="1002"/>
      <c r="AN47" s="1002"/>
      <c r="AO47" s="1002"/>
      <c r="AP47" s="1002"/>
      <c r="AQ47" s="1002"/>
      <c r="AR47" s="1002"/>
      <c r="AS47" s="1002"/>
      <c r="AT47" s="1002"/>
      <c r="AU47" s="1002"/>
      <c r="AV47" s="1002"/>
      <c r="AW47" s="1002"/>
      <c r="AX47" s="1002"/>
      <c r="AY47" s="1002"/>
      <c r="AZ47" s="1073"/>
      <c r="BA47" s="1073"/>
      <c r="BB47" s="1073"/>
      <c r="BC47" s="1073"/>
      <c r="BD47" s="1073"/>
      <c r="BE47" s="1057"/>
      <c r="BF47" s="1057"/>
      <c r="BG47" s="1057"/>
      <c r="BH47" s="1057"/>
      <c r="BI47" s="1058"/>
      <c r="BJ47" s="232"/>
      <c r="BK47" s="232"/>
      <c r="BL47" s="232"/>
      <c r="BM47" s="232"/>
      <c r="BN47" s="232"/>
      <c r="BO47" s="245"/>
      <c r="BP47" s="245"/>
      <c r="BQ47" s="242">
        <v>41</v>
      </c>
      <c r="BR47" s="243"/>
      <c r="BS47" s="1045"/>
      <c r="BT47" s="1046"/>
      <c r="BU47" s="1046"/>
      <c r="BV47" s="1046"/>
      <c r="BW47" s="1046"/>
      <c r="BX47" s="1046"/>
      <c r="BY47" s="1046"/>
      <c r="BZ47" s="1046"/>
      <c r="CA47" s="1046"/>
      <c r="CB47" s="1046"/>
      <c r="CC47" s="1046"/>
      <c r="CD47" s="1046"/>
      <c r="CE47" s="1046"/>
      <c r="CF47" s="1046"/>
      <c r="CG47" s="1047"/>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226"/>
    </row>
    <row r="48" spans="1:131" s="227" customFormat="1" ht="26.25" customHeight="1">
      <c r="A48" s="241">
        <v>21</v>
      </c>
      <c r="B48" s="1062"/>
      <c r="C48" s="1063"/>
      <c r="D48" s="1063"/>
      <c r="E48" s="1063"/>
      <c r="F48" s="1063"/>
      <c r="G48" s="1063"/>
      <c r="H48" s="1063"/>
      <c r="I48" s="1063"/>
      <c r="J48" s="1063"/>
      <c r="K48" s="1063"/>
      <c r="L48" s="1063"/>
      <c r="M48" s="1063"/>
      <c r="N48" s="1063"/>
      <c r="O48" s="1063"/>
      <c r="P48" s="1064"/>
      <c r="Q48" s="1074"/>
      <c r="R48" s="1075"/>
      <c r="S48" s="1075"/>
      <c r="T48" s="1075"/>
      <c r="U48" s="1075"/>
      <c r="V48" s="1075"/>
      <c r="W48" s="1075"/>
      <c r="X48" s="1075"/>
      <c r="Y48" s="1075"/>
      <c r="Z48" s="1075"/>
      <c r="AA48" s="1075"/>
      <c r="AB48" s="1075"/>
      <c r="AC48" s="1075"/>
      <c r="AD48" s="1075"/>
      <c r="AE48" s="1076"/>
      <c r="AF48" s="1068"/>
      <c r="AG48" s="1069"/>
      <c r="AH48" s="1069"/>
      <c r="AI48" s="1069"/>
      <c r="AJ48" s="1070"/>
      <c r="AK48" s="1011"/>
      <c r="AL48" s="1002"/>
      <c r="AM48" s="1002"/>
      <c r="AN48" s="1002"/>
      <c r="AO48" s="1002"/>
      <c r="AP48" s="1002"/>
      <c r="AQ48" s="1002"/>
      <c r="AR48" s="1002"/>
      <c r="AS48" s="1002"/>
      <c r="AT48" s="1002"/>
      <c r="AU48" s="1002"/>
      <c r="AV48" s="1002"/>
      <c r="AW48" s="1002"/>
      <c r="AX48" s="1002"/>
      <c r="AY48" s="1002"/>
      <c r="AZ48" s="1073"/>
      <c r="BA48" s="1073"/>
      <c r="BB48" s="1073"/>
      <c r="BC48" s="1073"/>
      <c r="BD48" s="1073"/>
      <c r="BE48" s="1057"/>
      <c r="BF48" s="1057"/>
      <c r="BG48" s="1057"/>
      <c r="BH48" s="1057"/>
      <c r="BI48" s="1058"/>
      <c r="BJ48" s="232"/>
      <c r="BK48" s="232"/>
      <c r="BL48" s="232"/>
      <c r="BM48" s="232"/>
      <c r="BN48" s="232"/>
      <c r="BO48" s="245"/>
      <c r="BP48" s="245"/>
      <c r="BQ48" s="242">
        <v>42</v>
      </c>
      <c r="BR48" s="243"/>
      <c r="BS48" s="1045"/>
      <c r="BT48" s="1046"/>
      <c r="BU48" s="1046"/>
      <c r="BV48" s="1046"/>
      <c r="BW48" s="1046"/>
      <c r="BX48" s="1046"/>
      <c r="BY48" s="1046"/>
      <c r="BZ48" s="1046"/>
      <c r="CA48" s="1046"/>
      <c r="CB48" s="1046"/>
      <c r="CC48" s="1046"/>
      <c r="CD48" s="1046"/>
      <c r="CE48" s="1046"/>
      <c r="CF48" s="1046"/>
      <c r="CG48" s="1047"/>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226"/>
    </row>
    <row r="49" spans="1:131" s="227" customFormat="1" ht="26.25" customHeight="1">
      <c r="A49" s="241">
        <v>22</v>
      </c>
      <c r="B49" s="1062"/>
      <c r="C49" s="1063"/>
      <c r="D49" s="1063"/>
      <c r="E49" s="1063"/>
      <c r="F49" s="1063"/>
      <c r="G49" s="1063"/>
      <c r="H49" s="1063"/>
      <c r="I49" s="1063"/>
      <c r="J49" s="1063"/>
      <c r="K49" s="1063"/>
      <c r="L49" s="1063"/>
      <c r="M49" s="1063"/>
      <c r="N49" s="1063"/>
      <c r="O49" s="1063"/>
      <c r="P49" s="1064"/>
      <c r="Q49" s="1074"/>
      <c r="R49" s="1075"/>
      <c r="S49" s="1075"/>
      <c r="T49" s="1075"/>
      <c r="U49" s="1075"/>
      <c r="V49" s="1075"/>
      <c r="W49" s="1075"/>
      <c r="X49" s="1075"/>
      <c r="Y49" s="1075"/>
      <c r="Z49" s="1075"/>
      <c r="AA49" s="1075"/>
      <c r="AB49" s="1075"/>
      <c r="AC49" s="1075"/>
      <c r="AD49" s="1075"/>
      <c r="AE49" s="1076"/>
      <c r="AF49" s="1068"/>
      <c r="AG49" s="1069"/>
      <c r="AH49" s="1069"/>
      <c r="AI49" s="1069"/>
      <c r="AJ49" s="1070"/>
      <c r="AK49" s="1011"/>
      <c r="AL49" s="1002"/>
      <c r="AM49" s="1002"/>
      <c r="AN49" s="1002"/>
      <c r="AO49" s="1002"/>
      <c r="AP49" s="1002"/>
      <c r="AQ49" s="1002"/>
      <c r="AR49" s="1002"/>
      <c r="AS49" s="1002"/>
      <c r="AT49" s="1002"/>
      <c r="AU49" s="1002"/>
      <c r="AV49" s="1002"/>
      <c r="AW49" s="1002"/>
      <c r="AX49" s="1002"/>
      <c r="AY49" s="1002"/>
      <c r="AZ49" s="1073"/>
      <c r="BA49" s="1073"/>
      <c r="BB49" s="1073"/>
      <c r="BC49" s="1073"/>
      <c r="BD49" s="1073"/>
      <c r="BE49" s="1057"/>
      <c r="BF49" s="1057"/>
      <c r="BG49" s="1057"/>
      <c r="BH49" s="1057"/>
      <c r="BI49" s="1058"/>
      <c r="BJ49" s="232"/>
      <c r="BK49" s="232"/>
      <c r="BL49" s="232"/>
      <c r="BM49" s="232"/>
      <c r="BN49" s="232"/>
      <c r="BO49" s="245"/>
      <c r="BP49" s="245"/>
      <c r="BQ49" s="242">
        <v>43</v>
      </c>
      <c r="BR49" s="243"/>
      <c r="BS49" s="1045"/>
      <c r="BT49" s="1046"/>
      <c r="BU49" s="1046"/>
      <c r="BV49" s="1046"/>
      <c r="BW49" s="1046"/>
      <c r="BX49" s="1046"/>
      <c r="BY49" s="1046"/>
      <c r="BZ49" s="1046"/>
      <c r="CA49" s="1046"/>
      <c r="CB49" s="1046"/>
      <c r="CC49" s="1046"/>
      <c r="CD49" s="1046"/>
      <c r="CE49" s="1046"/>
      <c r="CF49" s="1046"/>
      <c r="CG49" s="1047"/>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226"/>
    </row>
    <row r="50" spans="1:131" s="227" customFormat="1" ht="26.25" customHeight="1">
      <c r="A50" s="241">
        <v>23</v>
      </c>
      <c r="B50" s="1062"/>
      <c r="C50" s="1063"/>
      <c r="D50" s="1063"/>
      <c r="E50" s="1063"/>
      <c r="F50" s="1063"/>
      <c r="G50" s="1063"/>
      <c r="H50" s="1063"/>
      <c r="I50" s="1063"/>
      <c r="J50" s="1063"/>
      <c r="K50" s="1063"/>
      <c r="L50" s="1063"/>
      <c r="M50" s="1063"/>
      <c r="N50" s="1063"/>
      <c r="O50" s="1063"/>
      <c r="P50" s="1064"/>
      <c r="Q50" s="1065"/>
      <c r="R50" s="1066"/>
      <c r="S50" s="1066"/>
      <c r="T50" s="1066"/>
      <c r="U50" s="1066"/>
      <c r="V50" s="1066"/>
      <c r="W50" s="1066"/>
      <c r="X50" s="1066"/>
      <c r="Y50" s="1066"/>
      <c r="Z50" s="1066"/>
      <c r="AA50" s="1066"/>
      <c r="AB50" s="1066"/>
      <c r="AC50" s="1066"/>
      <c r="AD50" s="1066"/>
      <c r="AE50" s="1067"/>
      <c r="AF50" s="1068"/>
      <c r="AG50" s="1069"/>
      <c r="AH50" s="1069"/>
      <c r="AI50" s="1069"/>
      <c r="AJ50" s="1070"/>
      <c r="AK50" s="1071"/>
      <c r="AL50" s="1066"/>
      <c r="AM50" s="1066"/>
      <c r="AN50" s="1066"/>
      <c r="AO50" s="1066"/>
      <c r="AP50" s="1066"/>
      <c r="AQ50" s="1066"/>
      <c r="AR50" s="1066"/>
      <c r="AS50" s="1066"/>
      <c r="AT50" s="1066"/>
      <c r="AU50" s="1066"/>
      <c r="AV50" s="1066"/>
      <c r="AW50" s="1066"/>
      <c r="AX50" s="1066"/>
      <c r="AY50" s="1066"/>
      <c r="AZ50" s="1072"/>
      <c r="BA50" s="1072"/>
      <c r="BB50" s="1072"/>
      <c r="BC50" s="1072"/>
      <c r="BD50" s="1072"/>
      <c r="BE50" s="1057"/>
      <c r="BF50" s="1057"/>
      <c r="BG50" s="1057"/>
      <c r="BH50" s="1057"/>
      <c r="BI50" s="1058"/>
      <c r="BJ50" s="232"/>
      <c r="BK50" s="232"/>
      <c r="BL50" s="232"/>
      <c r="BM50" s="232"/>
      <c r="BN50" s="232"/>
      <c r="BO50" s="245"/>
      <c r="BP50" s="245"/>
      <c r="BQ50" s="242">
        <v>44</v>
      </c>
      <c r="BR50" s="243"/>
      <c r="BS50" s="1045"/>
      <c r="BT50" s="1046"/>
      <c r="BU50" s="1046"/>
      <c r="BV50" s="1046"/>
      <c r="BW50" s="1046"/>
      <c r="BX50" s="1046"/>
      <c r="BY50" s="1046"/>
      <c r="BZ50" s="1046"/>
      <c r="CA50" s="1046"/>
      <c r="CB50" s="1046"/>
      <c r="CC50" s="1046"/>
      <c r="CD50" s="1046"/>
      <c r="CE50" s="1046"/>
      <c r="CF50" s="1046"/>
      <c r="CG50" s="1047"/>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226"/>
    </row>
    <row r="51" spans="1:131" s="227" customFormat="1" ht="26.25" customHeight="1">
      <c r="A51" s="241">
        <v>24</v>
      </c>
      <c r="B51" s="1062"/>
      <c r="C51" s="1063"/>
      <c r="D51" s="1063"/>
      <c r="E51" s="1063"/>
      <c r="F51" s="1063"/>
      <c r="G51" s="1063"/>
      <c r="H51" s="1063"/>
      <c r="I51" s="1063"/>
      <c r="J51" s="1063"/>
      <c r="K51" s="1063"/>
      <c r="L51" s="1063"/>
      <c r="M51" s="1063"/>
      <c r="N51" s="1063"/>
      <c r="O51" s="1063"/>
      <c r="P51" s="1064"/>
      <c r="Q51" s="1065"/>
      <c r="R51" s="1066"/>
      <c r="S51" s="1066"/>
      <c r="T51" s="1066"/>
      <c r="U51" s="1066"/>
      <c r="V51" s="1066"/>
      <c r="W51" s="1066"/>
      <c r="X51" s="1066"/>
      <c r="Y51" s="1066"/>
      <c r="Z51" s="1066"/>
      <c r="AA51" s="1066"/>
      <c r="AB51" s="1066"/>
      <c r="AC51" s="1066"/>
      <c r="AD51" s="1066"/>
      <c r="AE51" s="1067"/>
      <c r="AF51" s="1068"/>
      <c r="AG51" s="1069"/>
      <c r="AH51" s="1069"/>
      <c r="AI51" s="1069"/>
      <c r="AJ51" s="1070"/>
      <c r="AK51" s="1071"/>
      <c r="AL51" s="1066"/>
      <c r="AM51" s="1066"/>
      <c r="AN51" s="1066"/>
      <c r="AO51" s="1066"/>
      <c r="AP51" s="1066"/>
      <c r="AQ51" s="1066"/>
      <c r="AR51" s="1066"/>
      <c r="AS51" s="1066"/>
      <c r="AT51" s="1066"/>
      <c r="AU51" s="1066"/>
      <c r="AV51" s="1066"/>
      <c r="AW51" s="1066"/>
      <c r="AX51" s="1066"/>
      <c r="AY51" s="1066"/>
      <c r="AZ51" s="1072"/>
      <c r="BA51" s="1072"/>
      <c r="BB51" s="1072"/>
      <c r="BC51" s="1072"/>
      <c r="BD51" s="1072"/>
      <c r="BE51" s="1057"/>
      <c r="BF51" s="1057"/>
      <c r="BG51" s="1057"/>
      <c r="BH51" s="1057"/>
      <c r="BI51" s="1058"/>
      <c r="BJ51" s="232"/>
      <c r="BK51" s="232"/>
      <c r="BL51" s="232"/>
      <c r="BM51" s="232"/>
      <c r="BN51" s="232"/>
      <c r="BO51" s="245"/>
      <c r="BP51" s="245"/>
      <c r="BQ51" s="242">
        <v>45</v>
      </c>
      <c r="BR51" s="243"/>
      <c r="BS51" s="1045"/>
      <c r="BT51" s="1046"/>
      <c r="BU51" s="1046"/>
      <c r="BV51" s="1046"/>
      <c r="BW51" s="1046"/>
      <c r="BX51" s="1046"/>
      <c r="BY51" s="1046"/>
      <c r="BZ51" s="1046"/>
      <c r="CA51" s="1046"/>
      <c r="CB51" s="1046"/>
      <c r="CC51" s="1046"/>
      <c r="CD51" s="1046"/>
      <c r="CE51" s="1046"/>
      <c r="CF51" s="1046"/>
      <c r="CG51" s="1047"/>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226"/>
    </row>
    <row r="52" spans="1:131" s="227" customFormat="1" ht="26.25" customHeight="1">
      <c r="A52" s="241">
        <v>25</v>
      </c>
      <c r="B52" s="1062"/>
      <c r="C52" s="1063"/>
      <c r="D52" s="1063"/>
      <c r="E52" s="1063"/>
      <c r="F52" s="1063"/>
      <c r="G52" s="1063"/>
      <c r="H52" s="1063"/>
      <c r="I52" s="1063"/>
      <c r="J52" s="1063"/>
      <c r="K52" s="1063"/>
      <c r="L52" s="1063"/>
      <c r="M52" s="1063"/>
      <c r="N52" s="1063"/>
      <c r="O52" s="1063"/>
      <c r="P52" s="1064"/>
      <c r="Q52" s="1065"/>
      <c r="R52" s="1066"/>
      <c r="S52" s="1066"/>
      <c r="T52" s="1066"/>
      <c r="U52" s="1066"/>
      <c r="V52" s="1066"/>
      <c r="W52" s="1066"/>
      <c r="X52" s="1066"/>
      <c r="Y52" s="1066"/>
      <c r="Z52" s="1066"/>
      <c r="AA52" s="1066"/>
      <c r="AB52" s="1066"/>
      <c r="AC52" s="1066"/>
      <c r="AD52" s="1066"/>
      <c r="AE52" s="1067"/>
      <c r="AF52" s="1068"/>
      <c r="AG52" s="1069"/>
      <c r="AH52" s="1069"/>
      <c r="AI52" s="1069"/>
      <c r="AJ52" s="1070"/>
      <c r="AK52" s="1071"/>
      <c r="AL52" s="1066"/>
      <c r="AM52" s="1066"/>
      <c r="AN52" s="1066"/>
      <c r="AO52" s="1066"/>
      <c r="AP52" s="1066"/>
      <c r="AQ52" s="1066"/>
      <c r="AR52" s="1066"/>
      <c r="AS52" s="1066"/>
      <c r="AT52" s="1066"/>
      <c r="AU52" s="1066"/>
      <c r="AV52" s="1066"/>
      <c r="AW52" s="1066"/>
      <c r="AX52" s="1066"/>
      <c r="AY52" s="1066"/>
      <c r="AZ52" s="1072"/>
      <c r="BA52" s="1072"/>
      <c r="BB52" s="1072"/>
      <c r="BC52" s="1072"/>
      <c r="BD52" s="1072"/>
      <c r="BE52" s="1057"/>
      <c r="BF52" s="1057"/>
      <c r="BG52" s="1057"/>
      <c r="BH52" s="1057"/>
      <c r="BI52" s="1058"/>
      <c r="BJ52" s="232"/>
      <c r="BK52" s="232"/>
      <c r="BL52" s="232"/>
      <c r="BM52" s="232"/>
      <c r="BN52" s="232"/>
      <c r="BO52" s="245"/>
      <c r="BP52" s="245"/>
      <c r="BQ52" s="242">
        <v>46</v>
      </c>
      <c r="BR52" s="243"/>
      <c r="BS52" s="1045"/>
      <c r="BT52" s="1046"/>
      <c r="BU52" s="1046"/>
      <c r="BV52" s="1046"/>
      <c r="BW52" s="1046"/>
      <c r="BX52" s="1046"/>
      <c r="BY52" s="1046"/>
      <c r="BZ52" s="1046"/>
      <c r="CA52" s="1046"/>
      <c r="CB52" s="1046"/>
      <c r="CC52" s="1046"/>
      <c r="CD52" s="1046"/>
      <c r="CE52" s="1046"/>
      <c r="CF52" s="1046"/>
      <c r="CG52" s="1047"/>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226"/>
    </row>
    <row r="53" spans="1:131" s="227" customFormat="1" ht="26.25" customHeight="1">
      <c r="A53" s="241">
        <v>26</v>
      </c>
      <c r="B53" s="1062"/>
      <c r="C53" s="1063"/>
      <c r="D53" s="1063"/>
      <c r="E53" s="1063"/>
      <c r="F53" s="1063"/>
      <c r="G53" s="1063"/>
      <c r="H53" s="1063"/>
      <c r="I53" s="1063"/>
      <c r="J53" s="1063"/>
      <c r="K53" s="1063"/>
      <c r="L53" s="1063"/>
      <c r="M53" s="1063"/>
      <c r="N53" s="1063"/>
      <c r="O53" s="1063"/>
      <c r="P53" s="1064"/>
      <c r="Q53" s="1065"/>
      <c r="R53" s="1066"/>
      <c r="S53" s="1066"/>
      <c r="T53" s="1066"/>
      <c r="U53" s="1066"/>
      <c r="V53" s="1066"/>
      <c r="W53" s="1066"/>
      <c r="X53" s="1066"/>
      <c r="Y53" s="1066"/>
      <c r="Z53" s="1066"/>
      <c r="AA53" s="1066"/>
      <c r="AB53" s="1066"/>
      <c r="AC53" s="1066"/>
      <c r="AD53" s="1066"/>
      <c r="AE53" s="1067"/>
      <c r="AF53" s="1068"/>
      <c r="AG53" s="1069"/>
      <c r="AH53" s="1069"/>
      <c r="AI53" s="1069"/>
      <c r="AJ53" s="1070"/>
      <c r="AK53" s="1071"/>
      <c r="AL53" s="1066"/>
      <c r="AM53" s="1066"/>
      <c r="AN53" s="1066"/>
      <c r="AO53" s="1066"/>
      <c r="AP53" s="1066"/>
      <c r="AQ53" s="1066"/>
      <c r="AR53" s="1066"/>
      <c r="AS53" s="1066"/>
      <c r="AT53" s="1066"/>
      <c r="AU53" s="1066"/>
      <c r="AV53" s="1066"/>
      <c r="AW53" s="1066"/>
      <c r="AX53" s="1066"/>
      <c r="AY53" s="1066"/>
      <c r="AZ53" s="1072"/>
      <c r="BA53" s="1072"/>
      <c r="BB53" s="1072"/>
      <c r="BC53" s="1072"/>
      <c r="BD53" s="1072"/>
      <c r="BE53" s="1057"/>
      <c r="BF53" s="1057"/>
      <c r="BG53" s="1057"/>
      <c r="BH53" s="1057"/>
      <c r="BI53" s="1058"/>
      <c r="BJ53" s="232"/>
      <c r="BK53" s="232"/>
      <c r="BL53" s="232"/>
      <c r="BM53" s="232"/>
      <c r="BN53" s="232"/>
      <c r="BO53" s="245"/>
      <c r="BP53" s="245"/>
      <c r="BQ53" s="242">
        <v>47</v>
      </c>
      <c r="BR53" s="243"/>
      <c r="BS53" s="1045"/>
      <c r="BT53" s="1046"/>
      <c r="BU53" s="1046"/>
      <c r="BV53" s="1046"/>
      <c r="BW53" s="1046"/>
      <c r="BX53" s="1046"/>
      <c r="BY53" s="1046"/>
      <c r="BZ53" s="1046"/>
      <c r="CA53" s="1046"/>
      <c r="CB53" s="1046"/>
      <c r="CC53" s="1046"/>
      <c r="CD53" s="1046"/>
      <c r="CE53" s="1046"/>
      <c r="CF53" s="1046"/>
      <c r="CG53" s="1047"/>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226"/>
    </row>
    <row r="54" spans="1:131" s="227" customFormat="1" ht="26.25" customHeight="1">
      <c r="A54" s="241">
        <v>27</v>
      </c>
      <c r="B54" s="1062"/>
      <c r="C54" s="1063"/>
      <c r="D54" s="1063"/>
      <c r="E54" s="1063"/>
      <c r="F54" s="1063"/>
      <c r="G54" s="1063"/>
      <c r="H54" s="1063"/>
      <c r="I54" s="1063"/>
      <c r="J54" s="1063"/>
      <c r="K54" s="1063"/>
      <c r="L54" s="1063"/>
      <c r="M54" s="1063"/>
      <c r="N54" s="1063"/>
      <c r="O54" s="1063"/>
      <c r="P54" s="1064"/>
      <c r="Q54" s="1065"/>
      <c r="R54" s="1066"/>
      <c r="S54" s="1066"/>
      <c r="T54" s="1066"/>
      <c r="U54" s="1066"/>
      <c r="V54" s="1066"/>
      <c r="W54" s="1066"/>
      <c r="X54" s="1066"/>
      <c r="Y54" s="1066"/>
      <c r="Z54" s="1066"/>
      <c r="AA54" s="1066"/>
      <c r="AB54" s="1066"/>
      <c r="AC54" s="1066"/>
      <c r="AD54" s="1066"/>
      <c r="AE54" s="1067"/>
      <c r="AF54" s="1068"/>
      <c r="AG54" s="1069"/>
      <c r="AH54" s="1069"/>
      <c r="AI54" s="1069"/>
      <c r="AJ54" s="1070"/>
      <c r="AK54" s="1071"/>
      <c r="AL54" s="1066"/>
      <c r="AM54" s="1066"/>
      <c r="AN54" s="1066"/>
      <c r="AO54" s="1066"/>
      <c r="AP54" s="1066"/>
      <c r="AQ54" s="1066"/>
      <c r="AR54" s="1066"/>
      <c r="AS54" s="1066"/>
      <c r="AT54" s="1066"/>
      <c r="AU54" s="1066"/>
      <c r="AV54" s="1066"/>
      <c r="AW54" s="1066"/>
      <c r="AX54" s="1066"/>
      <c r="AY54" s="1066"/>
      <c r="AZ54" s="1072"/>
      <c r="BA54" s="1072"/>
      <c r="BB54" s="1072"/>
      <c r="BC54" s="1072"/>
      <c r="BD54" s="1072"/>
      <c r="BE54" s="1057"/>
      <c r="BF54" s="1057"/>
      <c r="BG54" s="1057"/>
      <c r="BH54" s="1057"/>
      <c r="BI54" s="1058"/>
      <c r="BJ54" s="232"/>
      <c r="BK54" s="232"/>
      <c r="BL54" s="232"/>
      <c r="BM54" s="232"/>
      <c r="BN54" s="232"/>
      <c r="BO54" s="245"/>
      <c r="BP54" s="245"/>
      <c r="BQ54" s="242">
        <v>48</v>
      </c>
      <c r="BR54" s="243"/>
      <c r="BS54" s="1045"/>
      <c r="BT54" s="1046"/>
      <c r="BU54" s="1046"/>
      <c r="BV54" s="1046"/>
      <c r="BW54" s="1046"/>
      <c r="BX54" s="1046"/>
      <c r="BY54" s="1046"/>
      <c r="BZ54" s="1046"/>
      <c r="CA54" s="1046"/>
      <c r="CB54" s="1046"/>
      <c r="CC54" s="1046"/>
      <c r="CD54" s="1046"/>
      <c r="CE54" s="1046"/>
      <c r="CF54" s="1046"/>
      <c r="CG54" s="1047"/>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226"/>
    </row>
    <row r="55" spans="1:131" s="227" customFormat="1" ht="26.25" customHeight="1">
      <c r="A55" s="241">
        <v>28</v>
      </c>
      <c r="B55" s="1062"/>
      <c r="C55" s="1063"/>
      <c r="D55" s="1063"/>
      <c r="E55" s="1063"/>
      <c r="F55" s="1063"/>
      <c r="G55" s="1063"/>
      <c r="H55" s="1063"/>
      <c r="I55" s="1063"/>
      <c r="J55" s="1063"/>
      <c r="K55" s="1063"/>
      <c r="L55" s="1063"/>
      <c r="M55" s="1063"/>
      <c r="N55" s="1063"/>
      <c r="O55" s="1063"/>
      <c r="P55" s="1064"/>
      <c r="Q55" s="1065"/>
      <c r="R55" s="1066"/>
      <c r="S55" s="1066"/>
      <c r="T55" s="1066"/>
      <c r="U55" s="1066"/>
      <c r="V55" s="1066"/>
      <c r="W55" s="1066"/>
      <c r="X55" s="1066"/>
      <c r="Y55" s="1066"/>
      <c r="Z55" s="1066"/>
      <c r="AA55" s="1066"/>
      <c r="AB55" s="1066"/>
      <c r="AC55" s="1066"/>
      <c r="AD55" s="1066"/>
      <c r="AE55" s="1067"/>
      <c r="AF55" s="1068"/>
      <c r="AG55" s="1069"/>
      <c r="AH55" s="1069"/>
      <c r="AI55" s="1069"/>
      <c r="AJ55" s="1070"/>
      <c r="AK55" s="1071"/>
      <c r="AL55" s="1066"/>
      <c r="AM55" s="1066"/>
      <c r="AN55" s="1066"/>
      <c r="AO55" s="1066"/>
      <c r="AP55" s="1066"/>
      <c r="AQ55" s="1066"/>
      <c r="AR55" s="1066"/>
      <c r="AS55" s="1066"/>
      <c r="AT55" s="1066"/>
      <c r="AU55" s="1066"/>
      <c r="AV55" s="1066"/>
      <c r="AW55" s="1066"/>
      <c r="AX55" s="1066"/>
      <c r="AY55" s="1066"/>
      <c r="AZ55" s="1072"/>
      <c r="BA55" s="1072"/>
      <c r="BB55" s="1072"/>
      <c r="BC55" s="1072"/>
      <c r="BD55" s="1072"/>
      <c r="BE55" s="1057"/>
      <c r="BF55" s="1057"/>
      <c r="BG55" s="1057"/>
      <c r="BH55" s="1057"/>
      <c r="BI55" s="1058"/>
      <c r="BJ55" s="232"/>
      <c r="BK55" s="232"/>
      <c r="BL55" s="232"/>
      <c r="BM55" s="232"/>
      <c r="BN55" s="232"/>
      <c r="BO55" s="245"/>
      <c r="BP55" s="245"/>
      <c r="BQ55" s="242">
        <v>49</v>
      </c>
      <c r="BR55" s="243"/>
      <c r="BS55" s="1045"/>
      <c r="BT55" s="1046"/>
      <c r="BU55" s="1046"/>
      <c r="BV55" s="1046"/>
      <c r="BW55" s="1046"/>
      <c r="BX55" s="1046"/>
      <c r="BY55" s="1046"/>
      <c r="BZ55" s="1046"/>
      <c r="CA55" s="1046"/>
      <c r="CB55" s="1046"/>
      <c r="CC55" s="1046"/>
      <c r="CD55" s="1046"/>
      <c r="CE55" s="1046"/>
      <c r="CF55" s="1046"/>
      <c r="CG55" s="1047"/>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226"/>
    </row>
    <row r="56" spans="1:131" s="227" customFormat="1" ht="26.25" customHeight="1">
      <c r="A56" s="241">
        <v>29</v>
      </c>
      <c r="B56" s="1062"/>
      <c r="C56" s="1063"/>
      <c r="D56" s="1063"/>
      <c r="E56" s="1063"/>
      <c r="F56" s="1063"/>
      <c r="G56" s="1063"/>
      <c r="H56" s="1063"/>
      <c r="I56" s="1063"/>
      <c r="J56" s="1063"/>
      <c r="K56" s="1063"/>
      <c r="L56" s="1063"/>
      <c r="M56" s="1063"/>
      <c r="N56" s="1063"/>
      <c r="O56" s="1063"/>
      <c r="P56" s="1064"/>
      <c r="Q56" s="1065"/>
      <c r="R56" s="1066"/>
      <c r="S56" s="1066"/>
      <c r="T56" s="1066"/>
      <c r="U56" s="1066"/>
      <c r="V56" s="1066"/>
      <c r="W56" s="1066"/>
      <c r="X56" s="1066"/>
      <c r="Y56" s="1066"/>
      <c r="Z56" s="1066"/>
      <c r="AA56" s="1066"/>
      <c r="AB56" s="1066"/>
      <c r="AC56" s="1066"/>
      <c r="AD56" s="1066"/>
      <c r="AE56" s="1067"/>
      <c r="AF56" s="1068"/>
      <c r="AG56" s="1069"/>
      <c r="AH56" s="1069"/>
      <c r="AI56" s="1069"/>
      <c r="AJ56" s="1070"/>
      <c r="AK56" s="1071"/>
      <c r="AL56" s="1066"/>
      <c r="AM56" s="1066"/>
      <c r="AN56" s="1066"/>
      <c r="AO56" s="1066"/>
      <c r="AP56" s="1066"/>
      <c r="AQ56" s="1066"/>
      <c r="AR56" s="1066"/>
      <c r="AS56" s="1066"/>
      <c r="AT56" s="1066"/>
      <c r="AU56" s="1066"/>
      <c r="AV56" s="1066"/>
      <c r="AW56" s="1066"/>
      <c r="AX56" s="1066"/>
      <c r="AY56" s="1066"/>
      <c r="AZ56" s="1072"/>
      <c r="BA56" s="1072"/>
      <c r="BB56" s="1072"/>
      <c r="BC56" s="1072"/>
      <c r="BD56" s="1072"/>
      <c r="BE56" s="1057"/>
      <c r="BF56" s="1057"/>
      <c r="BG56" s="1057"/>
      <c r="BH56" s="1057"/>
      <c r="BI56" s="1058"/>
      <c r="BJ56" s="232"/>
      <c r="BK56" s="232"/>
      <c r="BL56" s="232"/>
      <c r="BM56" s="232"/>
      <c r="BN56" s="232"/>
      <c r="BO56" s="245"/>
      <c r="BP56" s="245"/>
      <c r="BQ56" s="242">
        <v>50</v>
      </c>
      <c r="BR56" s="243"/>
      <c r="BS56" s="1045"/>
      <c r="BT56" s="1046"/>
      <c r="BU56" s="1046"/>
      <c r="BV56" s="1046"/>
      <c r="BW56" s="1046"/>
      <c r="BX56" s="1046"/>
      <c r="BY56" s="1046"/>
      <c r="BZ56" s="1046"/>
      <c r="CA56" s="1046"/>
      <c r="CB56" s="1046"/>
      <c r="CC56" s="1046"/>
      <c r="CD56" s="1046"/>
      <c r="CE56" s="1046"/>
      <c r="CF56" s="1046"/>
      <c r="CG56" s="1047"/>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226"/>
    </row>
    <row r="57" spans="1:131" s="227" customFormat="1" ht="26.25" customHeight="1">
      <c r="A57" s="241">
        <v>30</v>
      </c>
      <c r="B57" s="1062"/>
      <c r="C57" s="1063"/>
      <c r="D57" s="1063"/>
      <c r="E57" s="1063"/>
      <c r="F57" s="1063"/>
      <c r="G57" s="1063"/>
      <c r="H57" s="1063"/>
      <c r="I57" s="1063"/>
      <c r="J57" s="1063"/>
      <c r="K57" s="1063"/>
      <c r="L57" s="1063"/>
      <c r="M57" s="1063"/>
      <c r="N57" s="1063"/>
      <c r="O57" s="1063"/>
      <c r="P57" s="1064"/>
      <c r="Q57" s="1065"/>
      <c r="R57" s="1066"/>
      <c r="S57" s="1066"/>
      <c r="T57" s="1066"/>
      <c r="U57" s="1066"/>
      <c r="V57" s="1066"/>
      <c r="W57" s="1066"/>
      <c r="X57" s="1066"/>
      <c r="Y57" s="1066"/>
      <c r="Z57" s="1066"/>
      <c r="AA57" s="1066"/>
      <c r="AB57" s="1066"/>
      <c r="AC57" s="1066"/>
      <c r="AD57" s="1066"/>
      <c r="AE57" s="1067"/>
      <c r="AF57" s="1068"/>
      <c r="AG57" s="1069"/>
      <c r="AH57" s="1069"/>
      <c r="AI57" s="1069"/>
      <c r="AJ57" s="1070"/>
      <c r="AK57" s="1071"/>
      <c r="AL57" s="1066"/>
      <c r="AM57" s="1066"/>
      <c r="AN57" s="1066"/>
      <c r="AO57" s="1066"/>
      <c r="AP57" s="1066"/>
      <c r="AQ57" s="1066"/>
      <c r="AR57" s="1066"/>
      <c r="AS57" s="1066"/>
      <c r="AT57" s="1066"/>
      <c r="AU57" s="1066"/>
      <c r="AV57" s="1066"/>
      <c r="AW57" s="1066"/>
      <c r="AX57" s="1066"/>
      <c r="AY57" s="1066"/>
      <c r="AZ57" s="1072"/>
      <c r="BA57" s="1072"/>
      <c r="BB57" s="1072"/>
      <c r="BC57" s="1072"/>
      <c r="BD57" s="1072"/>
      <c r="BE57" s="1057"/>
      <c r="BF57" s="1057"/>
      <c r="BG57" s="1057"/>
      <c r="BH57" s="1057"/>
      <c r="BI57" s="1058"/>
      <c r="BJ57" s="232"/>
      <c r="BK57" s="232"/>
      <c r="BL57" s="232"/>
      <c r="BM57" s="232"/>
      <c r="BN57" s="232"/>
      <c r="BO57" s="245"/>
      <c r="BP57" s="245"/>
      <c r="BQ57" s="242">
        <v>51</v>
      </c>
      <c r="BR57" s="243"/>
      <c r="BS57" s="1045"/>
      <c r="BT57" s="1046"/>
      <c r="BU57" s="1046"/>
      <c r="BV57" s="1046"/>
      <c r="BW57" s="1046"/>
      <c r="BX57" s="1046"/>
      <c r="BY57" s="1046"/>
      <c r="BZ57" s="1046"/>
      <c r="CA57" s="1046"/>
      <c r="CB57" s="1046"/>
      <c r="CC57" s="1046"/>
      <c r="CD57" s="1046"/>
      <c r="CE57" s="1046"/>
      <c r="CF57" s="1046"/>
      <c r="CG57" s="1047"/>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226"/>
    </row>
    <row r="58" spans="1:131" s="227" customFormat="1" ht="26.25" customHeight="1">
      <c r="A58" s="241">
        <v>31</v>
      </c>
      <c r="B58" s="1062"/>
      <c r="C58" s="1063"/>
      <c r="D58" s="1063"/>
      <c r="E58" s="1063"/>
      <c r="F58" s="1063"/>
      <c r="G58" s="1063"/>
      <c r="H58" s="1063"/>
      <c r="I58" s="1063"/>
      <c r="J58" s="1063"/>
      <c r="K58" s="1063"/>
      <c r="L58" s="1063"/>
      <c r="M58" s="1063"/>
      <c r="N58" s="1063"/>
      <c r="O58" s="1063"/>
      <c r="P58" s="1064"/>
      <c r="Q58" s="1065"/>
      <c r="R58" s="1066"/>
      <c r="S58" s="1066"/>
      <c r="T58" s="1066"/>
      <c r="U58" s="1066"/>
      <c r="V58" s="1066"/>
      <c r="W58" s="1066"/>
      <c r="X58" s="1066"/>
      <c r="Y58" s="1066"/>
      <c r="Z58" s="1066"/>
      <c r="AA58" s="1066"/>
      <c r="AB58" s="1066"/>
      <c r="AC58" s="1066"/>
      <c r="AD58" s="1066"/>
      <c r="AE58" s="1067"/>
      <c r="AF58" s="1068"/>
      <c r="AG58" s="1069"/>
      <c r="AH58" s="1069"/>
      <c r="AI58" s="1069"/>
      <c r="AJ58" s="1070"/>
      <c r="AK58" s="1071"/>
      <c r="AL58" s="1066"/>
      <c r="AM58" s="1066"/>
      <c r="AN58" s="1066"/>
      <c r="AO58" s="1066"/>
      <c r="AP58" s="1066"/>
      <c r="AQ58" s="1066"/>
      <c r="AR58" s="1066"/>
      <c r="AS58" s="1066"/>
      <c r="AT58" s="1066"/>
      <c r="AU58" s="1066"/>
      <c r="AV58" s="1066"/>
      <c r="AW58" s="1066"/>
      <c r="AX58" s="1066"/>
      <c r="AY58" s="1066"/>
      <c r="AZ58" s="1072"/>
      <c r="BA58" s="1072"/>
      <c r="BB58" s="1072"/>
      <c r="BC58" s="1072"/>
      <c r="BD58" s="1072"/>
      <c r="BE58" s="1057"/>
      <c r="BF58" s="1057"/>
      <c r="BG58" s="1057"/>
      <c r="BH58" s="1057"/>
      <c r="BI58" s="1058"/>
      <c r="BJ58" s="232"/>
      <c r="BK58" s="232"/>
      <c r="BL58" s="232"/>
      <c r="BM58" s="232"/>
      <c r="BN58" s="232"/>
      <c r="BO58" s="245"/>
      <c r="BP58" s="245"/>
      <c r="BQ58" s="242">
        <v>52</v>
      </c>
      <c r="BR58" s="243"/>
      <c r="BS58" s="1045"/>
      <c r="BT58" s="1046"/>
      <c r="BU58" s="1046"/>
      <c r="BV58" s="1046"/>
      <c r="BW58" s="1046"/>
      <c r="BX58" s="1046"/>
      <c r="BY58" s="1046"/>
      <c r="BZ58" s="1046"/>
      <c r="CA58" s="1046"/>
      <c r="CB58" s="1046"/>
      <c r="CC58" s="1046"/>
      <c r="CD58" s="1046"/>
      <c r="CE58" s="1046"/>
      <c r="CF58" s="1046"/>
      <c r="CG58" s="1047"/>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226"/>
    </row>
    <row r="59" spans="1:131" s="227" customFormat="1" ht="26.25" customHeight="1">
      <c r="A59" s="241">
        <v>32</v>
      </c>
      <c r="B59" s="1062"/>
      <c r="C59" s="1063"/>
      <c r="D59" s="1063"/>
      <c r="E59" s="1063"/>
      <c r="F59" s="1063"/>
      <c r="G59" s="1063"/>
      <c r="H59" s="1063"/>
      <c r="I59" s="1063"/>
      <c r="J59" s="1063"/>
      <c r="K59" s="1063"/>
      <c r="L59" s="1063"/>
      <c r="M59" s="1063"/>
      <c r="N59" s="1063"/>
      <c r="O59" s="1063"/>
      <c r="P59" s="1064"/>
      <c r="Q59" s="1065"/>
      <c r="R59" s="1066"/>
      <c r="S59" s="1066"/>
      <c r="T59" s="1066"/>
      <c r="U59" s="1066"/>
      <c r="V59" s="1066"/>
      <c r="W59" s="1066"/>
      <c r="X59" s="1066"/>
      <c r="Y59" s="1066"/>
      <c r="Z59" s="1066"/>
      <c r="AA59" s="1066"/>
      <c r="AB59" s="1066"/>
      <c r="AC59" s="1066"/>
      <c r="AD59" s="1066"/>
      <c r="AE59" s="1067"/>
      <c r="AF59" s="1068"/>
      <c r="AG59" s="1069"/>
      <c r="AH59" s="1069"/>
      <c r="AI59" s="1069"/>
      <c r="AJ59" s="1070"/>
      <c r="AK59" s="1071"/>
      <c r="AL59" s="1066"/>
      <c r="AM59" s="1066"/>
      <c r="AN59" s="1066"/>
      <c r="AO59" s="1066"/>
      <c r="AP59" s="1066"/>
      <c r="AQ59" s="1066"/>
      <c r="AR59" s="1066"/>
      <c r="AS59" s="1066"/>
      <c r="AT59" s="1066"/>
      <c r="AU59" s="1066"/>
      <c r="AV59" s="1066"/>
      <c r="AW59" s="1066"/>
      <c r="AX59" s="1066"/>
      <c r="AY59" s="1066"/>
      <c r="AZ59" s="1072"/>
      <c r="BA59" s="1072"/>
      <c r="BB59" s="1072"/>
      <c r="BC59" s="1072"/>
      <c r="BD59" s="1072"/>
      <c r="BE59" s="1057"/>
      <c r="BF59" s="1057"/>
      <c r="BG59" s="1057"/>
      <c r="BH59" s="1057"/>
      <c r="BI59" s="1058"/>
      <c r="BJ59" s="232"/>
      <c r="BK59" s="232"/>
      <c r="BL59" s="232"/>
      <c r="BM59" s="232"/>
      <c r="BN59" s="232"/>
      <c r="BO59" s="245"/>
      <c r="BP59" s="245"/>
      <c r="BQ59" s="242">
        <v>53</v>
      </c>
      <c r="BR59" s="243"/>
      <c r="BS59" s="1045"/>
      <c r="BT59" s="1046"/>
      <c r="BU59" s="1046"/>
      <c r="BV59" s="1046"/>
      <c r="BW59" s="1046"/>
      <c r="BX59" s="1046"/>
      <c r="BY59" s="1046"/>
      <c r="BZ59" s="1046"/>
      <c r="CA59" s="1046"/>
      <c r="CB59" s="1046"/>
      <c r="CC59" s="1046"/>
      <c r="CD59" s="1046"/>
      <c r="CE59" s="1046"/>
      <c r="CF59" s="1046"/>
      <c r="CG59" s="1047"/>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226"/>
    </row>
    <row r="60" spans="1:131" s="227" customFormat="1" ht="26.25" customHeight="1">
      <c r="A60" s="241">
        <v>33</v>
      </c>
      <c r="B60" s="1062"/>
      <c r="C60" s="1063"/>
      <c r="D60" s="1063"/>
      <c r="E60" s="1063"/>
      <c r="F60" s="1063"/>
      <c r="G60" s="1063"/>
      <c r="H60" s="1063"/>
      <c r="I60" s="1063"/>
      <c r="J60" s="1063"/>
      <c r="K60" s="1063"/>
      <c r="L60" s="1063"/>
      <c r="M60" s="1063"/>
      <c r="N60" s="1063"/>
      <c r="O60" s="1063"/>
      <c r="P60" s="1064"/>
      <c r="Q60" s="1065"/>
      <c r="R60" s="1066"/>
      <c r="S60" s="1066"/>
      <c r="T60" s="1066"/>
      <c r="U60" s="1066"/>
      <c r="V60" s="1066"/>
      <c r="W60" s="1066"/>
      <c r="X60" s="1066"/>
      <c r="Y60" s="1066"/>
      <c r="Z60" s="1066"/>
      <c r="AA60" s="1066"/>
      <c r="AB60" s="1066"/>
      <c r="AC60" s="1066"/>
      <c r="AD60" s="1066"/>
      <c r="AE60" s="1067"/>
      <c r="AF60" s="1068"/>
      <c r="AG60" s="1069"/>
      <c r="AH60" s="1069"/>
      <c r="AI60" s="1069"/>
      <c r="AJ60" s="1070"/>
      <c r="AK60" s="1071"/>
      <c r="AL60" s="1066"/>
      <c r="AM60" s="1066"/>
      <c r="AN60" s="1066"/>
      <c r="AO60" s="1066"/>
      <c r="AP60" s="1066"/>
      <c r="AQ60" s="1066"/>
      <c r="AR60" s="1066"/>
      <c r="AS60" s="1066"/>
      <c r="AT60" s="1066"/>
      <c r="AU60" s="1066"/>
      <c r="AV60" s="1066"/>
      <c r="AW60" s="1066"/>
      <c r="AX60" s="1066"/>
      <c r="AY60" s="1066"/>
      <c r="AZ60" s="1072"/>
      <c r="BA60" s="1072"/>
      <c r="BB60" s="1072"/>
      <c r="BC60" s="1072"/>
      <c r="BD60" s="1072"/>
      <c r="BE60" s="1057"/>
      <c r="BF60" s="1057"/>
      <c r="BG60" s="1057"/>
      <c r="BH60" s="1057"/>
      <c r="BI60" s="1058"/>
      <c r="BJ60" s="232"/>
      <c r="BK60" s="232"/>
      <c r="BL60" s="232"/>
      <c r="BM60" s="232"/>
      <c r="BN60" s="232"/>
      <c r="BO60" s="245"/>
      <c r="BP60" s="245"/>
      <c r="BQ60" s="242">
        <v>54</v>
      </c>
      <c r="BR60" s="243"/>
      <c r="BS60" s="1045"/>
      <c r="BT60" s="1046"/>
      <c r="BU60" s="1046"/>
      <c r="BV60" s="1046"/>
      <c r="BW60" s="1046"/>
      <c r="BX60" s="1046"/>
      <c r="BY60" s="1046"/>
      <c r="BZ60" s="1046"/>
      <c r="CA60" s="1046"/>
      <c r="CB60" s="1046"/>
      <c r="CC60" s="1046"/>
      <c r="CD60" s="1046"/>
      <c r="CE60" s="1046"/>
      <c r="CF60" s="1046"/>
      <c r="CG60" s="1047"/>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226"/>
    </row>
    <row r="61" spans="1:131" s="227" customFormat="1" ht="26.25" customHeight="1" thickBot="1">
      <c r="A61" s="241">
        <v>34</v>
      </c>
      <c r="B61" s="1062"/>
      <c r="C61" s="1063"/>
      <c r="D61" s="1063"/>
      <c r="E61" s="1063"/>
      <c r="F61" s="1063"/>
      <c r="G61" s="1063"/>
      <c r="H61" s="1063"/>
      <c r="I61" s="1063"/>
      <c r="J61" s="1063"/>
      <c r="K61" s="1063"/>
      <c r="L61" s="1063"/>
      <c r="M61" s="1063"/>
      <c r="N61" s="1063"/>
      <c r="O61" s="1063"/>
      <c r="P61" s="1064"/>
      <c r="Q61" s="1065"/>
      <c r="R61" s="1066"/>
      <c r="S61" s="1066"/>
      <c r="T61" s="1066"/>
      <c r="U61" s="1066"/>
      <c r="V61" s="1066"/>
      <c r="W61" s="1066"/>
      <c r="X61" s="1066"/>
      <c r="Y61" s="1066"/>
      <c r="Z61" s="1066"/>
      <c r="AA61" s="1066"/>
      <c r="AB61" s="1066"/>
      <c r="AC61" s="1066"/>
      <c r="AD61" s="1066"/>
      <c r="AE61" s="1067"/>
      <c r="AF61" s="1068"/>
      <c r="AG61" s="1069"/>
      <c r="AH61" s="1069"/>
      <c r="AI61" s="1069"/>
      <c r="AJ61" s="1070"/>
      <c r="AK61" s="1071"/>
      <c r="AL61" s="1066"/>
      <c r="AM61" s="1066"/>
      <c r="AN61" s="1066"/>
      <c r="AO61" s="1066"/>
      <c r="AP61" s="1066"/>
      <c r="AQ61" s="1066"/>
      <c r="AR61" s="1066"/>
      <c r="AS61" s="1066"/>
      <c r="AT61" s="1066"/>
      <c r="AU61" s="1066"/>
      <c r="AV61" s="1066"/>
      <c r="AW61" s="1066"/>
      <c r="AX61" s="1066"/>
      <c r="AY61" s="1066"/>
      <c r="AZ61" s="1072"/>
      <c r="BA61" s="1072"/>
      <c r="BB61" s="1072"/>
      <c r="BC61" s="1072"/>
      <c r="BD61" s="1072"/>
      <c r="BE61" s="1057"/>
      <c r="BF61" s="1057"/>
      <c r="BG61" s="1057"/>
      <c r="BH61" s="1057"/>
      <c r="BI61" s="1058"/>
      <c r="BJ61" s="232"/>
      <c r="BK61" s="232"/>
      <c r="BL61" s="232"/>
      <c r="BM61" s="232"/>
      <c r="BN61" s="232"/>
      <c r="BO61" s="245"/>
      <c r="BP61" s="245"/>
      <c r="BQ61" s="242">
        <v>55</v>
      </c>
      <c r="BR61" s="243"/>
      <c r="BS61" s="1045"/>
      <c r="BT61" s="1046"/>
      <c r="BU61" s="1046"/>
      <c r="BV61" s="1046"/>
      <c r="BW61" s="1046"/>
      <c r="BX61" s="1046"/>
      <c r="BY61" s="1046"/>
      <c r="BZ61" s="1046"/>
      <c r="CA61" s="1046"/>
      <c r="CB61" s="1046"/>
      <c r="CC61" s="1046"/>
      <c r="CD61" s="1046"/>
      <c r="CE61" s="1046"/>
      <c r="CF61" s="1046"/>
      <c r="CG61" s="1047"/>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226"/>
    </row>
    <row r="62" spans="1:131" s="227" customFormat="1" ht="26.25" customHeight="1">
      <c r="A62" s="241">
        <v>35</v>
      </c>
      <c r="B62" s="1062"/>
      <c r="C62" s="1063"/>
      <c r="D62" s="1063"/>
      <c r="E62" s="1063"/>
      <c r="F62" s="1063"/>
      <c r="G62" s="1063"/>
      <c r="H62" s="1063"/>
      <c r="I62" s="1063"/>
      <c r="J62" s="1063"/>
      <c r="K62" s="1063"/>
      <c r="L62" s="1063"/>
      <c r="M62" s="1063"/>
      <c r="N62" s="1063"/>
      <c r="O62" s="1063"/>
      <c r="P62" s="1064"/>
      <c r="Q62" s="1065"/>
      <c r="R62" s="1066"/>
      <c r="S62" s="1066"/>
      <c r="T62" s="1066"/>
      <c r="U62" s="1066"/>
      <c r="V62" s="1066"/>
      <c r="W62" s="1066"/>
      <c r="X62" s="1066"/>
      <c r="Y62" s="1066"/>
      <c r="Z62" s="1066"/>
      <c r="AA62" s="1066"/>
      <c r="AB62" s="1066"/>
      <c r="AC62" s="1066"/>
      <c r="AD62" s="1066"/>
      <c r="AE62" s="1067"/>
      <c r="AF62" s="1068"/>
      <c r="AG62" s="1069"/>
      <c r="AH62" s="1069"/>
      <c r="AI62" s="1069"/>
      <c r="AJ62" s="1070"/>
      <c r="AK62" s="1071"/>
      <c r="AL62" s="1066"/>
      <c r="AM62" s="1066"/>
      <c r="AN62" s="1066"/>
      <c r="AO62" s="1066"/>
      <c r="AP62" s="1066"/>
      <c r="AQ62" s="1066"/>
      <c r="AR62" s="1066"/>
      <c r="AS62" s="1066"/>
      <c r="AT62" s="1066"/>
      <c r="AU62" s="1066"/>
      <c r="AV62" s="1066"/>
      <c r="AW62" s="1066"/>
      <c r="AX62" s="1066"/>
      <c r="AY62" s="1066"/>
      <c r="AZ62" s="1072"/>
      <c r="BA62" s="1072"/>
      <c r="BB62" s="1072"/>
      <c r="BC62" s="1072"/>
      <c r="BD62" s="1072"/>
      <c r="BE62" s="1057"/>
      <c r="BF62" s="1057"/>
      <c r="BG62" s="1057"/>
      <c r="BH62" s="1057"/>
      <c r="BI62" s="1058"/>
      <c r="BJ62" s="1059" t="s">
        <v>404</v>
      </c>
      <c r="BK62" s="1060"/>
      <c r="BL62" s="1060"/>
      <c r="BM62" s="1060"/>
      <c r="BN62" s="1061"/>
      <c r="BO62" s="245"/>
      <c r="BP62" s="245"/>
      <c r="BQ62" s="242">
        <v>56</v>
      </c>
      <c r="BR62" s="243"/>
      <c r="BS62" s="1045"/>
      <c r="BT62" s="1046"/>
      <c r="BU62" s="1046"/>
      <c r="BV62" s="1046"/>
      <c r="BW62" s="1046"/>
      <c r="BX62" s="1046"/>
      <c r="BY62" s="1046"/>
      <c r="BZ62" s="1046"/>
      <c r="CA62" s="1046"/>
      <c r="CB62" s="1046"/>
      <c r="CC62" s="1046"/>
      <c r="CD62" s="1046"/>
      <c r="CE62" s="1046"/>
      <c r="CF62" s="1046"/>
      <c r="CG62" s="1047"/>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226"/>
    </row>
    <row r="63" spans="1:131" s="227" customFormat="1" ht="26.25" customHeight="1" thickBot="1">
      <c r="A63" s="244" t="s">
        <v>381</v>
      </c>
      <c r="B63" s="975" t="s">
        <v>405</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53"/>
      <c r="AF63" s="1054">
        <v>248</v>
      </c>
      <c r="AG63" s="990"/>
      <c r="AH63" s="990"/>
      <c r="AI63" s="990"/>
      <c r="AJ63" s="1055"/>
      <c r="AK63" s="1056"/>
      <c r="AL63" s="994"/>
      <c r="AM63" s="994"/>
      <c r="AN63" s="994"/>
      <c r="AO63" s="994"/>
      <c r="AP63" s="990">
        <v>5289</v>
      </c>
      <c r="AQ63" s="990"/>
      <c r="AR63" s="990"/>
      <c r="AS63" s="990"/>
      <c r="AT63" s="990"/>
      <c r="AU63" s="990">
        <v>3599</v>
      </c>
      <c r="AV63" s="990"/>
      <c r="AW63" s="990"/>
      <c r="AX63" s="990"/>
      <c r="AY63" s="990"/>
      <c r="AZ63" s="1050"/>
      <c r="BA63" s="1050"/>
      <c r="BB63" s="1050"/>
      <c r="BC63" s="1050"/>
      <c r="BD63" s="1050"/>
      <c r="BE63" s="991"/>
      <c r="BF63" s="991"/>
      <c r="BG63" s="991"/>
      <c r="BH63" s="991"/>
      <c r="BI63" s="992"/>
      <c r="BJ63" s="1051" t="s">
        <v>122</v>
      </c>
      <c r="BK63" s="982"/>
      <c r="BL63" s="982"/>
      <c r="BM63" s="982"/>
      <c r="BN63" s="1052"/>
      <c r="BO63" s="245"/>
      <c r="BP63" s="245"/>
      <c r="BQ63" s="242">
        <v>57</v>
      </c>
      <c r="BR63" s="243"/>
      <c r="BS63" s="1045"/>
      <c r="BT63" s="1046"/>
      <c r="BU63" s="1046"/>
      <c r="BV63" s="1046"/>
      <c r="BW63" s="1046"/>
      <c r="BX63" s="1046"/>
      <c r="BY63" s="1046"/>
      <c r="BZ63" s="1046"/>
      <c r="CA63" s="1046"/>
      <c r="CB63" s="1046"/>
      <c r="CC63" s="1046"/>
      <c r="CD63" s="1046"/>
      <c r="CE63" s="1046"/>
      <c r="CF63" s="1046"/>
      <c r="CG63" s="1047"/>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5"/>
      <c r="BT64" s="1046"/>
      <c r="BU64" s="1046"/>
      <c r="BV64" s="1046"/>
      <c r="BW64" s="1046"/>
      <c r="BX64" s="1046"/>
      <c r="BY64" s="1046"/>
      <c r="BZ64" s="1046"/>
      <c r="CA64" s="1046"/>
      <c r="CB64" s="1046"/>
      <c r="CC64" s="1046"/>
      <c r="CD64" s="1046"/>
      <c r="CE64" s="1046"/>
      <c r="CF64" s="1046"/>
      <c r="CG64" s="1047"/>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226"/>
    </row>
    <row r="65" spans="1:131" s="227" customFormat="1" ht="26.25" customHeight="1" thickBot="1">
      <c r="A65" s="232" t="s">
        <v>406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5"/>
      <c r="BT65" s="1046"/>
      <c r="BU65" s="1046"/>
      <c r="BV65" s="1046"/>
      <c r="BW65" s="1046"/>
      <c r="BX65" s="1046"/>
      <c r="BY65" s="1046"/>
      <c r="BZ65" s="1046"/>
      <c r="CA65" s="1046"/>
      <c r="CB65" s="1046"/>
      <c r="CC65" s="1046"/>
      <c r="CD65" s="1046"/>
      <c r="CE65" s="1046"/>
      <c r="CF65" s="1046"/>
      <c r="CG65" s="1047"/>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226"/>
    </row>
    <row r="66" spans="1:131" s="227" customFormat="1" ht="26.25" customHeight="1">
      <c r="A66" s="1026" t="s">
        <v>407</v>
      </c>
      <c r="B66" s="1027"/>
      <c r="C66" s="1027"/>
      <c r="D66" s="1027"/>
      <c r="E66" s="1027"/>
      <c r="F66" s="1027"/>
      <c r="G66" s="1027"/>
      <c r="H66" s="1027"/>
      <c r="I66" s="1027"/>
      <c r="J66" s="1027"/>
      <c r="K66" s="1027"/>
      <c r="L66" s="1027"/>
      <c r="M66" s="1027"/>
      <c r="N66" s="1027"/>
      <c r="O66" s="1027"/>
      <c r="P66" s="1028"/>
      <c r="Q66" s="1032" t="s">
        <v>408</v>
      </c>
      <c r="R66" s="1033"/>
      <c r="S66" s="1033"/>
      <c r="T66" s="1033"/>
      <c r="U66" s="1034"/>
      <c r="V66" s="1032" t="s">
        <v>386</v>
      </c>
      <c r="W66" s="1033"/>
      <c r="X66" s="1033"/>
      <c r="Y66" s="1033"/>
      <c r="Z66" s="1034"/>
      <c r="AA66" s="1032" t="s">
        <v>409</v>
      </c>
      <c r="AB66" s="1033"/>
      <c r="AC66" s="1033"/>
      <c r="AD66" s="1033"/>
      <c r="AE66" s="1034"/>
      <c r="AF66" s="1038" t="s">
        <v>388</v>
      </c>
      <c r="AG66" s="1039"/>
      <c r="AH66" s="1039"/>
      <c r="AI66" s="1039"/>
      <c r="AJ66" s="1040"/>
      <c r="AK66" s="1032" t="s">
        <v>389</v>
      </c>
      <c r="AL66" s="1027"/>
      <c r="AM66" s="1027"/>
      <c r="AN66" s="1027"/>
      <c r="AO66" s="1028"/>
      <c r="AP66" s="1032" t="s">
        <v>390</v>
      </c>
      <c r="AQ66" s="1033"/>
      <c r="AR66" s="1033"/>
      <c r="AS66" s="1033"/>
      <c r="AT66" s="1034"/>
      <c r="AU66" s="1032" t="s">
        <v>410</v>
      </c>
      <c r="AV66" s="1033"/>
      <c r="AW66" s="1033"/>
      <c r="AX66" s="1033"/>
      <c r="AY66" s="1034"/>
      <c r="AZ66" s="1032" t="s">
        <v>369</v>
      </c>
      <c r="BA66" s="1033"/>
      <c r="BB66" s="1033"/>
      <c r="BC66" s="1033"/>
      <c r="BD66" s="1048"/>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9"/>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c r="A68" s="238">
        <v>1</v>
      </c>
      <c r="B68" s="1016" t="s">
        <v>566</v>
      </c>
      <c r="C68" s="1017"/>
      <c r="D68" s="1017"/>
      <c r="E68" s="1017"/>
      <c r="F68" s="1017"/>
      <c r="G68" s="1017"/>
      <c r="H68" s="1017"/>
      <c r="I68" s="1017"/>
      <c r="J68" s="1017"/>
      <c r="K68" s="1017"/>
      <c r="L68" s="1017"/>
      <c r="M68" s="1017"/>
      <c r="N68" s="1017"/>
      <c r="O68" s="1017"/>
      <c r="P68" s="1018"/>
      <c r="Q68" s="1019">
        <v>5902</v>
      </c>
      <c r="R68" s="1013"/>
      <c r="S68" s="1013"/>
      <c r="T68" s="1013"/>
      <c r="U68" s="1013"/>
      <c r="V68" s="1013">
        <v>5758</v>
      </c>
      <c r="W68" s="1013"/>
      <c r="X68" s="1013"/>
      <c r="Y68" s="1013"/>
      <c r="Z68" s="1013"/>
      <c r="AA68" s="1013">
        <v>144</v>
      </c>
      <c r="AB68" s="1013"/>
      <c r="AC68" s="1013"/>
      <c r="AD68" s="1013"/>
      <c r="AE68" s="1013"/>
      <c r="AF68" s="1013">
        <v>144</v>
      </c>
      <c r="AG68" s="1013"/>
      <c r="AH68" s="1013"/>
      <c r="AI68" s="1013"/>
      <c r="AJ68" s="1013"/>
      <c r="AK68" s="1013" t="s">
        <v>563</v>
      </c>
      <c r="AL68" s="1013"/>
      <c r="AM68" s="1013"/>
      <c r="AN68" s="1013"/>
      <c r="AO68" s="1013"/>
      <c r="AP68" s="1013">
        <v>224</v>
      </c>
      <c r="AQ68" s="1013"/>
      <c r="AR68" s="1013"/>
      <c r="AS68" s="1013"/>
      <c r="AT68" s="1013"/>
      <c r="AU68" s="1013" t="s">
        <v>564</v>
      </c>
      <c r="AV68" s="1013"/>
      <c r="AW68" s="1013"/>
      <c r="AX68" s="1013"/>
      <c r="AY68" s="1013"/>
      <c r="AZ68" s="1014"/>
      <c r="BA68" s="1014"/>
      <c r="BB68" s="1014"/>
      <c r="BC68" s="1014"/>
      <c r="BD68" s="1015"/>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c r="A69" s="241">
        <v>2</v>
      </c>
      <c r="B69" s="1005" t="s">
        <v>568</v>
      </c>
      <c r="C69" s="1006"/>
      <c r="D69" s="1006"/>
      <c r="E69" s="1006"/>
      <c r="F69" s="1006"/>
      <c r="G69" s="1006"/>
      <c r="H69" s="1006"/>
      <c r="I69" s="1006"/>
      <c r="J69" s="1006"/>
      <c r="K69" s="1006"/>
      <c r="L69" s="1006"/>
      <c r="M69" s="1006"/>
      <c r="N69" s="1006"/>
      <c r="O69" s="1006"/>
      <c r="P69" s="1007"/>
      <c r="Q69" s="1008">
        <v>3145</v>
      </c>
      <c r="R69" s="1002"/>
      <c r="S69" s="1002"/>
      <c r="T69" s="1002"/>
      <c r="U69" s="1002"/>
      <c r="V69" s="1002">
        <v>2686</v>
      </c>
      <c r="W69" s="1002"/>
      <c r="X69" s="1002"/>
      <c r="Y69" s="1002"/>
      <c r="Z69" s="1002"/>
      <c r="AA69" s="1002">
        <v>459</v>
      </c>
      <c r="AB69" s="1002"/>
      <c r="AC69" s="1002"/>
      <c r="AD69" s="1002"/>
      <c r="AE69" s="1002"/>
      <c r="AF69" s="1002">
        <v>459</v>
      </c>
      <c r="AG69" s="1002"/>
      <c r="AH69" s="1002"/>
      <c r="AI69" s="1002"/>
      <c r="AJ69" s="1002"/>
      <c r="AK69" s="1002" t="s">
        <v>564</v>
      </c>
      <c r="AL69" s="1002"/>
      <c r="AM69" s="1002"/>
      <c r="AN69" s="1002"/>
      <c r="AO69" s="1002"/>
      <c r="AP69" s="1002">
        <v>1503</v>
      </c>
      <c r="AQ69" s="1002"/>
      <c r="AR69" s="1002"/>
      <c r="AS69" s="1002"/>
      <c r="AT69" s="1002"/>
      <c r="AU69" s="1002" t="s">
        <v>564</v>
      </c>
      <c r="AV69" s="1002"/>
      <c r="AW69" s="1002"/>
      <c r="AX69" s="1002"/>
      <c r="AY69" s="1002"/>
      <c r="AZ69" s="1003"/>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c r="A70" s="241">
        <v>3</v>
      </c>
      <c r="B70" s="1005" t="s">
        <v>567</v>
      </c>
      <c r="C70" s="1006"/>
      <c r="D70" s="1006"/>
      <c r="E70" s="1006"/>
      <c r="F70" s="1006"/>
      <c r="G70" s="1006"/>
      <c r="H70" s="1006"/>
      <c r="I70" s="1006"/>
      <c r="J70" s="1006"/>
      <c r="K70" s="1006"/>
      <c r="L70" s="1006"/>
      <c r="M70" s="1006"/>
      <c r="N70" s="1006"/>
      <c r="O70" s="1006"/>
      <c r="P70" s="1007"/>
      <c r="Q70" s="1008">
        <v>215</v>
      </c>
      <c r="R70" s="1002"/>
      <c r="S70" s="1002"/>
      <c r="T70" s="1002"/>
      <c r="U70" s="1002"/>
      <c r="V70" s="1002">
        <v>142</v>
      </c>
      <c r="W70" s="1002"/>
      <c r="X70" s="1002"/>
      <c r="Y70" s="1002"/>
      <c r="Z70" s="1002"/>
      <c r="AA70" s="1002">
        <v>30</v>
      </c>
      <c r="AB70" s="1002"/>
      <c r="AC70" s="1002"/>
      <c r="AD70" s="1002"/>
      <c r="AE70" s="1002"/>
      <c r="AF70" s="1002">
        <v>30</v>
      </c>
      <c r="AG70" s="1002"/>
      <c r="AH70" s="1002"/>
      <c r="AI70" s="1002"/>
      <c r="AJ70" s="1002"/>
      <c r="AK70" s="1002" t="s">
        <v>564</v>
      </c>
      <c r="AL70" s="1002"/>
      <c r="AM70" s="1002"/>
      <c r="AN70" s="1002"/>
      <c r="AO70" s="1002"/>
      <c r="AP70" s="1002">
        <v>0</v>
      </c>
      <c r="AQ70" s="1002"/>
      <c r="AR70" s="1002"/>
      <c r="AS70" s="1002"/>
      <c r="AT70" s="1002"/>
      <c r="AU70" s="1002" t="s">
        <v>564</v>
      </c>
      <c r="AV70" s="1002"/>
      <c r="AW70" s="1002"/>
      <c r="AX70" s="1002"/>
      <c r="AY70" s="1002"/>
      <c r="AZ70" s="1003"/>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c r="A71" s="241">
        <v>4</v>
      </c>
      <c r="B71" s="1005" t="s">
        <v>569</v>
      </c>
      <c r="C71" s="1006"/>
      <c r="D71" s="1006"/>
      <c r="E71" s="1006"/>
      <c r="F71" s="1006"/>
      <c r="G71" s="1006"/>
      <c r="H71" s="1006"/>
      <c r="I71" s="1006"/>
      <c r="J71" s="1006"/>
      <c r="K71" s="1006"/>
      <c r="L71" s="1006"/>
      <c r="M71" s="1006"/>
      <c r="N71" s="1006"/>
      <c r="O71" s="1006"/>
      <c r="P71" s="1007"/>
      <c r="Q71" s="1008">
        <v>350</v>
      </c>
      <c r="R71" s="1002"/>
      <c r="S71" s="1002"/>
      <c r="T71" s="1002"/>
      <c r="U71" s="1002"/>
      <c r="V71" s="1002">
        <v>324</v>
      </c>
      <c r="W71" s="1002"/>
      <c r="X71" s="1002"/>
      <c r="Y71" s="1002"/>
      <c r="Z71" s="1002"/>
      <c r="AA71" s="1002">
        <v>26</v>
      </c>
      <c r="AB71" s="1002"/>
      <c r="AC71" s="1002"/>
      <c r="AD71" s="1002"/>
      <c r="AE71" s="1002"/>
      <c r="AF71" s="1002">
        <v>26</v>
      </c>
      <c r="AG71" s="1002"/>
      <c r="AH71" s="1002"/>
      <c r="AI71" s="1002"/>
      <c r="AJ71" s="1002"/>
      <c r="AK71" s="1002" t="s">
        <v>564</v>
      </c>
      <c r="AL71" s="1002"/>
      <c r="AM71" s="1002"/>
      <c r="AN71" s="1002"/>
      <c r="AO71" s="1002"/>
      <c r="AP71" s="1002">
        <v>0</v>
      </c>
      <c r="AQ71" s="1002"/>
      <c r="AR71" s="1002"/>
      <c r="AS71" s="1002"/>
      <c r="AT71" s="1002"/>
      <c r="AU71" s="1002" t="s">
        <v>564</v>
      </c>
      <c r="AV71" s="1002"/>
      <c r="AW71" s="1002"/>
      <c r="AX71" s="1002"/>
      <c r="AY71" s="1002"/>
      <c r="AZ71" s="1003"/>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c r="A72" s="241">
        <v>5</v>
      </c>
      <c r="B72" s="1005" t="s">
        <v>570</v>
      </c>
      <c r="C72" s="1006"/>
      <c r="D72" s="1006"/>
      <c r="E72" s="1006"/>
      <c r="F72" s="1006"/>
      <c r="G72" s="1006"/>
      <c r="H72" s="1006"/>
      <c r="I72" s="1006"/>
      <c r="J72" s="1006"/>
      <c r="K72" s="1006"/>
      <c r="L72" s="1006"/>
      <c r="M72" s="1006"/>
      <c r="N72" s="1006"/>
      <c r="O72" s="1006"/>
      <c r="P72" s="1007"/>
      <c r="Q72" s="1008">
        <v>195</v>
      </c>
      <c r="R72" s="1002"/>
      <c r="S72" s="1002"/>
      <c r="T72" s="1002"/>
      <c r="U72" s="1002"/>
      <c r="V72" s="1002">
        <v>193</v>
      </c>
      <c r="W72" s="1002"/>
      <c r="X72" s="1002"/>
      <c r="Y72" s="1002"/>
      <c r="Z72" s="1002"/>
      <c r="AA72" s="1002">
        <v>2</v>
      </c>
      <c r="AB72" s="1002"/>
      <c r="AC72" s="1002"/>
      <c r="AD72" s="1002"/>
      <c r="AE72" s="1002"/>
      <c r="AF72" s="1002">
        <v>2</v>
      </c>
      <c r="AG72" s="1002"/>
      <c r="AH72" s="1002"/>
      <c r="AI72" s="1002"/>
      <c r="AJ72" s="1002"/>
      <c r="AK72" s="1002" t="s">
        <v>564</v>
      </c>
      <c r="AL72" s="1002"/>
      <c r="AM72" s="1002"/>
      <c r="AN72" s="1002"/>
      <c r="AO72" s="1002"/>
      <c r="AP72" s="1002">
        <v>0</v>
      </c>
      <c r="AQ72" s="1002"/>
      <c r="AR72" s="1002"/>
      <c r="AS72" s="1002"/>
      <c r="AT72" s="1002"/>
      <c r="AU72" s="1002" t="s">
        <v>564</v>
      </c>
      <c r="AV72" s="1002"/>
      <c r="AW72" s="1002"/>
      <c r="AX72" s="1002"/>
      <c r="AY72" s="1002"/>
      <c r="AZ72" s="1003"/>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c r="A73" s="241">
        <v>6</v>
      </c>
      <c r="B73" s="1005"/>
      <c r="C73" s="1006"/>
      <c r="D73" s="1006"/>
      <c r="E73" s="1006"/>
      <c r="F73" s="1006"/>
      <c r="G73" s="1006"/>
      <c r="H73" s="1006"/>
      <c r="I73" s="1006"/>
      <c r="J73" s="1006"/>
      <c r="K73" s="1006"/>
      <c r="L73" s="1006"/>
      <c r="M73" s="1006"/>
      <c r="N73" s="1006"/>
      <c r="O73" s="1006"/>
      <c r="P73" s="1007"/>
      <c r="Q73" s="1008"/>
      <c r="R73" s="1002"/>
      <c r="S73" s="1002"/>
      <c r="T73" s="1002"/>
      <c r="U73" s="1002"/>
      <c r="V73" s="1002"/>
      <c r="W73" s="1002"/>
      <c r="X73" s="1002"/>
      <c r="Y73" s="1002"/>
      <c r="Z73" s="1002"/>
      <c r="AA73" s="1002"/>
      <c r="AB73" s="1002"/>
      <c r="AC73" s="1002"/>
      <c r="AD73" s="1002"/>
      <c r="AE73" s="1002"/>
      <c r="AF73" s="1002"/>
      <c r="AG73" s="1002"/>
      <c r="AH73" s="1002"/>
      <c r="AI73" s="1002"/>
      <c r="AJ73" s="1002"/>
      <c r="AK73" s="1002"/>
      <c r="AL73" s="1002"/>
      <c r="AM73" s="1002"/>
      <c r="AN73" s="1002"/>
      <c r="AO73" s="1002"/>
      <c r="AP73" s="1002"/>
      <c r="AQ73" s="1002"/>
      <c r="AR73" s="1002"/>
      <c r="AS73" s="1002"/>
      <c r="AT73" s="1002"/>
      <c r="AU73" s="1002"/>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c r="A74" s="241">
        <v>7</v>
      </c>
      <c r="B74" s="1005"/>
      <c r="C74" s="1006"/>
      <c r="D74" s="1006"/>
      <c r="E74" s="1006"/>
      <c r="F74" s="1006"/>
      <c r="G74" s="1006"/>
      <c r="H74" s="1006"/>
      <c r="I74" s="1006"/>
      <c r="J74" s="1006"/>
      <c r="K74" s="1006"/>
      <c r="L74" s="1006"/>
      <c r="M74" s="1006"/>
      <c r="N74" s="1006"/>
      <c r="O74" s="1006"/>
      <c r="P74" s="1007"/>
      <c r="Q74" s="1008"/>
      <c r="R74" s="1002"/>
      <c r="S74" s="1002"/>
      <c r="T74" s="1002"/>
      <c r="U74" s="1002"/>
      <c r="V74" s="1002"/>
      <c r="W74" s="1002"/>
      <c r="X74" s="1002"/>
      <c r="Y74" s="1002"/>
      <c r="Z74" s="1002"/>
      <c r="AA74" s="1002"/>
      <c r="AB74" s="1002"/>
      <c r="AC74" s="1002"/>
      <c r="AD74" s="1002"/>
      <c r="AE74" s="1002"/>
      <c r="AF74" s="1002"/>
      <c r="AG74" s="1002"/>
      <c r="AH74" s="1002"/>
      <c r="AI74" s="1002"/>
      <c r="AJ74" s="1002"/>
      <c r="AK74" s="1002"/>
      <c r="AL74" s="1002"/>
      <c r="AM74" s="1002"/>
      <c r="AN74" s="1002"/>
      <c r="AO74" s="1002"/>
      <c r="AP74" s="1002"/>
      <c r="AQ74" s="1002"/>
      <c r="AR74" s="1002"/>
      <c r="AS74" s="1002"/>
      <c r="AT74" s="1002"/>
      <c r="AU74" s="1002"/>
      <c r="AV74" s="1002"/>
      <c r="AW74" s="1002"/>
      <c r="AX74" s="1002"/>
      <c r="AY74" s="1002"/>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c r="A75" s="241">
        <v>8</v>
      </c>
      <c r="B75" s="1005"/>
      <c r="C75" s="1006"/>
      <c r="D75" s="1006"/>
      <c r="E75" s="1006"/>
      <c r="F75" s="1006"/>
      <c r="G75" s="1006"/>
      <c r="H75" s="1006"/>
      <c r="I75" s="1006"/>
      <c r="J75" s="1006"/>
      <c r="K75" s="1006"/>
      <c r="L75" s="1006"/>
      <c r="M75" s="1006"/>
      <c r="N75" s="1006"/>
      <c r="O75" s="1006"/>
      <c r="P75" s="1007"/>
      <c r="Q75" s="1009"/>
      <c r="R75" s="1010"/>
      <c r="S75" s="1010"/>
      <c r="T75" s="1010"/>
      <c r="U75" s="1011"/>
      <c r="V75" s="1012"/>
      <c r="W75" s="1010"/>
      <c r="X75" s="1010"/>
      <c r="Y75" s="1010"/>
      <c r="Z75" s="1011"/>
      <c r="AA75" s="1012"/>
      <c r="AB75" s="1010"/>
      <c r="AC75" s="1010"/>
      <c r="AD75" s="1010"/>
      <c r="AE75" s="1011"/>
      <c r="AF75" s="1012"/>
      <c r="AG75" s="1010"/>
      <c r="AH75" s="1010"/>
      <c r="AI75" s="1010"/>
      <c r="AJ75" s="1011"/>
      <c r="AK75" s="1012"/>
      <c r="AL75" s="1010"/>
      <c r="AM75" s="1010"/>
      <c r="AN75" s="1010"/>
      <c r="AO75" s="1011"/>
      <c r="AP75" s="1012"/>
      <c r="AQ75" s="1010"/>
      <c r="AR75" s="1010"/>
      <c r="AS75" s="1010"/>
      <c r="AT75" s="1011"/>
      <c r="AU75" s="1012"/>
      <c r="AV75" s="1010"/>
      <c r="AW75" s="1010"/>
      <c r="AX75" s="1010"/>
      <c r="AY75" s="1011"/>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c r="A76" s="241">
        <v>9</v>
      </c>
      <c r="B76" s="1005"/>
      <c r="C76" s="1006"/>
      <c r="D76" s="1006"/>
      <c r="E76" s="1006"/>
      <c r="F76" s="1006"/>
      <c r="G76" s="1006"/>
      <c r="H76" s="1006"/>
      <c r="I76" s="1006"/>
      <c r="J76" s="1006"/>
      <c r="K76" s="1006"/>
      <c r="L76" s="1006"/>
      <c r="M76" s="1006"/>
      <c r="N76" s="1006"/>
      <c r="O76" s="1006"/>
      <c r="P76" s="1007"/>
      <c r="Q76" s="1009"/>
      <c r="R76" s="1010"/>
      <c r="S76" s="1010"/>
      <c r="T76" s="1010"/>
      <c r="U76" s="1011"/>
      <c r="V76" s="1012"/>
      <c r="W76" s="1010"/>
      <c r="X76" s="1010"/>
      <c r="Y76" s="1010"/>
      <c r="Z76" s="1011"/>
      <c r="AA76" s="1012"/>
      <c r="AB76" s="1010"/>
      <c r="AC76" s="1010"/>
      <c r="AD76" s="1010"/>
      <c r="AE76" s="1011"/>
      <c r="AF76" s="1012"/>
      <c r="AG76" s="1010"/>
      <c r="AH76" s="1010"/>
      <c r="AI76" s="1010"/>
      <c r="AJ76" s="1011"/>
      <c r="AK76" s="1012"/>
      <c r="AL76" s="1010"/>
      <c r="AM76" s="1010"/>
      <c r="AN76" s="1010"/>
      <c r="AO76" s="1011"/>
      <c r="AP76" s="1012"/>
      <c r="AQ76" s="1010"/>
      <c r="AR76" s="1010"/>
      <c r="AS76" s="1010"/>
      <c r="AT76" s="1011"/>
      <c r="AU76" s="1012"/>
      <c r="AV76" s="1010"/>
      <c r="AW76" s="1010"/>
      <c r="AX76" s="1010"/>
      <c r="AY76" s="1011"/>
      <c r="AZ76" s="1003"/>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c r="A77" s="241">
        <v>10</v>
      </c>
      <c r="B77" s="1005"/>
      <c r="C77" s="1006"/>
      <c r="D77" s="1006"/>
      <c r="E77" s="1006"/>
      <c r="F77" s="1006"/>
      <c r="G77" s="1006"/>
      <c r="H77" s="1006"/>
      <c r="I77" s="1006"/>
      <c r="J77" s="1006"/>
      <c r="K77" s="1006"/>
      <c r="L77" s="1006"/>
      <c r="M77" s="1006"/>
      <c r="N77" s="1006"/>
      <c r="O77" s="1006"/>
      <c r="P77" s="1007"/>
      <c r="Q77" s="1009"/>
      <c r="R77" s="1010"/>
      <c r="S77" s="1010"/>
      <c r="T77" s="1010"/>
      <c r="U77" s="1011"/>
      <c r="V77" s="1012"/>
      <c r="W77" s="1010"/>
      <c r="X77" s="1010"/>
      <c r="Y77" s="1010"/>
      <c r="Z77" s="1011"/>
      <c r="AA77" s="1012"/>
      <c r="AB77" s="1010"/>
      <c r="AC77" s="1010"/>
      <c r="AD77" s="1010"/>
      <c r="AE77" s="1011"/>
      <c r="AF77" s="1012"/>
      <c r="AG77" s="1010"/>
      <c r="AH77" s="1010"/>
      <c r="AI77" s="1010"/>
      <c r="AJ77" s="1011"/>
      <c r="AK77" s="1012"/>
      <c r="AL77" s="1010"/>
      <c r="AM77" s="1010"/>
      <c r="AN77" s="1010"/>
      <c r="AO77" s="1011"/>
      <c r="AP77" s="1012"/>
      <c r="AQ77" s="1010"/>
      <c r="AR77" s="1010"/>
      <c r="AS77" s="1010"/>
      <c r="AT77" s="1011"/>
      <c r="AU77" s="1012"/>
      <c r="AV77" s="1010"/>
      <c r="AW77" s="1010"/>
      <c r="AX77" s="1010"/>
      <c r="AY77" s="1011"/>
      <c r="AZ77" s="1003"/>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c r="A78" s="241">
        <v>11</v>
      </c>
      <c r="B78" s="1005"/>
      <c r="C78" s="1006"/>
      <c r="D78" s="1006"/>
      <c r="E78" s="1006"/>
      <c r="F78" s="1006"/>
      <c r="G78" s="1006"/>
      <c r="H78" s="1006"/>
      <c r="I78" s="1006"/>
      <c r="J78" s="1006"/>
      <c r="K78" s="1006"/>
      <c r="L78" s="1006"/>
      <c r="M78" s="1006"/>
      <c r="N78" s="1006"/>
      <c r="O78" s="1006"/>
      <c r="P78" s="1007"/>
      <c r="Q78" s="1008"/>
      <c r="R78" s="1002"/>
      <c r="S78" s="1002"/>
      <c r="T78" s="1002"/>
      <c r="U78" s="1002"/>
      <c r="V78" s="1002"/>
      <c r="W78" s="1002"/>
      <c r="X78" s="1002"/>
      <c r="Y78" s="1002"/>
      <c r="Z78" s="1002"/>
      <c r="AA78" s="1002"/>
      <c r="AB78" s="1002"/>
      <c r="AC78" s="1002"/>
      <c r="AD78" s="1002"/>
      <c r="AE78" s="1002"/>
      <c r="AF78" s="1002"/>
      <c r="AG78" s="1002"/>
      <c r="AH78" s="1002"/>
      <c r="AI78" s="1002"/>
      <c r="AJ78" s="1002"/>
      <c r="AK78" s="1002"/>
      <c r="AL78" s="1002"/>
      <c r="AM78" s="1002"/>
      <c r="AN78" s="1002"/>
      <c r="AO78" s="1002"/>
      <c r="AP78" s="1002"/>
      <c r="AQ78" s="1002"/>
      <c r="AR78" s="1002"/>
      <c r="AS78" s="1002"/>
      <c r="AT78" s="1002"/>
      <c r="AU78" s="1002"/>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c r="A79" s="241">
        <v>12</v>
      </c>
      <c r="B79" s="1005"/>
      <c r="C79" s="1006"/>
      <c r="D79" s="1006"/>
      <c r="E79" s="1006"/>
      <c r="F79" s="1006"/>
      <c r="G79" s="1006"/>
      <c r="H79" s="1006"/>
      <c r="I79" s="1006"/>
      <c r="J79" s="1006"/>
      <c r="K79" s="1006"/>
      <c r="L79" s="1006"/>
      <c r="M79" s="1006"/>
      <c r="N79" s="1006"/>
      <c r="O79" s="1006"/>
      <c r="P79" s="1007"/>
      <c r="Q79" s="1008"/>
      <c r="R79" s="1002"/>
      <c r="S79" s="1002"/>
      <c r="T79" s="1002"/>
      <c r="U79" s="1002"/>
      <c r="V79" s="1002"/>
      <c r="W79" s="1002"/>
      <c r="X79" s="1002"/>
      <c r="Y79" s="1002"/>
      <c r="Z79" s="1002"/>
      <c r="AA79" s="1002"/>
      <c r="AB79" s="1002"/>
      <c r="AC79" s="1002"/>
      <c r="AD79" s="1002"/>
      <c r="AE79" s="1002"/>
      <c r="AF79" s="1002"/>
      <c r="AG79" s="1002"/>
      <c r="AH79" s="1002"/>
      <c r="AI79" s="1002"/>
      <c r="AJ79" s="1002"/>
      <c r="AK79" s="1002"/>
      <c r="AL79" s="1002"/>
      <c r="AM79" s="1002"/>
      <c r="AN79" s="1002"/>
      <c r="AO79" s="1002"/>
      <c r="AP79" s="1002"/>
      <c r="AQ79" s="1002"/>
      <c r="AR79" s="1002"/>
      <c r="AS79" s="1002"/>
      <c r="AT79" s="1002"/>
      <c r="AU79" s="1002"/>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c r="A80" s="241">
        <v>13</v>
      </c>
      <c r="B80" s="1005"/>
      <c r="C80" s="1006"/>
      <c r="D80" s="1006"/>
      <c r="E80" s="1006"/>
      <c r="F80" s="1006"/>
      <c r="G80" s="1006"/>
      <c r="H80" s="1006"/>
      <c r="I80" s="1006"/>
      <c r="J80" s="1006"/>
      <c r="K80" s="1006"/>
      <c r="L80" s="1006"/>
      <c r="M80" s="1006"/>
      <c r="N80" s="1006"/>
      <c r="O80" s="1006"/>
      <c r="P80" s="1007"/>
      <c r="Q80" s="1008"/>
      <c r="R80" s="1002"/>
      <c r="S80" s="1002"/>
      <c r="T80" s="1002"/>
      <c r="U80" s="1002"/>
      <c r="V80" s="1002"/>
      <c r="W80" s="1002"/>
      <c r="X80" s="1002"/>
      <c r="Y80" s="1002"/>
      <c r="Z80" s="1002"/>
      <c r="AA80" s="1002"/>
      <c r="AB80" s="1002"/>
      <c r="AC80" s="1002"/>
      <c r="AD80" s="1002"/>
      <c r="AE80" s="1002"/>
      <c r="AF80" s="1002"/>
      <c r="AG80" s="1002"/>
      <c r="AH80" s="1002"/>
      <c r="AI80" s="1002"/>
      <c r="AJ80" s="1002"/>
      <c r="AK80" s="1002"/>
      <c r="AL80" s="1002"/>
      <c r="AM80" s="1002"/>
      <c r="AN80" s="1002"/>
      <c r="AO80" s="1002"/>
      <c r="AP80" s="1002"/>
      <c r="AQ80" s="1002"/>
      <c r="AR80" s="1002"/>
      <c r="AS80" s="1002"/>
      <c r="AT80" s="1002"/>
      <c r="AU80" s="1002"/>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c r="A81" s="241">
        <v>14</v>
      </c>
      <c r="B81" s="1005"/>
      <c r="C81" s="1006"/>
      <c r="D81" s="1006"/>
      <c r="E81" s="1006"/>
      <c r="F81" s="1006"/>
      <c r="G81" s="1006"/>
      <c r="H81" s="1006"/>
      <c r="I81" s="1006"/>
      <c r="J81" s="1006"/>
      <c r="K81" s="1006"/>
      <c r="L81" s="1006"/>
      <c r="M81" s="1006"/>
      <c r="N81" s="1006"/>
      <c r="O81" s="1006"/>
      <c r="P81" s="1007"/>
      <c r="Q81" s="1008"/>
      <c r="R81" s="1002"/>
      <c r="S81" s="1002"/>
      <c r="T81" s="1002"/>
      <c r="U81" s="1002"/>
      <c r="V81" s="1002"/>
      <c r="W81" s="1002"/>
      <c r="X81" s="1002"/>
      <c r="Y81" s="1002"/>
      <c r="Z81" s="1002"/>
      <c r="AA81" s="1002"/>
      <c r="AB81" s="1002"/>
      <c r="AC81" s="1002"/>
      <c r="AD81" s="1002"/>
      <c r="AE81" s="1002"/>
      <c r="AF81" s="1002"/>
      <c r="AG81" s="1002"/>
      <c r="AH81" s="1002"/>
      <c r="AI81" s="1002"/>
      <c r="AJ81" s="1002"/>
      <c r="AK81" s="1002"/>
      <c r="AL81" s="1002"/>
      <c r="AM81" s="1002"/>
      <c r="AN81" s="1002"/>
      <c r="AO81" s="1002"/>
      <c r="AP81" s="1002"/>
      <c r="AQ81" s="1002"/>
      <c r="AR81" s="1002"/>
      <c r="AS81" s="1002"/>
      <c r="AT81" s="1002"/>
      <c r="AU81" s="1002"/>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c r="A82" s="241">
        <v>15</v>
      </c>
      <c r="B82" s="1005"/>
      <c r="C82" s="1006"/>
      <c r="D82" s="1006"/>
      <c r="E82" s="1006"/>
      <c r="F82" s="1006"/>
      <c r="G82" s="1006"/>
      <c r="H82" s="1006"/>
      <c r="I82" s="1006"/>
      <c r="J82" s="1006"/>
      <c r="K82" s="1006"/>
      <c r="L82" s="1006"/>
      <c r="M82" s="1006"/>
      <c r="N82" s="1006"/>
      <c r="O82" s="1006"/>
      <c r="P82" s="1007"/>
      <c r="Q82" s="1008"/>
      <c r="R82" s="1002"/>
      <c r="S82" s="1002"/>
      <c r="T82" s="1002"/>
      <c r="U82" s="1002"/>
      <c r="V82" s="1002"/>
      <c r="W82" s="1002"/>
      <c r="X82" s="1002"/>
      <c r="Y82" s="1002"/>
      <c r="Z82" s="1002"/>
      <c r="AA82" s="1002"/>
      <c r="AB82" s="1002"/>
      <c r="AC82" s="1002"/>
      <c r="AD82" s="1002"/>
      <c r="AE82" s="1002"/>
      <c r="AF82" s="1002"/>
      <c r="AG82" s="1002"/>
      <c r="AH82" s="1002"/>
      <c r="AI82" s="1002"/>
      <c r="AJ82" s="1002"/>
      <c r="AK82" s="1002"/>
      <c r="AL82" s="1002"/>
      <c r="AM82" s="1002"/>
      <c r="AN82" s="1002"/>
      <c r="AO82" s="1002"/>
      <c r="AP82" s="1002"/>
      <c r="AQ82" s="1002"/>
      <c r="AR82" s="1002"/>
      <c r="AS82" s="1002"/>
      <c r="AT82" s="1002"/>
      <c r="AU82" s="1002"/>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c r="A83" s="241">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c r="A84" s="241">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c r="A88" s="244" t="s">
        <v>381</v>
      </c>
      <c r="B88" s="975" t="s">
        <v>411</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v>661</v>
      </c>
      <c r="AG88" s="990"/>
      <c r="AH88" s="990"/>
      <c r="AI88" s="990"/>
      <c r="AJ88" s="990"/>
      <c r="AK88" s="994"/>
      <c r="AL88" s="994"/>
      <c r="AM88" s="994"/>
      <c r="AN88" s="994"/>
      <c r="AO88" s="994"/>
      <c r="AP88" s="990">
        <v>1727</v>
      </c>
      <c r="AQ88" s="990"/>
      <c r="AR88" s="990"/>
      <c r="AS88" s="990"/>
      <c r="AT88" s="990"/>
      <c r="AU88" s="990"/>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975" t="s">
        <v>412</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v>8</v>
      </c>
      <c r="CS102" s="982"/>
      <c r="CT102" s="982"/>
      <c r="CU102" s="982"/>
      <c r="CV102" s="983"/>
      <c r="CW102" s="981"/>
      <c r="CX102" s="982"/>
      <c r="CY102" s="982"/>
      <c r="CZ102" s="982"/>
      <c r="DA102" s="983"/>
      <c r="DB102" s="981"/>
      <c r="DC102" s="982"/>
      <c r="DD102" s="982"/>
      <c r="DE102" s="982"/>
      <c r="DF102" s="983"/>
      <c r="DG102" s="981"/>
      <c r="DH102" s="982"/>
      <c r="DI102" s="982"/>
      <c r="DJ102" s="982"/>
      <c r="DK102" s="983"/>
      <c r="DL102" s="981"/>
      <c r="DM102" s="982"/>
      <c r="DN102" s="982"/>
      <c r="DO102" s="982"/>
      <c r="DP102" s="983"/>
      <c r="DQ102" s="981"/>
      <c r="DR102" s="982"/>
      <c r="DS102" s="982"/>
      <c r="DT102" s="982"/>
      <c r="DU102" s="983"/>
      <c r="DV102" s="964"/>
      <c r="DW102" s="965"/>
      <c r="DX102" s="965"/>
      <c r="DY102" s="965"/>
      <c r="DZ102" s="966"/>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413</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414</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69" t="s">
        <v>417</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418</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c r="A109" s="924" t="s">
        <v>419</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420</v>
      </c>
      <c r="AB109" s="925"/>
      <c r="AC109" s="925"/>
      <c r="AD109" s="925"/>
      <c r="AE109" s="926"/>
      <c r="AF109" s="927" t="s">
        <v>301</v>
      </c>
      <c r="AG109" s="925"/>
      <c r="AH109" s="925"/>
      <c r="AI109" s="925"/>
      <c r="AJ109" s="926"/>
      <c r="AK109" s="927" t="s">
        <v>300</v>
      </c>
      <c r="AL109" s="925"/>
      <c r="AM109" s="925"/>
      <c r="AN109" s="925"/>
      <c r="AO109" s="926"/>
      <c r="AP109" s="927" t="s">
        <v>421</v>
      </c>
      <c r="AQ109" s="925"/>
      <c r="AR109" s="925"/>
      <c r="AS109" s="925"/>
      <c r="AT109" s="956"/>
      <c r="AU109" s="924" t="s">
        <v>419</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420</v>
      </c>
      <c r="BR109" s="925"/>
      <c r="BS109" s="925"/>
      <c r="BT109" s="925"/>
      <c r="BU109" s="926"/>
      <c r="BV109" s="927" t="s">
        <v>301</v>
      </c>
      <c r="BW109" s="925"/>
      <c r="BX109" s="925"/>
      <c r="BY109" s="925"/>
      <c r="BZ109" s="926"/>
      <c r="CA109" s="927" t="s">
        <v>300</v>
      </c>
      <c r="CB109" s="925"/>
      <c r="CC109" s="925"/>
      <c r="CD109" s="925"/>
      <c r="CE109" s="926"/>
      <c r="CF109" s="963" t="s">
        <v>421</v>
      </c>
      <c r="CG109" s="963"/>
      <c r="CH109" s="963"/>
      <c r="CI109" s="963"/>
      <c r="CJ109" s="963"/>
      <c r="CK109" s="927" t="s">
        <v>422</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420</v>
      </c>
      <c r="DH109" s="925"/>
      <c r="DI109" s="925"/>
      <c r="DJ109" s="925"/>
      <c r="DK109" s="926"/>
      <c r="DL109" s="927" t="s">
        <v>301</v>
      </c>
      <c r="DM109" s="925"/>
      <c r="DN109" s="925"/>
      <c r="DO109" s="925"/>
      <c r="DP109" s="926"/>
      <c r="DQ109" s="927" t="s">
        <v>300</v>
      </c>
      <c r="DR109" s="925"/>
      <c r="DS109" s="925"/>
      <c r="DT109" s="925"/>
      <c r="DU109" s="926"/>
      <c r="DV109" s="927" t="s">
        <v>421</v>
      </c>
      <c r="DW109" s="925"/>
      <c r="DX109" s="925"/>
      <c r="DY109" s="925"/>
      <c r="DZ109" s="956"/>
    </row>
    <row r="110" spans="1:131" s="226" customFormat="1" ht="26.25" customHeight="1">
      <c r="A110" s="827" t="s">
        <v>423</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688128</v>
      </c>
      <c r="AB110" s="918"/>
      <c r="AC110" s="918"/>
      <c r="AD110" s="918"/>
      <c r="AE110" s="919"/>
      <c r="AF110" s="920">
        <v>607367</v>
      </c>
      <c r="AG110" s="918"/>
      <c r="AH110" s="918"/>
      <c r="AI110" s="918"/>
      <c r="AJ110" s="919"/>
      <c r="AK110" s="920">
        <v>665088</v>
      </c>
      <c r="AL110" s="918"/>
      <c r="AM110" s="918"/>
      <c r="AN110" s="918"/>
      <c r="AO110" s="919"/>
      <c r="AP110" s="921">
        <v>19.600000000000001</v>
      </c>
      <c r="AQ110" s="922"/>
      <c r="AR110" s="922"/>
      <c r="AS110" s="922"/>
      <c r="AT110" s="923"/>
      <c r="AU110" s="957" t="s">
        <v>67</v>
      </c>
      <c r="AV110" s="958"/>
      <c r="AW110" s="958"/>
      <c r="AX110" s="958"/>
      <c r="AY110" s="958"/>
      <c r="AZ110" s="883" t="s">
        <v>424</v>
      </c>
      <c r="BA110" s="828"/>
      <c r="BB110" s="828"/>
      <c r="BC110" s="828"/>
      <c r="BD110" s="828"/>
      <c r="BE110" s="828"/>
      <c r="BF110" s="828"/>
      <c r="BG110" s="828"/>
      <c r="BH110" s="828"/>
      <c r="BI110" s="828"/>
      <c r="BJ110" s="828"/>
      <c r="BK110" s="828"/>
      <c r="BL110" s="828"/>
      <c r="BM110" s="828"/>
      <c r="BN110" s="828"/>
      <c r="BO110" s="828"/>
      <c r="BP110" s="829"/>
      <c r="BQ110" s="884">
        <v>6421165</v>
      </c>
      <c r="BR110" s="865"/>
      <c r="BS110" s="865"/>
      <c r="BT110" s="865"/>
      <c r="BU110" s="865"/>
      <c r="BV110" s="865">
        <v>6620588</v>
      </c>
      <c r="BW110" s="865"/>
      <c r="BX110" s="865"/>
      <c r="BY110" s="865"/>
      <c r="BZ110" s="865"/>
      <c r="CA110" s="865">
        <v>6944916</v>
      </c>
      <c r="CB110" s="865"/>
      <c r="CC110" s="865"/>
      <c r="CD110" s="865"/>
      <c r="CE110" s="865"/>
      <c r="CF110" s="889">
        <v>205</v>
      </c>
      <c r="CG110" s="890"/>
      <c r="CH110" s="890"/>
      <c r="CI110" s="890"/>
      <c r="CJ110" s="890"/>
      <c r="CK110" s="953" t="s">
        <v>425</v>
      </c>
      <c r="CL110" s="839"/>
      <c r="CM110" s="914" t="s">
        <v>426</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t="s">
        <v>131</v>
      </c>
      <c r="DH110" s="865"/>
      <c r="DI110" s="865"/>
      <c r="DJ110" s="865"/>
      <c r="DK110" s="865"/>
      <c r="DL110" s="865" t="s">
        <v>427</v>
      </c>
      <c r="DM110" s="865"/>
      <c r="DN110" s="865"/>
      <c r="DO110" s="865"/>
      <c r="DP110" s="865"/>
      <c r="DQ110" s="865" t="s">
        <v>122</v>
      </c>
      <c r="DR110" s="865"/>
      <c r="DS110" s="865"/>
      <c r="DT110" s="865"/>
      <c r="DU110" s="865"/>
      <c r="DV110" s="866" t="s">
        <v>122</v>
      </c>
      <c r="DW110" s="866"/>
      <c r="DX110" s="866"/>
      <c r="DY110" s="866"/>
      <c r="DZ110" s="867"/>
    </row>
    <row r="111" spans="1:131" s="226" customFormat="1" ht="26.25" customHeight="1">
      <c r="A111" s="794" t="s">
        <v>428</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131</v>
      </c>
      <c r="AB111" s="946"/>
      <c r="AC111" s="946"/>
      <c r="AD111" s="946"/>
      <c r="AE111" s="947"/>
      <c r="AF111" s="948" t="s">
        <v>122</v>
      </c>
      <c r="AG111" s="946"/>
      <c r="AH111" s="946"/>
      <c r="AI111" s="946"/>
      <c r="AJ111" s="947"/>
      <c r="AK111" s="948" t="s">
        <v>131</v>
      </c>
      <c r="AL111" s="946"/>
      <c r="AM111" s="946"/>
      <c r="AN111" s="946"/>
      <c r="AO111" s="947"/>
      <c r="AP111" s="949" t="s">
        <v>122</v>
      </c>
      <c r="AQ111" s="950"/>
      <c r="AR111" s="950"/>
      <c r="AS111" s="950"/>
      <c r="AT111" s="951"/>
      <c r="AU111" s="959"/>
      <c r="AV111" s="960"/>
      <c r="AW111" s="960"/>
      <c r="AX111" s="960"/>
      <c r="AY111" s="960"/>
      <c r="AZ111" s="835" t="s">
        <v>429</v>
      </c>
      <c r="BA111" s="770"/>
      <c r="BB111" s="770"/>
      <c r="BC111" s="770"/>
      <c r="BD111" s="770"/>
      <c r="BE111" s="770"/>
      <c r="BF111" s="770"/>
      <c r="BG111" s="770"/>
      <c r="BH111" s="770"/>
      <c r="BI111" s="770"/>
      <c r="BJ111" s="770"/>
      <c r="BK111" s="770"/>
      <c r="BL111" s="770"/>
      <c r="BM111" s="770"/>
      <c r="BN111" s="770"/>
      <c r="BO111" s="770"/>
      <c r="BP111" s="771"/>
      <c r="BQ111" s="836">
        <v>639117</v>
      </c>
      <c r="BR111" s="837"/>
      <c r="BS111" s="837"/>
      <c r="BT111" s="837"/>
      <c r="BU111" s="837"/>
      <c r="BV111" s="837">
        <v>620614</v>
      </c>
      <c r="BW111" s="837"/>
      <c r="BX111" s="837"/>
      <c r="BY111" s="837"/>
      <c r="BZ111" s="837"/>
      <c r="CA111" s="837">
        <v>616726</v>
      </c>
      <c r="CB111" s="837"/>
      <c r="CC111" s="837"/>
      <c r="CD111" s="837"/>
      <c r="CE111" s="837"/>
      <c r="CF111" s="898">
        <v>18.2</v>
      </c>
      <c r="CG111" s="899"/>
      <c r="CH111" s="899"/>
      <c r="CI111" s="899"/>
      <c r="CJ111" s="899"/>
      <c r="CK111" s="954"/>
      <c r="CL111" s="841"/>
      <c r="CM111" s="844" t="s">
        <v>430</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t="s">
        <v>427</v>
      </c>
      <c r="DH111" s="837"/>
      <c r="DI111" s="837"/>
      <c r="DJ111" s="837"/>
      <c r="DK111" s="837"/>
      <c r="DL111" s="837" t="s">
        <v>427</v>
      </c>
      <c r="DM111" s="837"/>
      <c r="DN111" s="837"/>
      <c r="DO111" s="837"/>
      <c r="DP111" s="837"/>
      <c r="DQ111" s="837" t="s">
        <v>427</v>
      </c>
      <c r="DR111" s="837"/>
      <c r="DS111" s="837"/>
      <c r="DT111" s="837"/>
      <c r="DU111" s="837"/>
      <c r="DV111" s="814" t="s">
        <v>122</v>
      </c>
      <c r="DW111" s="814"/>
      <c r="DX111" s="814"/>
      <c r="DY111" s="814"/>
      <c r="DZ111" s="815"/>
    </row>
    <row r="112" spans="1:131" s="226" customFormat="1" ht="26.25" customHeight="1">
      <c r="A112" s="939" t="s">
        <v>431</v>
      </c>
      <c r="B112" s="940"/>
      <c r="C112" s="770" t="s">
        <v>432</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t="s">
        <v>122</v>
      </c>
      <c r="AB112" s="800"/>
      <c r="AC112" s="800"/>
      <c r="AD112" s="800"/>
      <c r="AE112" s="801"/>
      <c r="AF112" s="802" t="s">
        <v>122</v>
      </c>
      <c r="AG112" s="800"/>
      <c r="AH112" s="800"/>
      <c r="AI112" s="800"/>
      <c r="AJ112" s="801"/>
      <c r="AK112" s="802" t="s">
        <v>131</v>
      </c>
      <c r="AL112" s="800"/>
      <c r="AM112" s="800"/>
      <c r="AN112" s="800"/>
      <c r="AO112" s="801"/>
      <c r="AP112" s="847" t="s">
        <v>131</v>
      </c>
      <c r="AQ112" s="848"/>
      <c r="AR112" s="848"/>
      <c r="AS112" s="848"/>
      <c r="AT112" s="849"/>
      <c r="AU112" s="959"/>
      <c r="AV112" s="960"/>
      <c r="AW112" s="960"/>
      <c r="AX112" s="960"/>
      <c r="AY112" s="960"/>
      <c r="AZ112" s="835" t="s">
        <v>433</v>
      </c>
      <c r="BA112" s="770"/>
      <c r="BB112" s="770"/>
      <c r="BC112" s="770"/>
      <c r="BD112" s="770"/>
      <c r="BE112" s="770"/>
      <c r="BF112" s="770"/>
      <c r="BG112" s="770"/>
      <c r="BH112" s="770"/>
      <c r="BI112" s="770"/>
      <c r="BJ112" s="770"/>
      <c r="BK112" s="770"/>
      <c r="BL112" s="770"/>
      <c r="BM112" s="770"/>
      <c r="BN112" s="770"/>
      <c r="BO112" s="770"/>
      <c r="BP112" s="771"/>
      <c r="BQ112" s="836">
        <v>3881251</v>
      </c>
      <c r="BR112" s="837"/>
      <c r="BS112" s="837"/>
      <c r="BT112" s="837"/>
      <c r="BU112" s="837"/>
      <c r="BV112" s="837">
        <v>3754633</v>
      </c>
      <c r="BW112" s="837"/>
      <c r="BX112" s="837"/>
      <c r="BY112" s="837"/>
      <c r="BZ112" s="837"/>
      <c r="CA112" s="837">
        <v>3598451</v>
      </c>
      <c r="CB112" s="837"/>
      <c r="CC112" s="837"/>
      <c r="CD112" s="837"/>
      <c r="CE112" s="837"/>
      <c r="CF112" s="898">
        <v>106.2</v>
      </c>
      <c r="CG112" s="899"/>
      <c r="CH112" s="899"/>
      <c r="CI112" s="899"/>
      <c r="CJ112" s="899"/>
      <c r="CK112" s="954"/>
      <c r="CL112" s="841"/>
      <c r="CM112" s="844" t="s">
        <v>434</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t="s">
        <v>122</v>
      </c>
      <c r="DH112" s="837"/>
      <c r="DI112" s="837"/>
      <c r="DJ112" s="837"/>
      <c r="DK112" s="837"/>
      <c r="DL112" s="837" t="s">
        <v>122</v>
      </c>
      <c r="DM112" s="837"/>
      <c r="DN112" s="837"/>
      <c r="DO112" s="837"/>
      <c r="DP112" s="837"/>
      <c r="DQ112" s="837" t="s">
        <v>427</v>
      </c>
      <c r="DR112" s="837"/>
      <c r="DS112" s="837"/>
      <c r="DT112" s="837"/>
      <c r="DU112" s="837"/>
      <c r="DV112" s="814" t="s">
        <v>131</v>
      </c>
      <c r="DW112" s="814"/>
      <c r="DX112" s="814"/>
      <c r="DY112" s="814"/>
      <c r="DZ112" s="815"/>
    </row>
    <row r="113" spans="1:130" s="226" customFormat="1" ht="26.25" customHeight="1">
      <c r="A113" s="941"/>
      <c r="B113" s="942"/>
      <c r="C113" s="770" t="s">
        <v>435</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319793</v>
      </c>
      <c r="AB113" s="946"/>
      <c r="AC113" s="946"/>
      <c r="AD113" s="946"/>
      <c r="AE113" s="947"/>
      <c r="AF113" s="948">
        <v>326257</v>
      </c>
      <c r="AG113" s="946"/>
      <c r="AH113" s="946"/>
      <c r="AI113" s="946"/>
      <c r="AJ113" s="947"/>
      <c r="AK113" s="948">
        <v>328288</v>
      </c>
      <c r="AL113" s="946"/>
      <c r="AM113" s="946"/>
      <c r="AN113" s="946"/>
      <c r="AO113" s="947"/>
      <c r="AP113" s="949">
        <v>9.6999999999999993</v>
      </c>
      <c r="AQ113" s="950"/>
      <c r="AR113" s="950"/>
      <c r="AS113" s="950"/>
      <c r="AT113" s="951"/>
      <c r="AU113" s="959"/>
      <c r="AV113" s="960"/>
      <c r="AW113" s="960"/>
      <c r="AX113" s="960"/>
      <c r="AY113" s="960"/>
      <c r="AZ113" s="835" t="s">
        <v>436</v>
      </c>
      <c r="BA113" s="770"/>
      <c r="BB113" s="770"/>
      <c r="BC113" s="770"/>
      <c r="BD113" s="770"/>
      <c r="BE113" s="770"/>
      <c r="BF113" s="770"/>
      <c r="BG113" s="770"/>
      <c r="BH113" s="770"/>
      <c r="BI113" s="770"/>
      <c r="BJ113" s="770"/>
      <c r="BK113" s="770"/>
      <c r="BL113" s="770"/>
      <c r="BM113" s="770"/>
      <c r="BN113" s="770"/>
      <c r="BO113" s="770"/>
      <c r="BP113" s="771"/>
      <c r="BQ113" s="836">
        <v>86341</v>
      </c>
      <c r="BR113" s="837"/>
      <c r="BS113" s="837"/>
      <c r="BT113" s="837"/>
      <c r="BU113" s="837"/>
      <c r="BV113" s="837">
        <v>22692</v>
      </c>
      <c r="BW113" s="837"/>
      <c r="BX113" s="837"/>
      <c r="BY113" s="837"/>
      <c r="BZ113" s="837"/>
      <c r="CA113" s="837" t="s">
        <v>122</v>
      </c>
      <c r="CB113" s="837"/>
      <c r="CC113" s="837"/>
      <c r="CD113" s="837"/>
      <c r="CE113" s="837"/>
      <c r="CF113" s="898" t="s">
        <v>131</v>
      </c>
      <c r="CG113" s="899"/>
      <c r="CH113" s="899"/>
      <c r="CI113" s="899"/>
      <c r="CJ113" s="899"/>
      <c r="CK113" s="954"/>
      <c r="CL113" s="841"/>
      <c r="CM113" s="844" t="s">
        <v>437</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t="s">
        <v>122</v>
      </c>
      <c r="DH113" s="800"/>
      <c r="DI113" s="800"/>
      <c r="DJ113" s="800"/>
      <c r="DK113" s="801"/>
      <c r="DL113" s="802" t="s">
        <v>131</v>
      </c>
      <c r="DM113" s="800"/>
      <c r="DN113" s="800"/>
      <c r="DO113" s="800"/>
      <c r="DP113" s="801"/>
      <c r="DQ113" s="802" t="s">
        <v>122</v>
      </c>
      <c r="DR113" s="800"/>
      <c r="DS113" s="800"/>
      <c r="DT113" s="800"/>
      <c r="DU113" s="801"/>
      <c r="DV113" s="847" t="s">
        <v>122</v>
      </c>
      <c r="DW113" s="848"/>
      <c r="DX113" s="848"/>
      <c r="DY113" s="848"/>
      <c r="DZ113" s="849"/>
    </row>
    <row r="114" spans="1:130" s="226" customFormat="1" ht="26.25" customHeight="1">
      <c r="A114" s="941"/>
      <c r="B114" s="942"/>
      <c r="C114" s="770" t="s">
        <v>438</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v>64609</v>
      </c>
      <c r="AB114" s="800"/>
      <c r="AC114" s="800"/>
      <c r="AD114" s="800"/>
      <c r="AE114" s="801"/>
      <c r="AF114" s="802">
        <v>64364</v>
      </c>
      <c r="AG114" s="800"/>
      <c r="AH114" s="800"/>
      <c r="AI114" s="800"/>
      <c r="AJ114" s="801"/>
      <c r="AK114" s="802">
        <v>22813</v>
      </c>
      <c r="AL114" s="800"/>
      <c r="AM114" s="800"/>
      <c r="AN114" s="800"/>
      <c r="AO114" s="801"/>
      <c r="AP114" s="847">
        <v>0.7</v>
      </c>
      <c r="AQ114" s="848"/>
      <c r="AR114" s="848"/>
      <c r="AS114" s="848"/>
      <c r="AT114" s="849"/>
      <c r="AU114" s="959"/>
      <c r="AV114" s="960"/>
      <c r="AW114" s="960"/>
      <c r="AX114" s="960"/>
      <c r="AY114" s="960"/>
      <c r="AZ114" s="835" t="s">
        <v>439</v>
      </c>
      <c r="BA114" s="770"/>
      <c r="BB114" s="770"/>
      <c r="BC114" s="770"/>
      <c r="BD114" s="770"/>
      <c r="BE114" s="770"/>
      <c r="BF114" s="770"/>
      <c r="BG114" s="770"/>
      <c r="BH114" s="770"/>
      <c r="BI114" s="770"/>
      <c r="BJ114" s="770"/>
      <c r="BK114" s="770"/>
      <c r="BL114" s="770"/>
      <c r="BM114" s="770"/>
      <c r="BN114" s="770"/>
      <c r="BO114" s="770"/>
      <c r="BP114" s="771"/>
      <c r="BQ114" s="836">
        <v>805140</v>
      </c>
      <c r="BR114" s="837"/>
      <c r="BS114" s="837"/>
      <c r="BT114" s="837"/>
      <c r="BU114" s="837"/>
      <c r="BV114" s="837">
        <v>741129</v>
      </c>
      <c r="BW114" s="837"/>
      <c r="BX114" s="837"/>
      <c r="BY114" s="837"/>
      <c r="BZ114" s="837"/>
      <c r="CA114" s="837">
        <v>696061</v>
      </c>
      <c r="CB114" s="837"/>
      <c r="CC114" s="837"/>
      <c r="CD114" s="837"/>
      <c r="CE114" s="837"/>
      <c r="CF114" s="898">
        <v>20.6</v>
      </c>
      <c r="CG114" s="899"/>
      <c r="CH114" s="899"/>
      <c r="CI114" s="899"/>
      <c r="CJ114" s="899"/>
      <c r="CK114" s="954"/>
      <c r="CL114" s="841"/>
      <c r="CM114" s="844" t="s">
        <v>440</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v>54171</v>
      </c>
      <c r="DH114" s="800"/>
      <c r="DI114" s="800"/>
      <c r="DJ114" s="800"/>
      <c r="DK114" s="801"/>
      <c r="DL114" s="802">
        <v>35927</v>
      </c>
      <c r="DM114" s="800"/>
      <c r="DN114" s="800"/>
      <c r="DO114" s="800"/>
      <c r="DP114" s="801"/>
      <c r="DQ114" s="802">
        <v>17674</v>
      </c>
      <c r="DR114" s="800"/>
      <c r="DS114" s="800"/>
      <c r="DT114" s="800"/>
      <c r="DU114" s="801"/>
      <c r="DV114" s="847">
        <v>0.5</v>
      </c>
      <c r="DW114" s="848"/>
      <c r="DX114" s="848"/>
      <c r="DY114" s="848"/>
      <c r="DZ114" s="849"/>
    </row>
    <row r="115" spans="1:130" s="226" customFormat="1" ht="26.25" customHeight="1">
      <c r="A115" s="941"/>
      <c r="B115" s="942"/>
      <c r="C115" s="770" t="s">
        <v>441</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v>23929</v>
      </c>
      <c r="AB115" s="946"/>
      <c r="AC115" s="946"/>
      <c r="AD115" s="946"/>
      <c r="AE115" s="947"/>
      <c r="AF115" s="948">
        <v>22513</v>
      </c>
      <c r="AG115" s="946"/>
      <c r="AH115" s="946"/>
      <c r="AI115" s="946"/>
      <c r="AJ115" s="947"/>
      <c r="AK115" s="948">
        <v>54157</v>
      </c>
      <c r="AL115" s="946"/>
      <c r="AM115" s="946"/>
      <c r="AN115" s="946"/>
      <c r="AO115" s="947"/>
      <c r="AP115" s="949">
        <v>1.6</v>
      </c>
      <c r="AQ115" s="950"/>
      <c r="AR115" s="950"/>
      <c r="AS115" s="950"/>
      <c r="AT115" s="951"/>
      <c r="AU115" s="959"/>
      <c r="AV115" s="960"/>
      <c r="AW115" s="960"/>
      <c r="AX115" s="960"/>
      <c r="AY115" s="960"/>
      <c r="AZ115" s="835" t="s">
        <v>442</v>
      </c>
      <c r="BA115" s="770"/>
      <c r="BB115" s="770"/>
      <c r="BC115" s="770"/>
      <c r="BD115" s="770"/>
      <c r="BE115" s="770"/>
      <c r="BF115" s="770"/>
      <c r="BG115" s="770"/>
      <c r="BH115" s="770"/>
      <c r="BI115" s="770"/>
      <c r="BJ115" s="770"/>
      <c r="BK115" s="770"/>
      <c r="BL115" s="770"/>
      <c r="BM115" s="770"/>
      <c r="BN115" s="770"/>
      <c r="BO115" s="770"/>
      <c r="BP115" s="771"/>
      <c r="BQ115" s="836" t="s">
        <v>131</v>
      </c>
      <c r="BR115" s="837"/>
      <c r="BS115" s="837"/>
      <c r="BT115" s="837"/>
      <c r="BU115" s="837"/>
      <c r="BV115" s="837" t="s">
        <v>131</v>
      </c>
      <c r="BW115" s="837"/>
      <c r="BX115" s="837"/>
      <c r="BY115" s="837"/>
      <c r="BZ115" s="837"/>
      <c r="CA115" s="837" t="s">
        <v>427</v>
      </c>
      <c r="CB115" s="837"/>
      <c r="CC115" s="837"/>
      <c r="CD115" s="837"/>
      <c r="CE115" s="837"/>
      <c r="CF115" s="898" t="s">
        <v>131</v>
      </c>
      <c r="CG115" s="899"/>
      <c r="CH115" s="899"/>
      <c r="CI115" s="899"/>
      <c r="CJ115" s="899"/>
      <c r="CK115" s="954"/>
      <c r="CL115" s="841"/>
      <c r="CM115" s="835" t="s">
        <v>443</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t="s">
        <v>131</v>
      </c>
      <c r="DH115" s="800"/>
      <c r="DI115" s="800"/>
      <c r="DJ115" s="800"/>
      <c r="DK115" s="801"/>
      <c r="DL115" s="802" t="s">
        <v>122</v>
      </c>
      <c r="DM115" s="800"/>
      <c r="DN115" s="800"/>
      <c r="DO115" s="800"/>
      <c r="DP115" s="801"/>
      <c r="DQ115" s="802" t="s">
        <v>427</v>
      </c>
      <c r="DR115" s="800"/>
      <c r="DS115" s="800"/>
      <c r="DT115" s="800"/>
      <c r="DU115" s="801"/>
      <c r="DV115" s="847" t="s">
        <v>122</v>
      </c>
      <c r="DW115" s="848"/>
      <c r="DX115" s="848"/>
      <c r="DY115" s="848"/>
      <c r="DZ115" s="849"/>
    </row>
    <row r="116" spans="1:130" s="226" customFormat="1" ht="26.25" customHeight="1">
      <c r="A116" s="943"/>
      <c r="B116" s="944"/>
      <c r="C116" s="903" t="s">
        <v>444</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v>133</v>
      </c>
      <c r="AB116" s="800"/>
      <c r="AC116" s="800"/>
      <c r="AD116" s="800"/>
      <c r="AE116" s="801"/>
      <c r="AF116" s="802">
        <v>129</v>
      </c>
      <c r="AG116" s="800"/>
      <c r="AH116" s="800"/>
      <c r="AI116" s="800"/>
      <c r="AJ116" s="801"/>
      <c r="AK116" s="802">
        <v>203</v>
      </c>
      <c r="AL116" s="800"/>
      <c r="AM116" s="800"/>
      <c r="AN116" s="800"/>
      <c r="AO116" s="801"/>
      <c r="AP116" s="847">
        <v>0</v>
      </c>
      <c r="AQ116" s="848"/>
      <c r="AR116" s="848"/>
      <c r="AS116" s="848"/>
      <c r="AT116" s="849"/>
      <c r="AU116" s="959"/>
      <c r="AV116" s="960"/>
      <c r="AW116" s="960"/>
      <c r="AX116" s="960"/>
      <c r="AY116" s="960"/>
      <c r="AZ116" s="886" t="s">
        <v>445</v>
      </c>
      <c r="BA116" s="887"/>
      <c r="BB116" s="887"/>
      <c r="BC116" s="887"/>
      <c r="BD116" s="887"/>
      <c r="BE116" s="887"/>
      <c r="BF116" s="887"/>
      <c r="BG116" s="887"/>
      <c r="BH116" s="887"/>
      <c r="BI116" s="887"/>
      <c r="BJ116" s="887"/>
      <c r="BK116" s="887"/>
      <c r="BL116" s="887"/>
      <c r="BM116" s="887"/>
      <c r="BN116" s="887"/>
      <c r="BO116" s="887"/>
      <c r="BP116" s="888"/>
      <c r="BQ116" s="836" t="s">
        <v>122</v>
      </c>
      <c r="BR116" s="837"/>
      <c r="BS116" s="837"/>
      <c r="BT116" s="837"/>
      <c r="BU116" s="837"/>
      <c r="BV116" s="837" t="s">
        <v>122</v>
      </c>
      <c r="BW116" s="837"/>
      <c r="BX116" s="837"/>
      <c r="BY116" s="837"/>
      <c r="BZ116" s="837"/>
      <c r="CA116" s="837" t="s">
        <v>427</v>
      </c>
      <c r="CB116" s="837"/>
      <c r="CC116" s="837"/>
      <c r="CD116" s="837"/>
      <c r="CE116" s="837"/>
      <c r="CF116" s="898" t="s">
        <v>122</v>
      </c>
      <c r="CG116" s="899"/>
      <c r="CH116" s="899"/>
      <c r="CI116" s="899"/>
      <c r="CJ116" s="899"/>
      <c r="CK116" s="954"/>
      <c r="CL116" s="841"/>
      <c r="CM116" s="844" t="s">
        <v>446</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v>22543</v>
      </c>
      <c r="DH116" s="800"/>
      <c r="DI116" s="800"/>
      <c r="DJ116" s="800"/>
      <c r="DK116" s="801"/>
      <c r="DL116" s="802">
        <v>20387</v>
      </c>
      <c r="DM116" s="800"/>
      <c r="DN116" s="800"/>
      <c r="DO116" s="800"/>
      <c r="DP116" s="801"/>
      <c r="DQ116" s="802">
        <v>77855</v>
      </c>
      <c r="DR116" s="800"/>
      <c r="DS116" s="800"/>
      <c r="DT116" s="800"/>
      <c r="DU116" s="801"/>
      <c r="DV116" s="847">
        <v>2.2999999999999998</v>
      </c>
      <c r="DW116" s="848"/>
      <c r="DX116" s="848"/>
      <c r="DY116" s="848"/>
      <c r="DZ116" s="849"/>
    </row>
    <row r="117" spans="1:130" s="226" customFormat="1" ht="26.25" customHeight="1">
      <c r="A117" s="924" t="s">
        <v>181</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447</v>
      </c>
      <c r="Z117" s="926"/>
      <c r="AA117" s="931">
        <v>1096592</v>
      </c>
      <c r="AB117" s="932"/>
      <c r="AC117" s="932"/>
      <c r="AD117" s="932"/>
      <c r="AE117" s="933"/>
      <c r="AF117" s="934">
        <v>1020630</v>
      </c>
      <c r="AG117" s="932"/>
      <c r="AH117" s="932"/>
      <c r="AI117" s="932"/>
      <c r="AJ117" s="933"/>
      <c r="AK117" s="934">
        <v>1070549</v>
      </c>
      <c r="AL117" s="932"/>
      <c r="AM117" s="932"/>
      <c r="AN117" s="932"/>
      <c r="AO117" s="933"/>
      <c r="AP117" s="935"/>
      <c r="AQ117" s="936"/>
      <c r="AR117" s="936"/>
      <c r="AS117" s="936"/>
      <c r="AT117" s="937"/>
      <c r="AU117" s="959"/>
      <c r="AV117" s="960"/>
      <c r="AW117" s="960"/>
      <c r="AX117" s="960"/>
      <c r="AY117" s="960"/>
      <c r="AZ117" s="886" t="s">
        <v>448</v>
      </c>
      <c r="BA117" s="887"/>
      <c r="BB117" s="887"/>
      <c r="BC117" s="887"/>
      <c r="BD117" s="887"/>
      <c r="BE117" s="887"/>
      <c r="BF117" s="887"/>
      <c r="BG117" s="887"/>
      <c r="BH117" s="887"/>
      <c r="BI117" s="887"/>
      <c r="BJ117" s="887"/>
      <c r="BK117" s="887"/>
      <c r="BL117" s="887"/>
      <c r="BM117" s="887"/>
      <c r="BN117" s="887"/>
      <c r="BO117" s="887"/>
      <c r="BP117" s="888"/>
      <c r="BQ117" s="836" t="s">
        <v>427</v>
      </c>
      <c r="BR117" s="837"/>
      <c r="BS117" s="837"/>
      <c r="BT117" s="837"/>
      <c r="BU117" s="837"/>
      <c r="BV117" s="837" t="s">
        <v>122</v>
      </c>
      <c r="BW117" s="837"/>
      <c r="BX117" s="837"/>
      <c r="BY117" s="837"/>
      <c r="BZ117" s="837"/>
      <c r="CA117" s="837" t="s">
        <v>131</v>
      </c>
      <c r="CB117" s="837"/>
      <c r="CC117" s="837"/>
      <c r="CD117" s="837"/>
      <c r="CE117" s="837"/>
      <c r="CF117" s="898" t="s">
        <v>131</v>
      </c>
      <c r="CG117" s="899"/>
      <c r="CH117" s="899"/>
      <c r="CI117" s="899"/>
      <c r="CJ117" s="899"/>
      <c r="CK117" s="954"/>
      <c r="CL117" s="841"/>
      <c r="CM117" s="844" t="s">
        <v>449</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427</v>
      </c>
      <c r="DH117" s="800"/>
      <c r="DI117" s="800"/>
      <c r="DJ117" s="800"/>
      <c r="DK117" s="801"/>
      <c r="DL117" s="802" t="s">
        <v>427</v>
      </c>
      <c r="DM117" s="800"/>
      <c r="DN117" s="800"/>
      <c r="DO117" s="800"/>
      <c r="DP117" s="801"/>
      <c r="DQ117" s="802" t="s">
        <v>131</v>
      </c>
      <c r="DR117" s="800"/>
      <c r="DS117" s="800"/>
      <c r="DT117" s="800"/>
      <c r="DU117" s="801"/>
      <c r="DV117" s="847" t="s">
        <v>122</v>
      </c>
      <c r="DW117" s="848"/>
      <c r="DX117" s="848"/>
      <c r="DY117" s="848"/>
      <c r="DZ117" s="849"/>
    </row>
    <row r="118" spans="1:130" s="226" customFormat="1" ht="26.25" customHeight="1">
      <c r="A118" s="924" t="s">
        <v>422</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420</v>
      </c>
      <c r="AB118" s="925"/>
      <c r="AC118" s="925"/>
      <c r="AD118" s="925"/>
      <c r="AE118" s="926"/>
      <c r="AF118" s="927" t="s">
        <v>301</v>
      </c>
      <c r="AG118" s="925"/>
      <c r="AH118" s="925"/>
      <c r="AI118" s="925"/>
      <c r="AJ118" s="926"/>
      <c r="AK118" s="927" t="s">
        <v>300</v>
      </c>
      <c r="AL118" s="925"/>
      <c r="AM118" s="925"/>
      <c r="AN118" s="925"/>
      <c r="AO118" s="926"/>
      <c r="AP118" s="928" t="s">
        <v>421</v>
      </c>
      <c r="AQ118" s="929"/>
      <c r="AR118" s="929"/>
      <c r="AS118" s="929"/>
      <c r="AT118" s="930"/>
      <c r="AU118" s="959"/>
      <c r="AV118" s="960"/>
      <c r="AW118" s="960"/>
      <c r="AX118" s="960"/>
      <c r="AY118" s="960"/>
      <c r="AZ118" s="902" t="s">
        <v>450</v>
      </c>
      <c r="BA118" s="903"/>
      <c r="BB118" s="903"/>
      <c r="BC118" s="903"/>
      <c r="BD118" s="903"/>
      <c r="BE118" s="903"/>
      <c r="BF118" s="903"/>
      <c r="BG118" s="903"/>
      <c r="BH118" s="903"/>
      <c r="BI118" s="903"/>
      <c r="BJ118" s="903"/>
      <c r="BK118" s="903"/>
      <c r="BL118" s="903"/>
      <c r="BM118" s="903"/>
      <c r="BN118" s="903"/>
      <c r="BO118" s="903"/>
      <c r="BP118" s="904"/>
      <c r="BQ118" s="905" t="s">
        <v>122</v>
      </c>
      <c r="BR118" s="868"/>
      <c r="BS118" s="868"/>
      <c r="BT118" s="868"/>
      <c r="BU118" s="868"/>
      <c r="BV118" s="868" t="s">
        <v>427</v>
      </c>
      <c r="BW118" s="868"/>
      <c r="BX118" s="868"/>
      <c r="BY118" s="868"/>
      <c r="BZ118" s="868"/>
      <c r="CA118" s="868" t="s">
        <v>122</v>
      </c>
      <c r="CB118" s="868"/>
      <c r="CC118" s="868"/>
      <c r="CD118" s="868"/>
      <c r="CE118" s="868"/>
      <c r="CF118" s="898" t="s">
        <v>122</v>
      </c>
      <c r="CG118" s="899"/>
      <c r="CH118" s="899"/>
      <c r="CI118" s="899"/>
      <c r="CJ118" s="899"/>
      <c r="CK118" s="954"/>
      <c r="CL118" s="841"/>
      <c r="CM118" s="844" t="s">
        <v>451</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427</v>
      </c>
      <c r="DH118" s="800"/>
      <c r="DI118" s="800"/>
      <c r="DJ118" s="800"/>
      <c r="DK118" s="801"/>
      <c r="DL118" s="802" t="s">
        <v>122</v>
      </c>
      <c r="DM118" s="800"/>
      <c r="DN118" s="800"/>
      <c r="DO118" s="800"/>
      <c r="DP118" s="801"/>
      <c r="DQ118" s="802" t="s">
        <v>427</v>
      </c>
      <c r="DR118" s="800"/>
      <c r="DS118" s="800"/>
      <c r="DT118" s="800"/>
      <c r="DU118" s="801"/>
      <c r="DV118" s="847" t="s">
        <v>427</v>
      </c>
      <c r="DW118" s="848"/>
      <c r="DX118" s="848"/>
      <c r="DY118" s="848"/>
      <c r="DZ118" s="849"/>
    </row>
    <row r="119" spans="1:130" s="226" customFormat="1" ht="26.25" customHeight="1">
      <c r="A119" s="838" t="s">
        <v>425</v>
      </c>
      <c r="B119" s="839"/>
      <c r="C119" s="914" t="s">
        <v>426</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427</v>
      </c>
      <c r="AB119" s="918"/>
      <c r="AC119" s="918"/>
      <c r="AD119" s="918"/>
      <c r="AE119" s="919"/>
      <c r="AF119" s="920" t="s">
        <v>131</v>
      </c>
      <c r="AG119" s="918"/>
      <c r="AH119" s="918"/>
      <c r="AI119" s="918"/>
      <c r="AJ119" s="919"/>
      <c r="AK119" s="920" t="s">
        <v>427</v>
      </c>
      <c r="AL119" s="918"/>
      <c r="AM119" s="918"/>
      <c r="AN119" s="918"/>
      <c r="AO119" s="919"/>
      <c r="AP119" s="921" t="s">
        <v>122</v>
      </c>
      <c r="AQ119" s="922"/>
      <c r="AR119" s="922"/>
      <c r="AS119" s="922"/>
      <c r="AT119" s="923"/>
      <c r="AU119" s="961"/>
      <c r="AV119" s="962"/>
      <c r="AW119" s="962"/>
      <c r="AX119" s="962"/>
      <c r="AY119" s="962"/>
      <c r="AZ119" s="257" t="s">
        <v>181</v>
      </c>
      <c r="BA119" s="257"/>
      <c r="BB119" s="257"/>
      <c r="BC119" s="257"/>
      <c r="BD119" s="257"/>
      <c r="BE119" s="257"/>
      <c r="BF119" s="257"/>
      <c r="BG119" s="257"/>
      <c r="BH119" s="257"/>
      <c r="BI119" s="257"/>
      <c r="BJ119" s="257"/>
      <c r="BK119" s="257"/>
      <c r="BL119" s="257"/>
      <c r="BM119" s="257"/>
      <c r="BN119" s="257"/>
      <c r="BO119" s="900" t="s">
        <v>452</v>
      </c>
      <c r="BP119" s="901"/>
      <c r="BQ119" s="905">
        <v>11833014</v>
      </c>
      <c r="BR119" s="868"/>
      <c r="BS119" s="868"/>
      <c r="BT119" s="868"/>
      <c r="BU119" s="868"/>
      <c r="BV119" s="868">
        <v>11759656</v>
      </c>
      <c r="BW119" s="868"/>
      <c r="BX119" s="868"/>
      <c r="BY119" s="868"/>
      <c r="BZ119" s="868"/>
      <c r="CA119" s="868">
        <v>11856154</v>
      </c>
      <c r="CB119" s="868"/>
      <c r="CC119" s="868"/>
      <c r="CD119" s="868"/>
      <c r="CE119" s="868"/>
      <c r="CF119" s="766"/>
      <c r="CG119" s="767"/>
      <c r="CH119" s="767"/>
      <c r="CI119" s="767"/>
      <c r="CJ119" s="857"/>
      <c r="CK119" s="955"/>
      <c r="CL119" s="843"/>
      <c r="CM119" s="861" t="s">
        <v>453</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v>562403</v>
      </c>
      <c r="DH119" s="783"/>
      <c r="DI119" s="783"/>
      <c r="DJ119" s="783"/>
      <c r="DK119" s="784"/>
      <c r="DL119" s="785">
        <v>564300</v>
      </c>
      <c r="DM119" s="783"/>
      <c r="DN119" s="783"/>
      <c r="DO119" s="783"/>
      <c r="DP119" s="784"/>
      <c r="DQ119" s="785">
        <v>521197</v>
      </c>
      <c r="DR119" s="783"/>
      <c r="DS119" s="783"/>
      <c r="DT119" s="783"/>
      <c r="DU119" s="784"/>
      <c r="DV119" s="871">
        <v>15.4</v>
      </c>
      <c r="DW119" s="872"/>
      <c r="DX119" s="872"/>
      <c r="DY119" s="872"/>
      <c r="DZ119" s="873"/>
    </row>
    <row r="120" spans="1:130" s="226" customFormat="1" ht="26.25" customHeight="1">
      <c r="A120" s="840"/>
      <c r="B120" s="841"/>
      <c r="C120" s="844" t="s">
        <v>430</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427</v>
      </c>
      <c r="AB120" s="800"/>
      <c r="AC120" s="800"/>
      <c r="AD120" s="800"/>
      <c r="AE120" s="801"/>
      <c r="AF120" s="802" t="s">
        <v>122</v>
      </c>
      <c r="AG120" s="800"/>
      <c r="AH120" s="800"/>
      <c r="AI120" s="800"/>
      <c r="AJ120" s="801"/>
      <c r="AK120" s="802" t="s">
        <v>427</v>
      </c>
      <c r="AL120" s="800"/>
      <c r="AM120" s="800"/>
      <c r="AN120" s="800"/>
      <c r="AO120" s="801"/>
      <c r="AP120" s="847" t="s">
        <v>122</v>
      </c>
      <c r="AQ120" s="848"/>
      <c r="AR120" s="848"/>
      <c r="AS120" s="848"/>
      <c r="AT120" s="849"/>
      <c r="AU120" s="906" t="s">
        <v>454</v>
      </c>
      <c r="AV120" s="907"/>
      <c r="AW120" s="907"/>
      <c r="AX120" s="907"/>
      <c r="AY120" s="908"/>
      <c r="AZ120" s="883" t="s">
        <v>455</v>
      </c>
      <c r="BA120" s="828"/>
      <c r="BB120" s="828"/>
      <c r="BC120" s="828"/>
      <c r="BD120" s="828"/>
      <c r="BE120" s="828"/>
      <c r="BF120" s="828"/>
      <c r="BG120" s="828"/>
      <c r="BH120" s="828"/>
      <c r="BI120" s="828"/>
      <c r="BJ120" s="828"/>
      <c r="BK120" s="828"/>
      <c r="BL120" s="828"/>
      <c r="BM120" s="828"/>
      <c r="BN120" s="828"/>
      <c r="BO120" s="828"/>
      <c r="BP120" s="829"/>
      <c r="BQ120" s="884">
        <v>3666964</v>
      </c>
      <c r="BR120" s="865"/>
      <c r="BS120" s="865"/>
      <c r="BT120" s="865"/>
      <c r="BU120" s="865"/>
      <c r="BV120" s="865">
        <v>3672172</v>
      </c>
      <c r="BW120" s="865"/>
      <c r="BX120" s="865"/>
      <c r="BY120" s="865"/>
      <c r="BZ120" s="865"/>
      <c r="CA120" s="865">
        <v>3581104</v>
      </c>
      <c r="CB120" s="865"/>
      <c r="CC120" s="865"/>
      <c r="CD120" s="865"/>
      <c r="CE120" s="865"/>
      <c r="CF120" s="889">
        <v>105.7</v>
      </c>
      <c r="CG120" s="890"/>
      <c r="CH120" s="890"/>
      <c r="CI120" s="890"/>
      <c r="CJ120" s="890"/>
      <c r="CK120" s="891" t="s">
        <v>456</v>
      </c>
      <c r="CL120" s="875"/>
      <c r="CM120" s="875"/>
      <c r="CN120" s="875"/>
      <c r="CO120" s="876"/>
      <c r="CP120" s="895" t="s">
        <v>403</v>
      </c>
      <c r="CQ120" s="896"/>
      <c r="CR120" s="896"/>
      <c r="CS120" s="896"/>
      <c r="CT120" s="896"/>
      <c r="CU120" s="896"/>
      <c r="CV120" s="896"/>
      <c r="CW120" s="896"/>
      <c r="CX120" s="896"/>
      <c r="CY120" s="896"/>
      <c r="CZ120" s="896"/>
      <c r="DA120" s="896"/>
      <c r="DB120" s="896"/>
      <c r="DC120" s="896"/>
      <c r="DD120" s="896"/>
      <c r="DE120" s="896"/>
      <c r="DF120" s="897"/>
      <c r="DG120" s="884">
        <v>2573865</v>
      </c>
      <c r="DH120" s="865"/>
      <c r="DI120" s="865"/>
      <c r="DJ120" s="865"/>
      <c r="DK120" s="865"/>
      <c r="DL120" s="865">
        <v>2479908</v>
      </c>
      <c r="DM120" s="865"/>
      <c r="DN120" s="865"/>
      <c r="DO120" s="865"/>
      <c r="DP120" s="865"/>
      <c r="DQ120" s="865">
        <v>2366160</v>
      </c>
      <c r="DR120" s="865"/>
      <c r="DS120" s="865"/>
      <c r="DT120" s="865"/>
      <c r="DU120" s="865"/>
      <c r="DV120" s="866">
        <v>69.900000000000006</v>
      </c>
      <c r="DW120" s="866"/>
      <c r="DX120" s="866"/>
      <c r="DY120" s="866"/>
      <c r="DZ120" s="867"/>
    </row>
    <row r="121" spans="1:130" s="226" customFormat="1" ht="26.25" customHeight="1">
      <c r="A121" s="840"/>
      <c r="B121" s="841"/>
      <c r="C121" s="886" t="s">
        <v>457</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t="s">
        <v>427</v>
      </c>
      <c r="AB121" s="800"/>
      <c r="AC121" s="800"/>
      <c r="AD121" s="800"/>
      <c r="AE121" s="801"/>
      <c r="AF121" s="802" t="s">
        <v>131</v>
      </c>
      <c r="AG121" s="800"/>
      <c r="AH121" s="800"/>
      <c r="AI121" s="800"/>
      <c r="AJ121" s="801"/>
      <c r="AK121" s="802" t="s">
        <v>122</v>
      </c>
      <c r="AL121" s="800"/>
      <c r="AM121" s="800"/>
      <c r="AN121" s="800"/>
      <c r="AO121" s="801"/>
      <c r="AP121" s="847" t="s">
        <v>427</v>
      </c>
      <c r="AQ121" s="848"/>
      <c r="AR121" s="848"/>
      <c r="AS121" s="848"/>
      <c r="AT121" s="849"/>
      <c r="AU121" s="909"/>
      <c r="AV121" s="910"/>
      <c r="AW121" s="910"/>
      <c r="AX121" s="910"/>
      <c r="AY121" s="911"/>
      <c r="AZ121" s="835" t="s">
        <v>458</v>
      </c>
      <c r="BA121" s="770"/>
      <c r="BB121" s="770"/>
      <c r="BC121" s="770"/>
      <c r="BD121" s="770"/>
      <c r="BE121" s="770"/>
      <c r="BF121" s="770"/>
      <c r="BG121" s="770"/>
      <c r="BH121" s="770"/>
      <c r="BI121" s="770"/>
      <c r="BJ121" s="770"/>
      <c r="BK121" s="770"/>
      <c r="BL121" s="770"/>
      <c r="BM121" s="770"/>
      <c r="BN121" s="770"/>
      <c r="BO121" s="770"/>
      <c r="BP121" s="771"/>
      <c r="BQ121" s="836">
        <v>697024</v>
      </c>
      <c r="BR121" s="837"/>
      <c r="BS121" s="837"/>
      <c r="BT121" s="837"/>
      <c r="BU121" s="837"/>
      <c r="BV121" s="837">
        <v>723079</v>
      </c>
      <c r="BW121" s="837"/>
      <c r="BX121" s="837"/>
      <c r="BY121" s="837"/>
      <c r="BZ121" s="837"/>
      <c r="CA121" s="837">
        <v>669642</v>
      </c>
      <c r="CB121" s="837"/>
      <c r="CC121" s="837"/>
      <c r="CD121" s="837"/>
      <c r="CE121" s="837"/>
      <c r="CF121" s="898">
        <v>19.8</v>
      </c>
      <c r="CG121" s="899"/>
      <c r="CH121" s="899"/>
      <c r="CI121" s="899"/>
      <c r="CJ121" s="899"/>
      <c r="CK121" s="892"/>
      <c r="CL121" s="878"/>
      <c r="CM121" s="878"/>
      <c r="CN121" s="878"/>
      <c r="CO121" s="879"/>
      <c r="CP121" s="858" t="s">
        <v>459</v>
      </c>
      <c r="CQ121" s="859"/>
      <c r="CR121" s="859"/>
      <c r="CS121" s="859"/>
      <c r="CT121" s="859"/>
      <c r="CU121" s="859"/>
      <c r="CV121" s="859"/>
      <c r="CW121" s="859"/>
      <c r="CX121" s="859"/>
      <c r="CY121" s="859"/>
      <c r="CZ121" s="859"/>
      <c r="DA121" s="859"/>
      <c r="DB121" s="859"/>
      <c r="DC121" s="859"/>
      <c r="DD121" s="859"/>
      <c r="DE121" s="859"/>
      <c r="DF121" s="860"/>
      <c r="DG121" s="836">
        <v>858946</v>
      </c>
      <c r="DH121" s="837"/>
      <c r="DI121" s="837"/>
      <c r="DJ121" s="837"/>
      <c r="DK121" s="837"/>
      <c r="DL121" s="837">
        <v>812201</v>
      </c>
      <c r="DM121" s="837"/>
      <c r="DN121" s="837"/>
      <c r="DO121" s="837"/>
      <c r="DP121" s="837"/>
      <c r="DQ121" s="837">
        <v>763636</v>
      </c>
      <c r="DR121" s="837"/>
      <c r="DS121" s="837"/>
      <c r="DT121" s="837"/>
      <c r="DU121" s="837"/>
      <c r="DV121" s="814">
        <v>22.5</v>
      </c>
      <c r="DW121" s="814"/>
      <c r="DX121" s="814"/>
      <c r="DY121" s="814"/>
      <c r="DZ121" s="815"/>
    </row>
    <row r="122" spans="1:130" s="226" customFormat="1" ht="26.25" customHeight="1">
      <c r="A122" s="840"/>
      <c r="B122" s="841"/>
      <c r="C122" s="844" t="s">
        <v>440</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v>15003</v>
      </c>
      <c r="AB122" s="800"/>
      <c r="AC122" s="800"/>
      <c r="AD122" s="800"/>
      <c r="AE122" s="801"/>
      <c r="AF122" s="802">
        <v>16111</v>
      </c>
      <c r="AG122" s="800"/>
      <c r="AH122" s="800"/>
      <c r="AI122" s="800"/>
      <c r="AJ122" s="801"/>
      <c r="AK122" s="802">
        <v>8924</v>
      </c>
      <c r="AL122" s="800"/>
      <c r="AM122" s="800"/>
      <c r="AN122" s="800"/>
      <c r="AO122" s="801"/>
      <c r="AP122" s="847">
        <v>0.3</v>
      </c>
      <c r="AQ122" s="848"/>
      <c r="AR122" s="848"/>
      <c r="AS122" s="848"/>
      <c r="AT122" s="849"/>
      <c r="AU122" s="909"/>
      <c r="AV122" s="910"/>
      <c r="AW122" s="910"/>
      <c r="AX122" s="910"/>
      <c r="AY122" s="911"/>
      <c r="AZ122" s="902" t="s">
        <v>460</v>
      </c>
      <c r="BA122" s="903"/>
      <c r="BB122" s="903"/>
      <c r="BC122" s="903"/>
      <c r="BD122" s="903"/>
      <c r="BE122" s="903"/>
      <c r="BF122" s="903"/>
      <c r="BG122" s="903"/>
      <c r="BH122" s="903"/>
      <c r="BI122" s="903"/>
      <c r="BJ122" s="903"/>
      <c r="BK122" s="903"/>
      <c r="BL122" s="903"/>
      <c r="BM122" s="903"/>
      <c r="BN122" s="903"/>
      <c r="BO122" s="903"/>
      <c r="BP122" s="904"/>
      <c r="BQ122" s="905">
        <v>6725823</v>
      </c>
      <c r="BR122" s="868"/>
      <c r="BS122" s="868"/>
      <c r="BT122" s="868"/>
      <c r="BU122" s="868"/>
      <c r="BV122" s="868">
        <v>6662353</v>
      </c>
      <c r="BW122" s="868"/>
      <c r="BX122" s="868"/>
      <c r="BY122" s="868"/>
      <c r="BZ122" s="868"/>
      <c r="CA122" s="868">
        <v>6757804</v>
      </c>
      <c r="CB122" s="868"/>
      <c r="CC122" s="868"/>
      <c r="CD122" s="868"/>
      <c r="CE122" s="868"/>
      <c r="CF122" s="869">
        <v>199.5</v>
      </c>
      <c r="CG122" s="870"/>
      <c r="CH122" s="870"/>
      <c r="CI122" s="870"/>
      <c r="CJ122" s="870"/>
      <c r="CK122" s="892"/>
      <c r="CL122" s="878"/>
      <c r="CM122" s="878"/>
      <c r="CN122" s="878"/>
      <c r="CO122" s="879"/>
      <c r="CP122" s="858" t="s">
        <v>461</v>
      </c>
      <c r="CQ122" s="859"/>
      <c r="CR122" s="859"/>
      <c r="CS122" s="859"/>
      <c r="CT122" s="859"/>
      <c r="CU122" s="859"/>
      <c r="CV122" s="859"/>
      <c r="CW122" s="859"/>
      <c r="CX122" s="859"/>
      <c r="CY122" s="859"/>
      <c r="CZ122" s="859"/>
      <c r="DA122" s="859"/>
      <c r="DB122" s="859"/>
      <c r="DC122" s="859"/>
      <c r="DD122" s="859"/>
      <c r="DE122" s="859"/>
      <c r="DF122" s="860"/>
      <c r="DG122" s="836">
        <v>448440</v>
      </c>
      <c r="DH122" s="837"/>
      <c r="DI122" s="837"/>
      <c r="DJ122" s="837"/>
      <c r="DK122" s="837"/>
      <c r="DL122" s="837">
        <v>462524</v>
      </c>
      <c r="DM122" s="837"/>
      <c r="DN122" s="837"/>
      <c r="DO122" s="837"/>
      <c r="DP122" s="837"/>
      <c r="DQ122" s="837">
        <v>468655</v>
      </c>
      <c r="DR122" s="837"/>
      <c r="DS122" s="837"/>
      <c r="DT122" s="837"/>
      <c r="DU122" s="837"/>
      <c r="DV122" s="814">
        <v>13.8</v>
      </c>
      <c r="DW122" s="814"/>
      <c r="DX122" s="814"/>
      <c r="DY122" s="814"/>
      <c r="DZ122" s="815"/>
    </row>
    <row r="123" spans="1:130" s="226" customFormat="1" ht="26.25" customHeight="1">
      <c r="A123" s="840"/>
      <c r="B123" s="841"/>
      <c r="C123" s="844" t="s">
        <v>446</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v>2418</v>
      </c>
      <c r="AB123" s="800"/>
      <c r="AC123" s="800"/>
      <c r="AD123" s="800"/>
      <c r="AE123" s="801"/>
      <c r="AF123" s="802">
        <v>2156</v>
      </c>
      <c r="AG123" s="800"/>
      <c r="AH123" s="800"/>
      <c r="AI123" s="800"/>
      <c r="AJ123" s="801"/>
      <c r="AK123" s="802">
        <v>1893</v>
      </c>
      <c r="AL123" s="800"/>
      <c r="AM123" s="800"/>
      <c r="AN123" s="800"/>
      <c r="AO123" s="801"/>
      <c r="AP123" s="847">
        <v>0.1</v>
      </c>
      <c r="AQ123" s="848"/>
      <c r="AR123" s="848"/>
      <c r="AS123" s="848"/>
      <c r="AT123" s="849"/>
      <c r="AU123" s="912"/>
      <c r="AV123" s="913"/>
      <c r="AW123" s="913"/>
      <c r="AX123" s="913"/>
      <c r="AY123" s="913"/>
      <c r="AZ123" s="257" t="s">
        <v>181</v>
      </c>
      <c r="BA123" s="257"/>
      <c r="BB123" s="257"/>
      <c r="BC123" s="257"/>
      <c r="BD123" s="257"/>
      <c r="BE123" s="257"/>
      <c r="BF123" s="257"/>
      <c r="BG123" s="257"/>
      <c r="BH123" s="257"/>
      <c r="BI123" s="257"/>
      <c r="BJ123" s="257"/>
      <c r="BK123" s="257"/>
      <c r="BL123" s="257"/>
      <c r="BM123" s="257"/>
      <c r="BN123" s="257"/>
      <c r="BO123" s="900" t="s">
        <v>462</v>
      </c>
      <c r="BP123" s="901"/>
      <c r="BQ123" s="855">
        <v>11089811</v>
      </c>
      <c r="BR123" s="856"/>
      <c r="BS123" s="856"/>
      <c r="BT123" s="856"/>
      <c r="BU123" s="856"/>
      <c r="BV123" s="856">
        <v>11057604</v>
      </c>
      <c r="BW123" s="856"/>
      <c r="BX123" s="856"/>
      <c r="BY123" s="856"/>
      <c r="BZ123" s="856"/>
      <c r="CA123" s="856">
        <v>11008550</v>
      </c>
      <c r="CB123" s="856"/>
      <c r="CC123" s="856"/>
      <c r="CD123" s="856"/>
      <c r="CE123" s="856"/>
      <c r="CF123" s="766"/>
      <c r="CG123" s="767"/>
      <c r="CH123" s="767"/>
      <c r="CI123" s="767"/>
      <c r="CJ123" s="857"/>
      <c r="CK123" s="892"/>
      <c r="CL123" s="878"/>
      <c r="CM123" s="878"/>
      <c r="CN123" s="878"/>
      <c r="CO123" s="879"/>
      <c r="CP123" s="858" t="s">
        <v>463</v>
      </c>
      <c r="CQ123" s="859"/>
      <c r="CR123" s="859"/>
      <c r="CS123" s="859"/>
      <c r="CT123" s="859"/>
      <c r="CU123" s="859"/>
      <c r="CV123" s="859"/>
      <c r="CW123" s="859"/>
      <c r="CX123" s="859"/>
      <c r="CY123" s="859"/>
      <c r="CZ123" s="859"/>
      <c r="DA123" s="859"/>
      <c r="DB123" s="859"/>
      <c r="DC123" s="859"/>
      <c r="DD123" s="859"/>
      <c r="DE123" s="859"/>
      <c r="DF123" s="860"/>
      <c r="DG123" s="799" t="s">
        <v>427</v>
      </c>
      <c r="DH123" s="800"/>
      <c r="DI123" s="800"/>
      <c r="DJ123" s="800"/>
      <c r="DK123" s="801"/>
      <c r="DL123" s="802" t="s">
        <v>131</v>
      </c>
      <c r="DM123" s="800"/>
      <c r="DN123" s="800"/>
      <c r="DO123" s="800"/>
      <c r="DP123" s="801"/>
      <c r="DQ123" s="802" t="s">
        <v>427</v>
      </c>
      <c r="DR123" s="800"/>
      <c r="DS123" s="800"/>
      <c r="DT123" s="800"/>
      <c r="DU123" s="801"/>
      <c r="DV123" s="847" t="s">
        <v>427</v>
      </c>
      <c r="DW123" s="848"/>
      <c r="DX123" s="848"/>
      <c r="DY123" s="848"/>
      <c r="DZ123" s="849"/>
    </row>
    <row r="124" spans="1:130" s="226" customFormat="1" ht="26.25" customHeight="1" thickBot="1">
      <c r="A124" s="840"/>
      <c r="B124" s="841"/>
      <c r="C124" s="844" t="s">
        <v>449</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131</v>
      </c>
      <c r="AB124" s="800"/>
      <c r="AC124" s="800"/>
      <c r="AD124" s="800"/>
      <c r="AE124" s="801"/>
      <c r="AF124" s="802" t="s">
        <v>427</v>
      </c>
      <c r="AG124" s="800"/>
      <c r="AH124" s="800"/>
      <c r="AI124" s="800"/>
      <c r="AJ124" s="801"/>
      <c r="AK124" s="802" t="s">
        <v>427</v>
      </c>
      <c r="AL124" s="800"/>
      <c r="AM124" s="800"/>
      <c r="AN124" s="800"/>
      <c r="AO124" s="801"/>
      <c r="AP124" s="847" t="s">
        <v>427</v>
      </c>
      <c r="AQ124" s="848"/>
      <c r="AR124" s="848"/>
      <c r="AS124" s="848"/>
      <c r="AT124" s="849"/>
      <c r="AU124" s="850" t="s">
        <v>464</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v>20.6</v>
      </c>
      <c r="BR124" s="854"/>
      <c r="BS124" s="854"/>
      <c r="BT124" s="854"/>
      <c r="BU124" s="854"/>
      <c r="BV124" s="854">
        <v>20.100000000000001</v>
      </c>
      <c r="BW124" s="854"/>
      <c r="BX124" s="854"/>
      <c r="BY124" s="854"/>
      <c r="BZ124" s="854"/>
      <c r="CA124" s="854">
        <v>25</v>
      </c>
      <c r="CB124" s="854"/>
      <c r="CC124" s="854"/>
      <c r="CD124" s="854"/>
      <c r="CE124" s="854"/>
      <c r="CF124" s="744"/>
      <c r="CG124" s="745"/>
      <c r="CH124" s="745"/>
      <c r="CI124" s="745"/>
      <c r="CJ124" s="885"/>
      <c r="CK124" s="893"/>
      <c r="CL124" s="893"/>
      <c r="CM124" s="893"/>
      <c r="CN124" s="893"/>
      <c r="CO124" s="894"/>
      <c r="CP124" s="858" t="s">
        <v>465</v>
      </c>
      <c r="CQ124" s="859"/>
      <c r="CR124" s="859"/>
      <c r="CS124" s="859"/>
      <c r="CT124" s="859"/>
      <c r="CU124" s="859"/>
      <c r="CV124" s="859"/>
      <c r="CW124" s="859"/>
      <c r="CX124" s="859"/>
      <c r="CY124" s="859"/>
      <c r="CZ124" s="859"/>
      <c r="DA124" s="859"/>
      <c r="DB124" s="859"/>
      <c r="DC124" s="859"/>
      <c r="DD124" s="859"/>
      <c r="DE124" s="859"/>
      <c r="DF124" s="860"/>
      <c r="DG124" s="782" t="s">
        <v>427</v>
      </c>
      <c r="DH124" s="783"/>
      <c r="DI124" s="783"/>
      <c r="DJ124" s="783"/>
      <c r="DK124" s="784"/>
      <c r="DL124" s="785" t="s">
        <v>427</v>
      </c>
      <c r="DM124" s="783"/>
      <c r="DN124" s="783"/>
      <c r="DO124" s="783"/>
      <c r="DP124" s="784"/>
      <c r="DQ124" s="785" t="s">
        <v>427</v>
      </c>
      <c r="DR124" s="783"/>
      <c r="DS124" s="783"/>
      <c r="DT124" s="783"/>
      <c r="DU124" s="784"/>
      <c r="DV124" s="871" t="s">
        <v>427</v>
      </c>
      <c r="DW124" s="872"/>
      <c r="DX124" s="872"/>
      <c r="DY124" s="872"/>
      <c r="DZ124" s="873"/>
    </row>
    <row r="125" spans="1:130" s="226" customFormat="1" ht="26.25" customHeight="1">
      <c r="A125" s="840"/>
      <c r="B125" s="841"/>
      <c r="C125" s="844" t="s">
        <v>451</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427</v>
      </c>
      <c r="AB125" s="800"/>
      <c r="AC125" s="800"/>
      <c r="AD125" s="800"/>
      <c r="AE125" s="801"/>
      <c r="AF125" s="802" t="s">
        <v>427</v>
      </c>
      <c r="AG125" s="800"/>
      <c r="AH125" s="800"/>
      <c r="AI125" s="800"/>
      <c r="AJ125" s="801"/>
      <c r="AK125" s="802" t="s">
        <v>427</v>
      </c>
      <c r="AL125" s="800"/>
      <c r="AM125" s="800"/>
      <c r="AN125" s="800"/>
      <c r="AO125" s="801"/>
      <c r="AP125" s="847" t="s">
        <v>427</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466</v>
      </c>
      <c r="CL125" s="875"/>
      <c r="CM125" s="875"/>
      <c r="CN125" s="875"/>
      <c r="CO125" s="876"/>
      <c r="CP125" s="883" t="s">
        <v>467</v>
      </c>
      <c r="CQ125" s="828"/>
      <c r="CR125" s="828"/>
      <c r="CS125" s="828"/>
      <c r="CT125" s="828"/>
      <c r="CU125" s="828"/>
      <c r="CV125" s="828"/>
      <c r="CW125" s="828"/>
      <c r="CX125" s="828"/>
      <c r="CY125" s="828"/>
      <c r="CZ125" s="828"/>
      <c r="DA125" s="828"/>
      <c r="DB125" s="828"/>
      <c r="DC125" s="828"/>
      <c r="DD125" s="828"/>
      <c r="DE125" s="828"/>
      <c r="DF125" s="829"/>
      <c r="DG125" s="884" t="s">
        <v>427</v>
      </c>
      <c r="DH125" s="865"/>
      <c r="DI125" s="865"/>
      <c r="DJ125" s="865"/>
      <c r="DK125" s="865"/>
      <c r="DL125" s="865" t="s">
        <v>427</v>
      </c>
      <c r="DM125" s="865"/>
      <c r="DN125" s="865"/>
      <c r="DO125" s="865"/>
      <c r="DP125" s="865"/>
      <c r="DQ125" s="865" t="s">
        <v>427</v>
      </c>
      <c r="DR125" s="865"/>
      <c r="DS125" s="865"/>
      <c r="DT125" s="865"/>
      <c r="DU125" s="865"/>
      <c r="DV125" s="866" t="s">
        <v>427</v>
      </c>
      <c r="DW125" s="866"/>
      <c r="DX125" s="866"/>
      <c r="DY125" s="866"/>
      <c r="DZ125" s="867"/>
    </row>
    <row r="126" spans="1:130" s="226" customFormat="1" ht="26.25" customHeight="1" thickBot="1">
      <c r="A126" s="840"/>
      <c r="B126" s="841"/>
      <c r="C126" s="844" t="s">
        <v>453</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v>5950</v>
      </c>
      <c r="AB126" s="800"/>
      <c r="AC126" s="800"/>
      <c r="AD126" s="800"/>
      <c r="AE126" s="801"/>
      <c r="AF126" s="802">
        <v>3933</v>
      </c>
      <c r="AG126" s="800"/>
      <c r="AH126" s="800"/>
      <c r="AI126" s="800"/>
      <c r="AJ126" s="801"/>
      <c r="AK126" s="802">
        <v>43104</v>
      </c>
      <c r="AL126" s="800"/>
      <c r="AM126" s="800"/>
      <c r="AN126" s="800"/>
      <c r="AO126" s="801"/>
      <c r="AP126" s="847">
        <v>1.3</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5" t="s">
        <v>468</v>
      </c>
      <c r="CQ126" s="770"/>
      <c r="CR126" s="770"/>
      <c r="CS126" s="770"/>
      <c r="CT126" s="770"/>
      <c r="CU126" s="770"/>
      <c r="CV126" s="770"/>
      <c r="CW126" s="770"/>
      <c r="CX126" s="770"/>
      <c r="CY126" s="770"/>
      <c r="CZ126" s="770"/>
      <c r="DA126" s="770"/>
      <c r="DB126" s="770"/>
      <c r="DC126" s="770"/>
      <c r="DD126" s="770"/>
      <c r="DE126" s="770"/>
      <c r="DF126" s="771"/>
      <c r="DG126" s="836" t="s">
        <v>427</v>
      </c>
      <c r="DH126" s="837"/>
      <c r="DI126" s="837"/>
      <c r="DJ126" s="837"/>
      <c r="DK126" s="837"/>
      <c r="DL126" s="837" t="s">
        <v>427</v>
      </c>
      <c r="DM126" s="837"/>
      <c r="DN126" s="837"/>
      <c r="DO126" s="837"/>
      <c r="DP126" s="837"/>
      <c r="DQ126" s="837" t="s">
        <v>427</v>
      </c>
      <c r="DR126" s="837"/>
      <c r="DS126" s="837"/>
      <c r="DT126" s="837"/>
      <c r="DU126" s="837"/>
      <c r="DV126" s="814" t="s">
        <v>427</v>
      </c>
      <c r="DW126" s="814"/>
      <c r="DX126" s="814"/>
      <c r="DY126" s="814"/>
      <c r="DZ126" s="815"/>
    </row>
    <row r="127" spans="1:130" s="226" customFormat="1" ht="26.25" customHeight="1">
      <c r="A127" s="842"/>
      <c r="B127" s="843"/>
      <c r="C127" s="861" t="s">
        <v>469</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v>558</v>
      </c>
      <c r="AB127" s="800"/>
      <c r="AC127" s="800"/>
      <c r="AD127" s="800"/>
      <c r="AE127" s="801"/>
      <c r="AF127" s="802">
        <v>313</v>
      </c>
      <c r="AG127" s="800"/>
      <c r="AH127" s="800"/>
      <c r="AI127" s="800"/>
      <c r="AJ127" s="801"/>
      <c r="AK127" s="802">
        <v>236</v>
      </c>
      <c r="AL127" s="800"/>
      <c r="AM127" s="800"/>
      <c r="AN127" s="800"/>
      <c r="AO127" s="801"/>
      <c r="AP127" s="847">
        <v>0</v>
      </c>
      <c r="AQ127" s="848"/>
      <c r="AR127" s="848"/>
      <c r="AS127" s="848"/>
      <c r="AT127" s="849"/>
      <c r="AU127" s="262"/>
      <c r="AV127" s="262"/>
      <c r="AW127" s="262"/>
      <c r="AX127" s="864" t="s">
        <v>470</v>
      </c>
      <c r="AY127" s="832"/>
      <c r="AZ127" s="832"/>
      <c r="BA127" s="832"/>
      <c r="BB127" s="832"/>
      <c r="BC127" s="832"/>
      <c r="BD127" s="832"/>
      <c r="BE127" s="833"/>
      <c r="BF127" s="831" t="s">
        <v>471</v>
      </c>
      <c r="BG127" s="832"/>
      <c r="BH127" s="832"/>
      <c r="BI127" s="832"/>
      <c r="BJ127" s="832"/>
      <c r="BK127" s="832"/>
      <c r="BL127" s="833"/>
      <c r="BM127" s="831" t="s">
        <v>472</v>
      </c>
      <c r="BN127" s="832"/>
      <c r="BO127" s="832"/>
      <c r="BP127" s="832"/>
      <c r="BQ127" s="832"/>
      <c r="BR127" s="832"/>
      <c r="BS127" s="833"/>
      <c r="BT127" s="831" t="s">
        <v>473</v>
      </c>
      <c r="BU127" s="832"/>
      <c r="BV127" s="832"/>
      <c r="BW127" s="832"/>
      <c r="BX127" s="832"/>
      <c r="BY127" s="832"/>
      <c r="BZ127" s="834"/>
      <c r="CA127" s="262"/>
      <c r="CB127" s="262"/>
      <c r="CC127" s="262"/>
      <c r="CD127" s="263"/>
      <c r="CE127" s="263"/>
      <c r="CF127" s="263"/>
      <c r="CG127" s="260"/>
      <c r="CH127" s="260"/>
      <c r="CI127" s="260"/>
      <c r="CJ127" s="261"/>
      <c r="CK127" s="877"/>
      <c r="CL127" s="878"/>
      <c r="CM127" s="878"/>
      <c r="CN127" s="878"/>
      <c r="CO127" s="879"/>
      <c r="CP127" s="835" t="s">
        <v>474</v>
      </c>
      <c r="CQ127" s="770"/>
      <c r="CR127" s="770"/>
      <c r="CS127" s="770"/>
      <c r="CT127" s="770"/>
      <c r="CU127" s="770"/>
      <c r="CV127" s="770"/>
      <c r="CW127" s="770"/>
      <c r="CX127" s="770"/>
      <c r="CY127" s="770"/>
      <c r="CZ127" s="770"/>
      <c r="DA127" s="770"/>
      <c r="DB127" s="770"/>
      <c r="DC127" s="770"/>
      <c r="DD127" s="770"/>
      <c r="DE127" s="770"/>
      <c r="DF127" s="771"/>
      <c r="DG127" s="836" t="s">
        <v>427</v>
      </c>
      <c r="DH127" s="837"/>
      <c r="DI127" s="837"/>
      <c r="DJ127" s="837"/>
      <c r="DK127" s="837"/>
      <c r="DL127" s="837" t="s">
        <v>427</v>
      </c>
      <c r="DM127" s="837"/>
      <c r="DN127" s="837"/>
      <c r="DO127" s="837"/>
      <c r="DP127" s="837"/>
      <c r="DQ127" s="837" t="s">
        <v>427</v>
      </c>
      <c r="DR127" s="837"/>
      <c r="DS127" s="837"/>
      <c r="DT127" s="837"/>
      <c r="DU127" s="837"/>
      <c r="DV127" s="814" t="s">
        <v>427</v>
      </c>
      <c r="DW127" s="814"/>
      <c r="DX127" s="814"/>
      <c r="DY127" s="814"/>
      <c r="DZ127" s="815"/>
    </row>
    <row r="128" spans="1:130" s="226" customFormat="1" ht="26.25" customHeight="1" thickBot="1">
      <c r="A128" s="816" t="s">
        <v>475</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476</v>
      </c>
      <c r="X128" s="818"/>
      <c r="Y128" s="818"/>
      <c r="Z128" s="819"/>
      <c r="AA128" s="820">
        <v>63933</v>
      </c>
      <c r="AB128" s="821"/>
      <c r="AC128" s="821"/>
      <c r="AD128" s="821"/>
      <c r="AE128" s="822"/>
      <c r="AF128" s="823">
        <v>63819</v>
      </c>
      <c r="AG128" s="821"/>
      <c r="AH128" s="821"/>
      <c r="AI128" s="821"/>
      <c r="AJ128" s="822"/>
      <c r="AK128" s="823">
        <v>63197</v>
      </c>
      <c r="AL128" s="821"/>
      <c r="AM128" s="821"/>
      <c r="AN128" s="821"/>
      <c r="AO128" s="822"/>
      <c r="AP128" s="824"/>
      <c r="AQ128" s="825"/>
      <c r="AR128" s="825"/>
      <c r="AS128" s="825"/>
      <c r="AT128" s="826"/>
      <c r="AU128" s="262"/>
      <c r="AV128" s="262"/>
      <c r="AW128" s="262"/>
      <c r="AX128" s="827" t="s">
        <v>477</v>
      </c>
      <c r="AY128" s="828"/>
      <c r="AZ128" s="828"/>
      <c r="BA128" s="828"/>
      <c r="BB128" s="828"/>
      <c r="BC128" s="828"/>
      <c r="BD128" s="828"/>
      <c r="BE128" s="829"/>
      <c r="BF128" s="806" t="s">
        <v>131</v>
      </c>
      <c r="BG128" s="807"/>
      <c r="BH128" s="807"/>
      <c r="BI128" s="807"/>
      <c r="BJ128" s="807"/>
      <c r="BK128" s="807"/>
      <c r="BL128" s="830"/>
      <c r="BM128" s="806">
        <v>15</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09" t="s">
        <v>478</v>
      </c>
      <c r="CQ128" s="748"/>
      <c r="CR128" s="748"/>
      <c r="CS128" s="748"/>
      <c r="CT128" s="748"/>
      <c r="CU128" s="748"/>
      <c r="CV128" s="748"/>
      <c r="CW128" s="748"/>
      <c r="CX128" s="748"/>
      <c r="CY128" s="748"/>
      <c r="CZ128" s="748"/>
      <c r="DA128" s="748"/>
      <c r="DB128" s="748"/>
      <c r="DC128" s="748"/>
      <c r="DD128" s="748"/>
      <c r="DE128" s="748"/>
      <c r="DF128" s="749"/>
      <c r="DG128" s="810" t="s">
        <v>131</v>
      </c>
      <c r="DH128" s="811"/>
      <c r="DI128" s="811"/>
      <c r="DJ128" s="811"/>
      <c r="DK128" s="811"/>
      <c r="DL128" s="811" t="s">
        <v>131</v>
      </c>
      <c r="DM128" s="811"/>
      <c r="DN128" s="811"/>
      <c r="DO128" s="811"/>
      <c r="DP128" s="811"/>
      <c r="DQ128" s="811" t="s">
        <v>122</v>
      </c>
      <c r="DR128" s="811"/>
      <c r="DS128" s="811"/>
      <c r="DT128" s="811"/>
      <c r="DU128" s="811"/>
      <c r="DV128" s="812" t="s">
        <v>131</v>
      </c>
      <c r="DW128" s="812"/>
      <c r="DX128" s="812"/>
      <c r="DY128" s="812"/>
      <c r="DZ128" s="813"/>
    </row>
    <row r="129" spans="1:131" s="226" customFormat="1" ht="26.25" customHeight="1">
      <c r="A129" s="794" t="s">
        <v>101</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479</v>
      </c>
      <c r="X129" s="797"/>
      <c r="Y129" s="797"/>
      <c r="Z129" s="798"/>
      <c r="AA129" s="799">
        <v>4341404</v>
      </c>
      <c r="AB129" s="800"/>
      <c r="AC129" s="800"/>
      <c r="AD129" s="800"/>
      <c r="AE129" s="801"/>
      <c r="AF129" s="802">
        <v>4172731</v>
      </c>
      <c r="AG129" s="800"/>
      <c r="AH129" s="800"/>
      <c r="AI129" s="800"/>
      <c r="AJ129" s="801"/>
      <c r="AK129" s="802">
        <v>4055328</v>
      </c>
      <c r="AL129" s="800"/>
      <c r="AM129" s="800"/>
      <c r="AN129" s="800"/>
      <c r="AO129" s="801"/>
      <c r="AP129" s="803"/>
      <c r="AQ129" s="804"/>
      <c r="AR129" s="804"/>
      <c r="AS129" s="804"/>
      <c r="AT129" s="805"/>
      <c r="AU129" s="264"/>
      <c r="AV129" s="264"/>
      <c r="AW129" s="264"/>
      <c r="AX129" s="769" t="s">
        <v>480</v>
      </c>
      <c r="AY129" s="770"/>
      <c r="AZ129" s="770"/>
      <c r="BA129" s="770"/>
      <c r="BB129" s="770"/>
      <c r="BC129" s="770"/>
      <c r="BD129" s="770"/>
      <c r="BE129" s="771"/>
      <c r="BF129" s="789" t="s">
        <v>122</v>
      </c>
      <c r="BG129" s="790"/>
      <c r="BH129" s="790"/>
      <c r="BI129" s="790"/>
      <c r="BJ129" s="790"/>
      <c r="BK129" s="790"/>
      <c r="BL129" s="791"/>
      <c r="BM129" s="789">
        <v>20</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794" t="s">
        <v>481</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482</v>
      </c>
      <c r="X130" s="797"/>
      <c r="Y130" s="797"/>
      <c r="Z130" s="798"/>
      <c r="AA130" s="799">
        <v>734306</v>
      </c>
      <c r="AB130" s="800"/>
      <c r="AC130" s="800"/>
      <c r="AD130" s="800"/>
      <c r="AE130" s="801"/>
      <c r="AF130" s="802">
        <v>683620</v>
      </c>
      <c r="AG130" s="800"/>
      <c r="AH130" s="800"/>
      <c r="AI130" s="800"/>
      <c r="AJ130" s="801"/>
      <c r="AK130" s="802">
        <v>668285</v>
      </c>
      <c r="AL130" s="800"/>
      <c r="AM130" s="800"/>
      <c r="AN130" s="800"/>
      <c r="AO130" s="801"/>
      <c r="AP130" s="803"/>
      <c r="AQ130" s="804"/>
      <c r="AR130" s="804"/>
      <c r="AS130" s="804"/>
      <c r="AT130" s="805"/>
      <c r="AU130" s="264"/>
      <c r="AV130" s="264"/>
      <c r="AW130" s="264"/>
      <c r="AX130" s="769" t="s">
        <v>483</v>
      </c>
      <c r="AY130" s="770"/>
      <c r="AZ130" s="770"/>
      <c r="BA130" s="770"/>
      <c r="BB130" s="770"/>
      <c r="BC130" s="770"/>
      <c r="BD130" s="770"/>
      <c r="BE130" s="771"/>
      <c r="BF130" s="772">
        <v>8.6999999999999993</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484</v>
      </c>
      <c r="X131" s="780"/>
      <c r="Y131" s="780"/>
      <c r="Z131" s="781"/>
      <c r="AA131" s="782">
        <v>3607098</v>
      </c>
      <c r="AB131" s="783"/>
      <c r="AC131" s="783"/>
      <c r="AD131" s="783"/>
      <c r="AE131" s="784"/>
      <c r="AF131" s="785">
        <v>3489111</v>
      </c>
      <c r="AG131" s="783"/>
      <c r="AH131" s="783"/>
      <c r="AI131" s="783"/>
      <c r="AJ131" s="784"/>
      <c r="AK131" s="785">
        <v>3387043</v>
      </c>
      <c r="AL131" s="783"/>
      <c r="AM131" s="783"/>
      <c r="AN131" s="783"/>
      <c r="AO131" s="784"/>
      <c r="AP131" s="786"/>
      <c r="AQ131" s="787"/>
      <c r="AR131" s="787"/>
      <c r="AS131" s="787"/>
      <c r="AT131" s="788"/>
      <c r="AU131" s="264"/>
      <c r="AV131" s="264"/>
      <c r="AW131" s="264"/>
      <c r="AX131" s="747" t="s">
        <v>485</v>
      </c>
      <c r="AY131" s="748"/>
      <c r="AZ131" s="748"/>
      <c r="BA131" s="748"/>
      <c r="BB131" s="748"/>
      <c r="BC131" s="748"/>
      <c r="BD131" s="748"/>
      <c r="BE131" s="749"/>
      <c r="BF131" s="750">
        <v>25</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56" t="s">
        <v>486</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487</v>
      </c>
      <c r="W132" s="760"/>
      <c r="X132" s="760"/>
      <c r="Y132" s="760"/>
      <c r="Z132" s="761"/>
      <c r="AA132" s="762">
        <v>8.2712751359999999</v>
      </c>
      <c r="AB132" s="763"/>
      <c r="AC132" s="763"/>
      <c r="AD132" s="763"/>
      <c r="AE132" s="764"/>
      <c r="AF132" s="765">
        <v>7.8298168219999997</v>
      </c>
      <c r="AG132" s="763"/>
      <c r="AH132" s="763"/>
      <c r="AI132" s="763"/>
      <c r="AJ132" s="764"/>
      <c r="AK132" s="765">
        <v>10.01070846</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488</v>
      </c>
      <c r="W133" s="739"/>
      <c r="X133" s="739"/>
      <c r="Y133" s="739"/>
      <c r="Z133" s="740"/>
      <c r="AA133" s="741">
        <v>9.5</v>
      </c>
      <c r="AB133" s="742"/>
      <c r="AC133" s="742"/>
      <c r="AD133" s="742"/>
      <c r="AE133" s="743"/>
      <c r="AF133" s="741">
        <v>8.6999999999999993</v>
      </c>
      <c r="AG133" s="742"/>
      <c r="AH133" s="742"/>
      <c r="AI133" s="742"/>
      <c r="AJ133" s="743"/>
      <c r="AK133" s="741">
        <v>8.6999999999999993</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woxEunMkVJi4ziQO255xXxCMXr1YIMtebERsMN0RO9RnVfhe2CIJimkgmg2TN80M5vw50EpurDHwzr0YupEqoA==" saltValue="SvcIImQbCFe9LvfVf6G61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489</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NZOPM4JC+NsJSB5+86zFvahx+XjkxS3HFDRsf0PvvvNtzgd6zCoaRtVsVdxpqlPoVGk2itIXt8gEypFHFhwkcw==" saltValue="HIGzYJdhgJGLpKRfQ6HfY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9OPmfdAURxEtBBSu/JV5fw9EyFYAh7ivP+CsccKSBqTqx3SsXrZwg9IxQt20WDv5d5Je7xO7GdRyVsyWU+AbUw==" saltValue="Nddz8rsoPb6jwj4QBjcsc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490</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491</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4" t="s">
        <v>492</v>
      </c>
      <c r="AP7" s="283"/>
      <c r="AQ7" s="284" t="s">
        <v>493</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5"/>
      <c r="AP8" s="289" t="s">
        <v>494</v>
      </c>
      <c r="AQ8" s="290" t="s">
        <v>495</v>
      </c>
      <c r="AR8" s="291" t="s">
        <v>496</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8" t="s">
        <v>497</v>
      </c>
      <c r="AL9" s="1169"/>
      <c r="AM9" s="1169"/>
      <c r="AN9" s="1170"/>
      <c r="AO9" s="292">
        <v>1165632</v>
      </c>
      <c r="AP9" s="292">
        <v>160688</v>
      </c>
      <c r="AQ9" s="293">
        <v>135358</v>
      </c>
      <c r="AR9" s="294">
        <v>18.7</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8" t="s">
        <v>498</v>
      </c>
      <c r="AL10" s="1169"/>
      <c r="AM10" s="1169"/>
      <c r="AN10" s="1170"/>
      <c r="AO10" s="295">
        <v>174433</v>
      </c>
      <c r="AP10" s="295">
        <v>24046</v>
      </c>
      <c r="AQ10" s="296">
        <v>16285</v>
      </c>
      <c r="AR10" s="297">
        <v>47.7</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8" t="s">
        <v>499</v>
      </c>
      <c r="AL11" s="1169"/>
      <c r="AM11" s="1169"/>
      <c r="AN11" s="1170"/>
      <c r="AO11" s="295">
        <v>171301</v>
      </c>
      <c r="AP11" s="295">
        <v>23615</v>
      </c>
      <c r="AQ11" s="296">
        <v>23139</v>
      </c>
      <c r="AR11" s="297">
        <v>2.1</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8" t="s">
        <v>500</v>
      </c>
      <c r="AL12" s="1169"/>
      <c r="AM12" s="1169"/>
      <c r="AN12" s="1170"/>
      <c r="AO12" s="295">
        <v>168480</v>
      </c>
      <c r="AP12" s="295">
        <v>23226</v>
      </c>
      <c r="AQ12" s="296">
        <v>3507</v>
      </c>
      <c r="AR12" s="297">
        <v>562.29999999999995</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8" t="s">
        <v>501</v>
      </c>
      <c r="AL13" s="1169"/>
      <c r="AM13" s="1169"/>
      <c r="AN13" s="1170"/>
      <c r="AO13" s="295" t="s">
        <v>502</v>
      </c>
      <c r="AP13" s="295" t="s">
        <v>502</v>
      </c>
      <c r="AQ13" s="296">
        <v>1</v>
      </c>
      <c r="AR13" s="297" t="s">
        <v>502</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8" t="s">
        <v>503</v>
      </c>
      <c r="AL14" s="1169"/>
      <c r="AM14" s="1169"/>
      <c r="AN14" s="1170"/>
      <c r="AO14" s="295">
        <v>46385</v>
      </c>
      <c r="AP14" s="295">
        <v>6394</v>
      </c>
      <c r="AQ14" s="296">
        <v>6299</v>
      </c>
      <c r="AR14" s="297">
        <v>1.5</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8" t="s">
        <v>504</v>
      </c>
      <c r="AL15" s="1169"/>
      <c r="AM15" s="1169"/>
      <c r="AN15" s="1170"/>
      <c r="AO15" s="295">
        <v>1844</v>
      </c>
      <c r="AP15" s="295">
        <v>254</v>
      </c>
      <c r="AQ15" s="296">
        <v>3566</v>
      </c>
      <c r="AR15" s="297">
        <v>-92.9</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1" t="s">
        <v>505</v>
      </c>
      <c r="AL16" s="1172"/>
      <c r="AM16" s="1172"/>
      <c r="AN16" s="1173"/>
      <c r="AO16" s="295">
        <v>-102272</v>
      </c>
      <c r="AP16" s="295">
        <v>-14099</v>
      </c>
      <c r="AQ16" s="296">
        <v>-14081</v>
      </c>
      <c r="AR16" s="297">
        <v>0.1</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1" t="s">
        <v>181</v>
      </c>
      <c r="AL17" s="1172"/>
      <c r="AM17" s="1172"/>
      <c r="AN17" s="1173"/>
      <c r="AO17" s="295">
        <v>1625803</v>
      </c>
      <c r="AP17" s="295">
        <v>224125</v>
      </c>
      <c r="AQ17" s="296">
        <v>174073</v>
      </c>
      <c r="AR17" s="297">
        <v>28.8</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506</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507</v>
      </c>
      <c r="AP20" s="303" t="s">
        <v>508</v>
      </c>
      <c r="AQ20" s="304" t="s">
        <v>509</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5" t="s">
        <v>510</v>
      </c>
      <c r="AL21" s="1166"/>
      <c r="AM21" s="1166"/>
      <c r="AN21" s="1167"/>
      <c r="AO21" s="307">
        <v>18.75</v>
      </c>
      <c r="AP21" s="308">
        <v>15.56</v>
      </c>
      <c r="AQ21" s="309">
        <v>3.19</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5" t="s">
        <v>511</v>
      </c>
      <c r="AL22" s="1166"/>
      <c r="AM22" s="1166"/>
      <c r="AN22" s="1167"/>
      <c r="AO22" s="312">
        <v>95.6</v>
      </c>
      <c r="AP22" s="313">
        <v>96</v>
      </c>
      <c r="AQ22" s="314">
        <v>-0.4</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512</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513</v>
      </c>
      <c r="AO27" s="273"/>
      <c r="AP27" s="273"/>
      <c r="AQ27" s="273"/>
      <c r="AR27" s="273"/>
      <c r="AS27" s="273"/>
      <c r="AT27" s="273"/>
    </row>
    <row r="28" spans="1:46" ht="17.25">
      <c r="A28" s="274" t="s">
        <v>514</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515</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4" t="s">
        <v>492</v>
      </c>
      <c r="AP30" s="283"/>
      <c r="AQ30" s="284" t="s">
        <v>493</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5"/>
      <c r="AP31" s="289" t="s">
        <v>494</v>
      </c>
      <c r="AQ31" s="290" t="s">
        <v>495</v>
      </c>
      <c r="AR31" s="291" t="s">
        <v>496</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6" t="s">
        <v>516</v>
      </c>
      <c r="AL32" s="1157"/>
      <c r="AM32" s="1157"/>
      <c r="AN32" s="1158"/>
      <c r="AO32" s="322">
        <v>665088</v>
      </c>
      <c r="AP32" s="322">
        <v>91686</v>
      </c>
      <c r="AQ32" s="323">
        <v>106722</v>
      </c>
      <c r="AR32" s="324">
        <v>-14.1</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6" t="s">
        <v>517</v>
      </c>
      <c r="AL33" s="1157"/>
      <c r="AM33" s="1157"/>
      <c r="AN33" s="1158"/>
      <c r="AO33" s="322" t="s">
        <v>502</v>
      </c>
      <c r="AP33" s="322" t="s">
        <v>502</v>
      </c>
      <c r="AQ33" s="323">
        <v>147</v>
      </c>
      <c r="AR33" s="324" t="s">
        <v>502</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6" t="s">
        <v>518</v>
      </c>
      <c r="AL34" s="1157"/>
      <c r="AM34" s="1157"/>
      <c r="AN34" s="1158"/>
      <c r="AO34" s="322" t="s">
        <v>502</v>
      </c>
      <c r="AP34" s="322" t="s">
        <v>502</v>
      </c>
      <c r="AQ34" s="323">
        <v>287</v>
      </c>
      <c r="AR34" s="324" t="s">
        <v>502</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6" t="s">
        <v>519</v>
      </c>
      <c r="AL35" s="1157"/>
      <c r="AM35" s="1157"/>
      <c r="AN35" s="1158"/>
      <c r="AO35" s="322">
        <v>328288</v>
      </c>
      <c r="AP35" s="322">
        <v>45256</v>
      </c>
      <c r="AQ35" s="323">
        <v>22428</v>
      </c>
      <c r="AR35" s="324">
        <v>101.8</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6" t="s">
        <v>520</v>
      </c>
      <c r="AL36" s="1157"/>
      <c r="AM36" s="1157"/>
      <c r="AN36" s="1158"/>
      <c r="AO36" s="322">
        <v>22813</v>
      </c>
      <c r="AP36" s="322">
        <v>3145</v>
      </c>
      <c r="AQ36" s="323">
        <v>4327</v>
      </c>
      <c r="AR36" s="324">
        <v>-27.3</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6" t="s">
        <v>521</v>
      </c>
      <c r="AL37" s="1157"/>
      <c r="AM37" s="1157"/>
      <c r="AN37" s="1158"/>
      <c r="AO37" s="322">
        <v>54157</v>
      </c>
      <c r="AP37" s="322">
        <v>7466</v>
      </c>
      <c r="AQ37" s="323">
        <v>1437</v>
      </c>
      <c r="AR37" s="324">
        <v>419.6</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59" t="s">
        <v>522</v>
      </c>
      <c r="AL38" s="1160"/>
      <c r="AM38" s="1160"/>
      <c r="AN38" s="1161"/>
      <c r="AO38" s="325">
        <v>203</v>
      </c>
      <c r="AP38" s="325">
        <v>28</v>
      </c>
      <c r="AQ38" s="326">
        <v>25</v>
      </c>
      <c r="AR38" s="314">
        <v>12</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59" t="s">
        <v>523</v>
      </c>
      <c r="AL39" s="1160"/>
      <c r="AM39" s="1160"/>
      <c r="AN39" s="1161"/>
      <c r="AO39" s="322">
        <v>-63197</v>
      </c>
      <c r="AP39" s="322">
        <v>-8712</v>
      </c>
      <c r="AQ39" s="323">
        <v>-4811</v>
      </c>
      <c r="AR39" s="324">
        <v>81.099999999999994</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6" t="s">
        <v>524</v>
      </c>
      <c r="AL40" s="1157"/>
      <c r="AM40" s="1157"/>
      <c r="AN40" s="1158"/>
      <c r="AO40" s="322">
        <v>-668285</v>
      </c>
      <c r="AP40" s="322">
        <v>-92126</v>
      </c>
      <c r="AQ40" s="323">
        <v>-91754</v>
      </c>
      <c r="AR40" s="324">
        <v>0.4</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2" t="s">
        <v>295</v>
      </c>
      <c r="AL41" s="1163"/>
      <c r="AM41" s="1163"/>
      <c r="AN41" s="1164"/>
      <c r="AO41" s="322">
        <v>339067</v>
      </c>
      <c r="AP41" s="322">
        <v>46742</v>
      </c>
      <c r="AQ41" s="323">
        <v>38807</v>
      </c>
      <c r="AR41" s="324">
        <v>20.399999999999999</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525</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526</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527</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49" t="s">
        <v>492</v>
      </c>
      <c r="AN49" s="1151" t="s">
        <v>528</v>
      </c>
      <c r="AO49" s="1152"/>
      <c r="AP49" s="1152"/>
      <c r="AQ49" s="1152"/>
      <c r="AR49" s="1153"/>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0"/>
      <c r="AN50" s="338" t="s">
        <v>529</v>
      </c>
      <c r="AO50" s="339" t="s">
        <v>530</v>
      </c>
      <c r="AP50" s="340" t="s">
        <v>531</v>
      </c>
      <c r="AQ50" s="341" t="s">
        <v>532</v>
      </c>
      <c r="AR50" s="342" t="s">
        <v>533</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534</v>
      </c>
      <c r="AL51" s="335"/>
      <c r="AM51" s="343">
        <v>1969269</v>
      </c>
      <c r="AN51" s="344">
        <v>248802</v>
      </c>
      <c r="AO51" s="345">
        <v>52.3</v>
      </c>
      <c r="AP51" s="346">
        <v>174587</v>
      </c>
      <c r="AQ51" s="347">
        <v>19.100000000000001</v>
      </c>
      <c r="AR51" s="348">
        <v>33.200000000000003</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535</v>
      </c>
      <c r="AM52" s="351">
        <v>452718</v>
      </c>
      <c r="AN52" s="352">
        <v>57197</v>
      </c>
      <c r="AO52" s="353">
        <v>1.2</v>
      </c>
      <c r="AP52" s="354">
        <v>79695</v>
      </c>
      <c r="AQ52" s="355">
        <v>17</v>
      </c>
      <c r="AR52" s="356">
        <v>-15.8</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536</v>
      </c>
      <c r="AL53" s="335"/>
      <c r="AM53" s="343">
        <v>1132676</v>
      </c>
      <c r="AN53" s="344">
        <v>146473</v>
      </c>
      <c r="AO53" s="345">
        <v>-41.1</v>
      </c>
      <c r="AP53" s="346">
        <v>175675</v>
      </c>
      <c r="AQ53" s="347">
        <v>0.6</v>
      </c>
      <c r="AR53" s="348">
        <v>-41.7</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535</v>
      </c>
      <c r="AM54" s="351">
        <v>368573</v>
      </c>
      <c r="AN54" s="352">
        <v>47662</v>
      </c>
      <c r="AO54" s="353">
        <v>-16.7</v>
      </c>
      <c r="AP54" s="354">
        <v>87698</v>
      </c>
      <c r="AQ54" s="355">
        <v>10</v>
      </c>
      <c r="AR54" s="356">
        <v>-26.7</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537</v>
      </c>
      <c r="AL55" s="335"/>
      <c r="AM55" s="343">
        <v>637020</v>
      </c>
      <c r="AN55" s="344">
        <v>84340</v>
      </c>
      <c r="AO55" s="345">
        <v>-42.4</v>
      </c>
      <c r="AP55" s="346">
        <v>162193</v>
      </c>
      <c r="AQ55" s="347">
        <v>-7.7</v>
      </c>
      <c r="AR55" s="348">
        <v>-34.700000000000003</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535</v>
      </c>
      <c r="AM56" s="351">
        <v>235820</v>
      </c>
      <c r="AN56" s="352">
        <v>31222</v>
      </c>
      <c r="AO56" s="353">
        <v>-34.5</v>
      </c>
      <c r="AP56" s="354">
        <v>79985</v>
      </c>
      <c r="AQ56" s="355">
        <v>-8.8000000000000007</v>
      </c>
      <c r="AR56" s="356">
        <v>-25.7</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538</v>
      </c>
      <c r="AL57" s="335"/>
      <c r="AM57" s="343">
        <v>1114361</v>
      </c>
      <c r="AN57" s="344">
        <v>150467</v>
      </c>
      <c r="AO57" s="345">
        <v>78.400000000000006</v>
      </c>
      <c r="AP57" s="346">
        <v>168868</v>
      </c>
      <c r="AQ57" s="347">
        <v>4.0999999999999996</v>
      </c>
      <c r="AR57" s="348">
        <v>74.3</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535</v>
      </c>
      <c r="AM58" s="351">
        <v>201888</v>
      </c>
      <c r="AN58" s="352">
        <v>27260</v>
      </c>
      <c r="AO58" s="353">
        <v>-12.7</v>
      </c>
      <c r="AP58" s="354">
        <v>79360</v>
      </c>
      <c r="AQ58" s="355">
        <v>-0.8</v>
      </c>
      <c r="AR58" s="356">
        <v>-11.9</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539</v>
      </c>
      <c r="AL59" s="335"/>
      <c r="AM59" s="343">
        <v>1420488</v>
      </c>
      <c r="AN59" s="344">
        <v>195821</v>
      </c>
      <c r="AO59" s="345">
        <v>30.1</v>
      </c>
      <c r="AP59" s="346">
        <v>202870</v>
      </c>
      <c r="AQ59" s="347">
        <v>20.100000000000001</v>
      </c>
      <c r="AR59" s="348">
        <v>10</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535</v>
      </c>
      <c r="AM60" s="351">
        <v>259482</v>
      </c>
      <c r="AN60" s="352">
        <v>35771</v>
      </c>
      <c r="AO60" s="353">
        <v>31.2</v>
      </c>
      <c r="AP60" s="354">
        <v>79735</v>
      </c>
      <c r="AQ60" s="355">
        <v>0.5</v>
      </c>
      <c r="AR60" s="356">
        <v>30.7</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540</v>
      </c>
      <c r="AL61" s="357"/>
      <c r="AM61" s="358">
        <v>1254763</v>
      </c>
      <c r="AN61" s="359">
        <v>165181</v>
      </c>
      <c r="AO61" s="360">
        <v>15.5</v>
      </c>
      <c r="AP61" s="361">
        <v>176839</v>
      </c>
      <c r="AQ61" s="362">
        <v>7.2</v>
      </c>
      <c r="AR61" s="348">
        <v>8.3000000000000007</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535</v>
      </c>
      <c r="AM62" s="351">
        <v>303696</v>
      </c>
      <c r="AN62" s="352">
        <v>39822</v>
      </c>
      <c r="AO62" s="353">
        <v>-6.3</v>
      </c>
      <c r="AP62" s="354">
        <v>81295</v>
      </c>
      <c r="AQ62" s="355">
        <v>3.6</v>
      </c>
      <c r="AR62" s="356">
        <v>-9.9</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GimIWtVgLV/hHoW4cq9+F0xeEo0uvom42hpGKUkaz2cPF9cHqbuIlufprhBiisHcZanrQ26Kd9xGwFmDVeb/tg==" saltValue="NUbBEQPDVYo9waMp4ie8W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542</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91bj6GJCsHZ1qoD7iop9CSzQYrpmDwM6fHZ6/RNSFNHzOtKhLyi5OVLLJXDHlopSjAh5fp0ckumD7jxBXLNH0A==" saltValue="L6LWW6F+nOWSIH/6daorI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543</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ATfDjPzu8mA5aIV+g2L63JtFE7rlPRxfIraUJfjd5PYZmGi75Y6HaeAJ0wl2BhjpE7ngLnbQnfGLuWsHUj2dGQ==" saltValue="lkiMmVwiAyAnbzg9v7zFi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544</v>
      </c>
      <c r="G46" s="8" t="s">
        <v>545</v>
      </c>
      <c r="H46" s="8" t="s">
        <v>546</v>
      </c>
      <c r="I46" s="8" t="s">
        <v>547</v>
      </c>
      <c r="J46" s="9" t="s">
        <v>548</v>
      </c>
    </row>
    <row r="47" spans="2:10" ht="57.75" customHeight="1">
      <c r="B47" s="10"/>
      <c r="C47" s="1174" t="s">
        <v>3</v>
      </c>
      <c r="D47" s="1174"/>
      <c r="E47" s="1175"/>
      <c r="F47" s="11">
        <v>36.25</v>
      </c>
      <c r="G47" s="12">
        <v>35.11</v>
      </c>
      <c r="H47" s="12">
        <v>36.76</v>
      </c>
      <c r="I47" s="12">
        <v>37.409999999999997</v>
      </c>
      <c r="J47" s="13">
        <v>35.4</v>
      </c>
    </row>
    <row r="48" spans="2:10" ht="57.75" customHeight="1">
      <c r="B48" s="14"/>
      <c r="C48" s="1176" t="s">
        <v>4</v>
      </c>
      <c r="D48" s="1176"/>
      <c r="E48" s="1177"/>
      <c r="F48" s="15">
        <v>2.0699999999999998</v>
      </c>
      <c r="G48" s="16">
        <v>2.95</v>
      </c>
      <c r="H48" s="16">
        <v>2.41</v>
      </c>
      <c r="I48" s="16">
        <v>2.42</v>
      </c>
      <c r="J48" s="17">
        <v>2.69</v>
      </c>
    </row>
    <row r="49" spans="2:10" ht="57.75" customHeight="1" thickBot="1">
      <c r="B49" s="18"/>
      <c r="C49" s="1178" t="s">
        <v>5</v>
      </c>
      <c r="D49" s="1178"/>
      <c r="E49" s="1179"/>
      <c r="F49" s="19">
        <v>0.28000000000000003</v>
      </c>
      <c r="G49" s="20" t="s">
        <v>549</v>
      </c>
      <c r="H49" s="20">
        <v>1.31</v>
      </c>
      <c r="I49" s="20" t="s">
        <v>550</v>
      </c>
      <c r="J49" s="21" t="s">
        <v>551</v>
      </c>
    </row>
    <row r="50" spans="2:10" ht="13.5" customHeight="1"/>
    <row r="51" spans="2:10" ht="13.5" hidden="1" customHeight="1"/>
    <row r="52" spans="2:10" ht="13.5" hidden="1" customHeight="1"/>
    <row r="53" spans="2:10" ht="13.5" hidden="1" customHeight="1"/>
  </sheetData>
  <sheetProtection algorithmName="SHA-512" hashValue="cZR25S1lt0W9yZ2J+DG/qsq3tRjz+vAi0H9p69zEYvzU3xqAD0u+124+ZEUnywX6luB1UWl8w6Vq9rzQsmzChA==" saltValue="pxRojhyLPT7xOTu2jUOri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2019-03-11T11:31:35Z</cp:lastPrinted>
  <dcterms:created xsi:type="dcterms:W3CDTF">2019-02-14T01:13:47Z</dcterms:created>
  <dcterms:modified xsi:type="dcterms:W3CDTF">2019-10-24T06:55:27Z</dcterms:modified>
  <cp:category/>
</cp:coreProperties>
</file>