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iterate="1" iterateCount="1" iterateDelta="0"/>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C35" i="9"/>
  <c r="CO34" i="9"/>
  <c r="BW34" i="9"/>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<sst xmlns="http://schemas.openxmlformats.org/spreadsheetml/2006/main" count="933" uniqueCount="537">
  <si>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</si>
  <si>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</si>
  <si>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</si>
  <si>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</si>
  <si>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</si>
  <si>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</si>
  <si>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</si>
  <si>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</si>
  <si>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</si>
  <si>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</si>
  <si>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</si>
  <si>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</si>
  <si>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</si>
  <si>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</si>
  <si>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</si>
  <si>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</si>
  <si>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</si>
  <si>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</si>
  <si>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</si>
  <si>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</si>
  <si>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</si>
  <si>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</si>
  <si>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</si>
  <si>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</si>
  <si>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</si>
  <si>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</si>
  <si>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</si>
  <si>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</si>
  <si>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</si>
  <si>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</si>
  <si>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</si>
  <si>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</si>
  <si>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</si>
  <si>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</si>
  <si>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</si>
  <si>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</si>
  <si>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</si>
  <si>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</si>
  <si>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</si>
  <si>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</si>
  <si>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</si>
  <si>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</si>
  <si>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</si>
  <si>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</si>
  <si>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</si>
  <si>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</si>
  <si>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</si>
  <si>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</si>
  <si>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</si>
  <si>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</si>
  <si>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</si>
  <si>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</si>
  <si>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</si>
  <si>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</si>
  <si>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</si>
  <si>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</si>
  <si>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</si>
  <si>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</si>
  <si>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</si>
  <si>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</si>
  <si>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</si>
  <si>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</si>
  <si>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</si>
  <si>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</si>
  <si>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</si>
  <si>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</si>
  <si>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</si>
  <si>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</si>
  <si>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</si>
  <si>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</si>
  <si>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</si>
  <si>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</si>
  <si>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</si>
  <si>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</si>
  <si>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</si>
  <si>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</si>
  <si>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</si>
  <si>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</si>
  <si>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</si>
  <si>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</si>
  <si>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</si>
  <si>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</si>
  <si>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</si>
  <si>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</si>
  <si>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</si>
  <si>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</si>
  <si>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</si>
  <si>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</si>
  <si>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</si>
  <si>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</si>
  <si>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</si>
  <si>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</si>
  <si>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</si>
  <si>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</si>
  <si>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</si>
  <si>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</si>
  <si>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</si>
  <si>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</si>
  <si>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</si>
  <si>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</si>
  <si>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</si>
  <si>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</si>
  <si>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</si>
  <si>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</si>
  <si>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</si>
  <si>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</si>
  <si>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</si>
  <si>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</si>
  <si>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</si>
  <si>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</si>
  <si>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</si>
  <si>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</si>
  <si>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</si>
  <si>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</si>
  <si>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</si>
  <si>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</si>
  <si>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</si>
  <si>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</si>
  <si>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</si>
  <si>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</si>
  <si>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</si>
  <si>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</si>
  <si>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</si>
  <si>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</si>
  <si>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</si>
  <si>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</si>
  <si>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</si>
  <si>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</si>
  <si>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</si>
  <si>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</si>
  <si>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</si>
  <si>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</si>
  <si>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</si>
  <si>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</si>
  <si>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</si>
  <si>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</si>
  <si>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</si>
  <si>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</si>
  <si>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</si>
  <si>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</si>
  <si>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</si>
  <si>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</si>
  <si>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</si>
  <si>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</si>
  <si>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</si>
  <si>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</si>
  <si>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</si>
  <si>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</si>
  <si>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</si>
  <si>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</si>
  <si>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</si>
  <si>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</si>
  <si>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</si>
  <si>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</si>
  <si>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</si>
  <si>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</si>
  <si>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</si>
  <si>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</si>
  <si>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</si>
  <si>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</si>
  <si>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</si>
  <si>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</si>
  <si>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</si>
  <si>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</si>
  <si>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</si>
  <si>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</si>
  <si>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</si>
  <si>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</si>
  <si>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</si>
  <si>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</si>
  <si>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</si>
  <si>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</si>
  <si>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</si>
  <si>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</si>
  <si>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</si>
  <si>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</si>
  <si>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</si>
  <si>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</si>
  <si>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</si>
  <si>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</si>
  <si>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</si>
  <si>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</si>
  <si>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</si>
  <si>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</si>
  <si>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</si>
  <si>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</si>
  <si>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</si>
  <si>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</si>
  <si>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</si>
  <si>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</si>
  <si>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</si>
  <si>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</si>
  <si>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</si>
  <si>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北海道本別町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</si>
  <si>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</si>
  <si>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</si>
  <si>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</si>
  <si>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</si>
  <si>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</si>
  <si>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</si>
  <si>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</si>
  <si>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</si>
  <si>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</si>
  <si>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</si>
  <si>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</si>
  <si>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</si>
  <si>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</si>
  <si>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</si>
  <si>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</si>
  <si>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</si>
  <si>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</si>
  <si>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</si>
  <si>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</si>
  <si>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</si>
  <si>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</si>
  <si>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</si>
  <si>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</si>
  <si>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</si>
  <si>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</si>
  <si>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</si>
  <si>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</si>
  <si>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</si>
  <si>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</si>
  <si>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</si>
  <si>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</si>
  <si>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</si>
  <si>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</si>
  <si>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</si>
  <si>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</si>
  <si>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</si>
  <si>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</si>
  <si>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</si>
  <si>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</si>
  <si>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</si>
  <si>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</si>
  <si>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</si>
  <si>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</si>
  <si>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</si>
  <si>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</si>
  <si>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</si>
  <si>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</si>
  <si>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</si>
  <si>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</si>
  <si>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</si>
  <si>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</si>
  <si>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</si>
  <si>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</si>
  <si>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</si>
  <si>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</si>
  <si>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</si>
  <si>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</si>
  <si>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</si>
  <si>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</si>
  <si>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</si>
  <si>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</si>
  <si>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</si>
  <si>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</si>
  <si>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</si>
  <si>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</si>
  <si>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</si>
  <si>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</si>
  <si>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</si>
  <si>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</si>
  <si>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</si>
  <si>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</si>
  <si>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</si>
  <si>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</si>
  <si>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</si>
  <si>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</si>
  <si>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</si>
  <si>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</si>
  <si>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</si>
  <si>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</si>
  <si>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</si>
  <si>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</si>
  <si>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</si>
  <si>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</si>
  <si>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</si>
  <si>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</si>
  <si>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</si>
  <si>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</si>
  <si>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</si>
  <si>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</si>
  <si>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</si>
  <si>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</si>
  <si>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</si>
  <si>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</si>
  <si>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</si>
  <si>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</si>
  <si>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</si>
  <si>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</si>
  <si>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</si>
  <si>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</si>
  <si>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</si>
  <si>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</si>
  <si>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</si>
  <si>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</si>
  <si>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</si>
  <si>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</si>
  <si>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</si>
  <si>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</si>
  <si>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</si>
  <si>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</si>
  <si>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</si>
  <si>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</si>
  <si>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</si>
  <si>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</si>
  <si>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</si>
  <si>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</si>
  <si>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</si>
  <si>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</si>
  <si>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</si>
  <si>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</si>
  <si>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</si>
  <si>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</si>
  <si>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</si>
  <si>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</si>
  <si>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</si>
  <si>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</si>
  <si>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</si>
  <si>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</si>
  <si>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</si>
  <si>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</si>
  <si>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</si>
  <si>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</si>
  <si>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</si>
  <si>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</si>
  <si>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</si>
  <si>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</si>
  <si>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</si>
  <si>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</si>
  <si>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</si>
  <si>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</si>
  <si>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</si>
  <si>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</si>
  <si>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</si>
  <si>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</si>
  <si>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</si>
  <si>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</si>
  <si>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</si>
  <si>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</si>
  <si>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</si>
  <si>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</si>
  <si>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北海道本別町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</si>
  <si>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</si>
  <si>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</si>
  <si>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</si>
  <si>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</si>
  <si>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</si>
  <si>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</si>
  <si>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</si>
  <si>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</si>
  <si>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</si>
  <si>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</si>
  <si>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</si>
  <si>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</si>
  <si>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</si>
  <si>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</si>
  <si>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</si>
  <si>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</si>
  <si>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</si>
  <si>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</si>
  <si>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</si>
  <si>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</si>
  <si>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</si>
  <si>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</si>
  <si>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</si>
  <si>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</si>
  <si>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</si>
  <si>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</si>
  <si>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</si>
  <si>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</si>
  <si>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</si>
  <si>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</si>
  <si>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</si>
  <si>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</si>
  <si>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</si>
  <si>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</si>
  <si>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</si>
  <si>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</si>
  <si>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</si>
  <si>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</si>
  <si>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</si>
  <si>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国民健康保険病院事業会計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</si>
  <si>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</si>
  <si>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</si>
  <si>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</si>
  <si>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</si>
  <si>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</si>
  <si>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</si>
  <si>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</si>
  <si>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</si>
  <si>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</si>
  <si>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</si>
  <si>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</si>
  <si>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</si>
  <si>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</si>
  <si>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</si>
  <si>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</si>
  <si>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</si>
  <si>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</si>
  <si>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</si>
  <si>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</si>
  <si>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</si>
  <si>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</si>
  <si>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</si>
  <si>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</si>
  <si>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</si>
  <si>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</si>
  <si>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</si>
  <si>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</si>
  <si>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</si>
  <si>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</si>
  <si>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</si>
  <si>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</si>
  <si>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</si>
  <si>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</si>
  <si>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</si>
  <si>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</si>
  <si>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</si>
  <si>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</si>
  <si>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</si>
  <si>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</si>
  <si>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</si>
  <si>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</si>
  <si>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</si>
  <si>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</si>
  <si>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</si>
  <si>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</si>
  <si>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</si>
  <si>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</si>
  <si>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</si>
  <si>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</si>
  <si>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</si>
  <si>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</si>
  <si>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</si>
  <si>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</si>
  <si>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</si>
  <si>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</si>
  <si>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</si>
  <si>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</si>
  <si>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</si>
  <si>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</si>
  <si>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</si>
  <si>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</si>
  <si>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</si>
  <si>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</si>
  <si>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</si>
  <si>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</si>
  <si>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</si>
  <si>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</si>
  <si>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</si>
  <si>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</si>
  <si>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</si>
  <si>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</si>
  <si>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</si>
  <si>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</si>
  <si>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</si>
  <si>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</si>
  <si>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</si>
  <si>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</si>
  <si>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</si>
  <si>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</si>
  <si>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</si>
  <si>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</si>
  <si>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</si>
  <si>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</si>
  <si>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</si>
  <si>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</si>
  <si>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</si>
  <si>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</si>
  <si>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</si>
  <si>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</si>
  <si>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</si>
  <si>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</si>
  <si>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</si>
  <si>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</si>
  <si>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</si>
  <si>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</si>
  <si>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</si>
  <si>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</si>
  <si>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</si>
  <si>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</si>
  <si>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</si>
  <si>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</si>
  <si>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</si>
  <si>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</si>
  <si>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</si>
  <si>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</si>
  <si>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</si>
  <si>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</si>
  <si>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</si>
  <si>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</si>
  <si>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</si>
  <si>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</si>
  <si>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</si>
  <si>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</si>
  <si>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</si>
  <si>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</si>
  <si>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</si>
  <si>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</si>
  <si>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</si>
  <si>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</si>
  <si>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</si>
  <si>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</si>
  <si>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</si>
  <si>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</si>
  <si>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</si>
  <si>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</si>
  <si>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</si>
  <si>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</si>
  <si>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</si>
  <si>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</si>
  <si>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</si>
  <si>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</si>
  <si>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</si>
  <si>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</si>
  <si>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</si>
  <si>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</si>
  <si>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</si>
  <si>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国民健康保険病院事業会計</t>
  </si>
  <si>
    <t>国民健康保険特別会計</t>
  </si>
  <si>
    <t>水道事業会計</t>
  </si>
  <si>
    <t>一般会計</t>
  </si>
  <si>
    <t>介護保険事業特別会計</t>
  </si>
  <si>
    <t>介護サービス事業特別会計</t>
  </si>
  <si>
    <t>公共下水道特別会計</t>
  </si>
  <si>
    <t>簡易水道特別会計</t>
  </si>
  <si>
    <t>その他会計（赤字）</t>
  </si>
  <si>
    <t>その他会計（黒字）</t>
  </si>
  <si>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</si>
  <si>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</si>
  <si>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十勝圏複合事務組合</t>
    <rPh sb="0" eb="2">
      <t>トカチ</t>
    </rPh>
    <rPh sb="2" eb="3">
      <t>ケン</t>
    </rPh>
    <rPh sb="3" eb="5">
      <t>フクゴウ</t>
    </rPh>
    <rPh sb="5" eb="7">
      <t>ジム</t>
    </rPh>
    <rPh sb="7" eb="9">
      <t>クミアイ</t>
    </rPh>
    <phoneticPr fontId="2"/>
  </si>
  <si>
    <t>池北三町行政事務組合</t>
    <rPh sb="0" eb="2">
      <t>チホク</t>
    </rPh>
    <rPh sb="2" eb="4">
      <t>サンチョウ</t>
    </rPh>
    <rPh sb="4" eb="6">
      <t>ギョウセイ</t>
    </rPh>
    <rPh sb="6" eb="8">
      <t>ジム</t>
    </rPh>
    <rPh sb="8" eb="10">
      <t>クミアイ</t>
    </rPh>
    <phoneticPr fontId="2"/>
  </si>
  <si>
    <t>法非適用</t>
    <rPh sb="0" eb="1">
      <t>ホウ</t>
    </rPh>
    <rPh sb="1" eb="2">
      <t>ヒ</t>
    </rPh>
    <rPh sb="2" eb="4">
      <t>テキヨウ</t>
    </rPh>
    <phoneticPr fontId="2"/>
  </si>
  <si>
    <t>本別システム総合研究所</t>
    <rPh sb="0" eb="2">
      <t>ホンベツ</t>
    </rPh>
    <rPh sb="6" eb="8">
      <t>ソウゴウ</t>
    </rPh>
    <rPh sb="8" eb="11">
      <t>ケンキュウショ</t>
    </rPh>
    <phoneticPr fontId="2"/>
  </si>
  <si>
    <t>本別町土地開発公社</t>
    <rPh sb="0" eb="3">
      <t>ホンベツチョウ</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</si>
</sst>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146185</c:v>
                </c:pt>
                <c:pt idx="1">
                  <c:v>270546</c:v>
                </c:pt>
                <c:pt idx="2">
                  <c:v>142947</c:v>
                </c:pt>
                <c:pt idx="3">
                  <c:v>163324</c:v>
                </c:pt>
                <c:pt idx="4">
                  <c:v>248802</c:v>
                </c:pt>
              </c:numCache>
            </c:numRef>
          </c:val>
          <c:smooth val="0"/>
        </c:ser>
        <c:dLbls>
          <c:showLegendKey val="0"/>
          <c:showVal val="0"/>
          <c:showCatName val="0"/>
          <c:showSerName val="0"/>
          <c:showPercent val="0"/>
          <c:showBubbleSize val="0"/>
        </c:dLbls>
        <c:marker val="1"/>
        <c:smooth val="0"/>
        <c:axId val="103484800"/>
        <c:axId val="103515648"/>
      </c:lineChart>
      <c:catAx>
        <c:axId val="103484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15648"/>
        <c:crosses val="autoZero"/>
        <c:auto val="1"/>
        <c:lblAlgn val="ctr"/>
        <c:lblOffset val="100"/>
        <c:tickLblSkip val="1"/>
        <c:tickMarkSkip val="1"/>
        <c:noMultiLvlLbl val="0"/>
      </c:catAx>
      <c:valAx>
        <c:axId val="1035156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84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2.04</c:v>
                </c:pt>
                <c:pt idx="1">
                  <c:v>2.37</c:v>
                </c:pt>
                <c:pt idx="2">
                  <c:v>1.91</c:v>
                </c:pt>
                <c:pt idx="3">
                  <c:v>1.98</c:v>
                </c:pt>
                <c:pt idx="4">
                  <c:v>2.0699999999999998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21.77</c:v>
                </c:pt>
                <c:pt idx="1">
                  <c:v>27.56</c:v>
                </c:pt>
                <c:pt idx="2">
                  <c:v>32.39</c:v>
                </c:pt>
                <c:pt idx="3">
                  <c:v>35.85</c:v>
                </c:pt>
                <c:pt idx="4">
                  <c:v>36.25</c:v>
                </c:pt>
              </c:numCache>
            </c:numRef>
          </c:val>
        </c:ser>
        <c:dLbls>
          <c:showLegendKey val="0"/>
          <c:showVal val="0"/>
          <c:showCatName val="0"/>
          <c:showSerName val="0"/>
          <c:showPercent val="0"/>
          <c:showBubbleSize val="0"/>
        </c:dLbls>
        <c:gapWidth val="250"/>
        <c:overlap val="100"/>
        <c:axId val="125596800"/>
        <c:axId val="12559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2.97</c:v>
                </c:pt>
                <c:pt idx="1">
                  <c:v>7.2</c:v>
                </c:pt>
                <c:pt idx="2">
                  <c:v>3.74</c:v>
                </c:pt>
                <c:pt idx="3">
                  <c:v>2.79</c:v>
                </c:pt>
                <c:pt idx="4">
                  <c:v>0.28000000000000003</c:v>
                </c:pt>
              </c:numCache>
            </c:numRef>
          </c:val>
          <c:smooth val="0"/>
        </c:ser>
        <c:dLbls>
          <c:showLegendKey val="0"/>
          <c:showVal val="0"/>
          <c:showCatName val="0"/>
          <c:showSerName val="0"/>
          <c:showPercent val="0"/>
          <c:showBubbleSize val="0"/>
        </c:dLbls>
        <c:marker val="1"/>
        <c:smooth val="0"/>
        <c:axId val="125596800"/>
        <c:axId val="125598720"/>
      </c:lineChart>
      <c:catAx>
        <c:axId val="1255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598720"/>
        <c:crosses val="autoZero"/>
        <c:auto val="1"/>
        <c:lblAlgn val="ctr"/>
        <c:lblOffset val="100"/>
        <c:tickLblSkip val="1"/>
        <c:tickMarkSkip val="1"/>
        <c:noMultiLvlLbl val="0"/>
      </c:catAx>
      <c:valAx>
        <c:axId val="12559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0.09</c:v>
                </c:pt>
                <c:pt idx="4">
                  <c:v>#N/A</c:v>
                </c:pt>
                <c:pt idx="5">
                  <c:v>0.02</c:v>
                </c:pt>
                <c:pt idx="6">
                  <c:v>#N/A</c:v>
                </c:pt>
                <c:pt idx="7">
                  <c:v>0.02</c:v>
                </c:pt>
                <c:pt idx="8">
                  <c:v>#N/A</c:v>
                </c:pt>
                <c:pt idx="9">
                  <c:v>0.05</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7.0000000000000007E-2</c:v>
                </c:pt>
                <c:pt idx="4">
                  <c:v>#N/A</c:v>
                </c:pt>
                <c:pt idx="5">
                  <c:v>0.09</c:v>
                </c:pt>
                <c:pt idx="6">
                  <c:v>#N/A</c:v>
                </c:pt>
                <c:pt idx="7">
                  <c:v>0.13</c:v>
                </c:pt>
                <c:pt idx="8">
                  <c:v>#N/A</c:v>
                </c:pt>
                <c:pt idx="9">
                  <c:v>0.09</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7.0000000000000007E-2</c:v>
                </c:pt>
                <c:pt idx="4">
                  <c:v>#N/A</c:v>
                </c:pt>
                <c:pt idx="5">
                  <c:v>0.08</c:v>
                </c:pt>
                <c:pt idx="6">
                  <c:v>#N/A</c:v>
                </c:pt>
                <c:pt idx="7">
                  <c:v>0.01</c:v>
                </c:pt>
                <c:pt idx="8">
                  <c:v>#N/A</c:v>
                </c:pt>
                <c:pt idx="9">
                  <c:v>0.13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0.23</c:v>
                </c:pt>
                <c:pt idx="4">
                  <c:v>#N/A</c:v>
                </c:pt>
                <c:pt idx="5">
                  <c:v>0.11</c:v>
                </c:pt>
                <c:pt idx="6">
                  <c:v>#N/A</c:v>
                </c:pt>
                <c:pt idx="7">
                  <c:v>0.04</c:v>
                </c:pt>
                <c:pt idx="8">
                  <c:v>#N/A</c:v>
                </c:pt>
                <c:pt idx="9">
                  <c:v>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2.04</c:v>
                </c:pt>
                <c:pt idx="2">
                  <c:v>#N/A</c:v>
                </c:pt>
                <c:pt idx="3">
                  <c:v>2.37</c:v>
                </c:pt>
                <c:pt idx="4">
                  <c:v>#N/A</c:v>
                </c:pt>
                <c:pt idx="5">
                  <c:v>1.91</c:v>
                </c:pt>
                <c:pt idx="6">
                  <c:v>#N/A</c:v>
                </c:pt>
                <c:pt idx="7">
                  <c:v>1.98</c:v>
                </c:pt>
                <c:pt idx="8">
                  <c:v>#N/A</c:v>
                </c:pt>
                <c:pt idx="9">
                  <c:v>2.0699999999999998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1.34</c:v>
                </c:pt>
                <c:pt idx="2">
                  <c:v>#N/A</c:v>
                </c:pt>
                <c:pt idx="3">
                  <c:v>1.59</c:v>
                </c:pt>
                <c:pt idx="4">
                  <c:v>#N/A</c:v>
                </c:pt>
                <c:pt idx="5">
                  <c:v>2.0699999999999998</c:v>
                </c:pt>
                <c:pt idx="6">
                  <c:v>#N/A</c:v>
                </c:pt>
                <c:pt idx="7">
                  <c:v>2.44</c:v>
                </c:pt>
                <c:pt idx="8">
                  <c:v>#N/A</c:v>
                </c:pt>
                <c:pt idx="9">
                  <c:v>2.9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1.73</c:v>
                </c:pt>
                <c:pt idx="2">
                  <c:v>#N/A</c:v>
                </c:pt>
                <c:pt idx="3">
                  <c:v>1.24</c:v>
                </c:pt>
                <c:pt idx="4">
                  <c:v>#N/A</c:v>
                </c:pt>
                <c:pt idx="5">
                  <c:v>1.9</c:v>
                </c:pt>
                <c:pt idx="6">
                  <c:v>#N/A</c:v>
                </c:pt>
                <c:pt idx="7">
                  <c:v>2.9</c:v>
                </c:pt>
                <c:pt idx="8">
                  <c:v>#N/A</c:v>
                </c:pt>
                <c:pt idx="9">
                  <c:v>2.9</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4.26</c:v>
                </c:pt>
                <c:pt idx="2">
                  <c:v>#N/A</c:v>
                </c:pt>
                <c:pt idx="3">
                  <c:v>3.75</c:v>
                </c:pt>
                <c:pt idx="4">
                  <c:v>#N/A</c:v>
                </c:pt>
                <c:pt idx="5">
                  <c:v>4.16</c:v>
                </c:pt>
                <c:pt idx="6">
                  <c:v>#N/A</c:v>
                </c:pt>
                <c:pt idx="7">
                  <c:v>4.24</c:v>
                </c:pt>
                <c:pt idx="8">
                  <c:v>#N/A</c:v>
                </c:pt>
                <c:pt idx="9">
                  <c:v>4.1100000000000003</c:v>
                </c:pt>
              </c:numCache>
            </c:numRef>
          </c:val>
        </c:ser>
        <c:dLbls>
          <c:showLegendKey val="0"/>
          <c:showVal val="0"/>
          <c:showCatName val="0"/>
          <c:showSerName val="0"/>
          <c:showPercent val="0"/>
          <c:showBubbleSize val="0"/>
        </c:dLbls>
        <c:gapWidth val="150"/>
        <c:overlap val="100"/>
        <c:axId val="124734464"/>
        <c:axId val="124752640"/>
      </c:barChart>
      <c:catAx>
        <c:axId val="12473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52640"/>
        <c:crosses val="autoZero"/>
        <c:auto val="1"/>
        <c:lblAlgn val="ctr"/>
        <c:lblOffset val="100"/>
        <c:tickLblSkip val="1"/>
        <c:tickMarkSkip val="1"/>
        <c:noMultiLvlLbl val="0"/>
      </c:catAx>
      <c:valAx>
        <c:axId val="12475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3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939</c:v>
                </c:pt>
                <c:pt idx="5">
                  <c:v>911</c:v>
                </c:pt>
                <c:pt idx="8">
                  <c:v>885</c:v>
                </c:pt>
                <c:pt idx="11">
                  <c:v>811</c:v>
                </c:pt>
                <c:pt idx="14">
                  <c:v>800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100</c:v>
                </c:pt>
                <c:pt idx="3">
                  <c:v>43</c:v>
                </c:pt>
                <c:pt idx="6">
                  <c:v>71</c:v>
                </c:pt>
                <c:pt idx="9">
                  <c:v>68</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67</c:v>
                </c:pt>
                <c:pt idx="3">
                  <c:v>67</c:v>
                </c:pt>
                <c:pt idx="6">
                  <c:v>66</c:v>
                </c:pt>
                <c:pt idx="9">
                  <c:v>66</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331</c:v>
                </c:pt>
                <c:pt idx="3">
                  <c:v>329</c:v>
                </c:pt>
                <c:pt idx="6">
                  <c:v>338</c:v>
                </c:pt>
                <c:pt idx="9">
                  <c:v>299</c:v>
                </c:pt>
                <c:pt idx="12">
                  <c:v>307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931</c:v>
                </c:pt>
                <c:pt idx="3">
                  <c:v>886</c:v>
                </c:pt>
                <c:pt idx="6">
                  <c:v>829</c:v>
                </c:pt>
                <c:pt idx="9">
                  <c:v>763</c:v>
                </c:pt>
                <c:pt idx="12">
                  <c:v>737</c:v>
                </c:pt>
              </c:numCache>
            </c:numRef>
          </c:val>
        </c:ser>
        <c:dLbls>
          <c:showLegendKey val="0"/>
          <c:showVal val="0"/>
          <c:showCatName val="0"/>
          <c:showSerName val="0"/>
          <c:showPercent val="0"/>
          <c:showBubbleSize val="0"/>
        </c:dLbls>
        <c:gapWidth val="100"/>
        <c:overlap val="100"/>
        <c:axId val="125680256"/>
        <c:axId val="12622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490</c:v>
                </c:pt>
                <c:pt idx="2">
                  <c:v>#N/A</c:v>
                </c:pt>
                <c:pt idx="3">
                  <c:v>#N/A</c:v>
                </c:pt>
                <c:pt idx="4">
                  <c:v>414</c:v>
                </c:pt>
                <c:pt idx="5">
                  <c:v>#N/A</c:v>
                </c:pt>
                <c:pt idx="6">
                  <c:v>#N/A</c:v>
                </c:pt>
                <c:pt idx="7">
                  <c:v>419</c:v>
                </c:pt>
                <c:pt idx="8">
                  <c:v>#N/A</c:v>
                </c:pt>
                <c:pt idx="9">
                  <c:v>#N/A</c:v>
                </c:pt>
                <c:pt idx="10">
                  <c:v>385</c:v>
                </c:pt>
                <c:pt idx="11">
                  <c:v>#N/A</c:v>
                </c:pt>
                <c:pt idx="12">
                  <c:v>#N/A</c:v>
                </c:pt>
                <c:pt idx="13">
                  <c:v>372</c:v>
                </c:pt>
                <c:pt idx="14">
                  <c:v>#N/A</c:v>
                </c:pt>
              </c:numCache>
            </c:numRef>
          </c:val>
          <c:smooth val="0"/>
        </c:ser>
        <c:dLbls>
          <c:showLegendKey val="0"/>
          <c:showVal val="0"/>
          <c:showCatName val="0"/>
          <c:showSerName val="0"/>
          <c:showPercent val="0"/>
          <c:showBubbleSize val="0"/>
        </c:dLbls>
        <c:marker val="1"/>
        <c:smooth val="0"/>
        <c:axId val="125680256"/>
        <c:axId val="126223104"/>
      </c:lineChart>
      <c:catAx>
        <c:axId val="1256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223104"/>
        <c:crosses val="autoZero"/>
        <c:auto val="1"/>
        <c:lblAlgn val="ctr"/>
        <c:lblOffset val="100"/>
        <c:tickLblSkip val="1"/>
        <c:tickMarkSkip val="1"/>
        <c:noMultiLvlLbl val="0"/>
      </c:catAx>
      <c:valAx>
        <c:axId val="12622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7517</c:v>
                </c:pt>
                <c:pt idx="5">
                  <c:v>7401</c:v>
                </c:pt>
                <c:pt idx="8">
                  <c:v>7162</c:v>
                </c:pt>
                <c:pt idx="11">
                  <c:v>6896</c:v>
                </c:pt>
                <c:pt idx="14">
                  <c:v>7025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638</c:v>
                </c:pt>
                <c:pt idx="5">
                  <c:v>642</c:v>
                </c:pt>
                <c:pt idx="8">
                  <c:v>666</c:v>
                </c:pt>
                <c:pt idx="11">
                  <c:v>672</c:v>
                </c:pt>
                <c:pt idx="14">
                  <c:v>656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2683</c:v>
                </c:pt>
                <c:pt idx="5">
                  <c:v>3097</c:v>
                </c:pt>
                <c:pt idx="8">
                  <c:v>3396</c:v>
                </c:pt>
                <c:pt idx="11">
                  <c:v>3610</c:v>
                </c:pt>
                <c:pt idx="14">
                  <c:v>3613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1389</c:v>
                </c:pt>
                <c:pt idx="3">
                  <c:v>1322</c:v>
                </c:pt>
                <c:pt idx="6">
                  <c:v>1288</c:v>
                </c:pt>
                <c:pt idx="9">
                  <c:v>1188</c:v>
                </c:pt>
                <c:pt idx="12">
                  <c:v>1105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462</c:v>
                </c:pt>
                <c:pt idx="3">
                  <c:v>400</c:v>
                </c:pt>
                <c:pt idx="6">
                  <c:v>338</c:v>
                </c:pt>
                <c:pt idx="9">
                  <c:v>276</c:v>
                </c:pt>
                <c:pt idx="12">
                  <c:v>213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4610</c:v>
                </c:pt>
                <c:pt idx="3">
                  <c:v>4471</c:v>
                </c:pt>
                <c:pt idx="6">
                  <c:v>4322</c:v>
                </c:pt>
                <c:pt idx="9">
                  <c:v>4217</c:v>
                </c:pt>
                <c:pt idx="12">
                  <c:v>4152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292</c:v>
                </c:pt>
                <c:pt idx="3">
                  <c:v>382</c:v>
                </c:pt>
                <c:pt idx="6">
                  <c:v>306</c:v>
                </c:pt>
                <c:pt idx="9">
                  <c:v>208</c:v>
                </c:pt>
                <c:pt idx="12">
                  <c:v>168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6626</c:v>
                </c:pt>
                <c:pt idx="3">
                  <c:v>6456</c:v>
                </c:pt>
                <c:pt idx="6">
                  <c:v>6336</c:v>
                </c:pt>
                <c:pt idx="9">
                  <c:v>6225</c:v>
                </c:pt>
                <c:pt idx="12">
                  <c:v>6469</c:v>
                </c:pt>
              </c:numCache>
            </c:numRef>
          </c:val>
        </c:ser>
        <c:dLbls>
          <c:showLegendKey val="0"/>
          <c:showVal val="0"/>
          <c:showCatName val="0"/>
          <c:showSerName val="0"/>
          <c:showPercent val="0"/>
          <c:showBubbleSize val="0"/>
        </c:dLbls>
        <c:gapWidth val="100"/>
        <c:overlap val="100"/>
        <c:axId val="124695296"/>
        <c:axId val="12469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2540</c:v>
                </c:pt>
                <c:pt idx="2">
                  <c:v>#N/A</c:v>
                </c:pt>
                <c:pt idx="3">
                  <c:v>#N/A</c:v>
                </c:pt>
                <c:pt idx="4">
                  <c:v>1891</c:v>
                </c:pt>
                <c:pt idx="5">
                  <c:v>#N/A</c:v>
                </c:pt>
                <c:pt idx="6">
                  <c:v>#N/A</c:v>
                </c:pt>
                <c:pt idx="7">
                  <c:v>1366</c:v>
                </c:pt>
                <c:pt idx="8">
                  <c:v>#N/A</c:v>
                </c:pt>
                <c:pt idx="9">
                  <c:v>#N/A</c:v>
                </c:pt>
                <c:pt idx="10">
                  <c:v>937</c:v>
                </c:pt>
                <c:pt idx="11">
                  <c:v>#N/A</c:v>
                </c:pt>
                <c:pt idx="12">
                  <c:v>#N/A</c:v>
                </c:pt>
                <c:pt idx="13">
                  <c:v>813</c:v>
                </c:pt>
                <c:pt idx="14">
                  <c:v>#N/A</c:v>
                </c:pt>
              </c:numCache>
            </c:numRef>
          </c:val>
          <c:smooth val="0"/>
        </c:ser>
        <c:dLbls>
          <c:showLegendKey val="0"/>
          <c:showVal val="0"/>
          <c:showCatName val="0"/>
          <c:showSerName val="0"/>
          <c:showPercent val="0"/>
          <c:showBubbleSize val="0"/>
        </c:dLbls>
        <c:marker val="1"/>
        <c:smooth val="0"/>
        <c:axId val="124695296"/>
        <c:axId val="124697216"/>
      </c:lineChart>
      <c:catAx>
        <c:axId val="12469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697216"/>
        <c:crosses val="autoZero"/>
        <c:auto val="1"/>
        <c:lblAlgn val="ctr"/>
        <c:lblOffset val="100"/>
        <c:tickLblSkip val="1"/>
        <c:tickMarkSkip val="1"/>
        <c:noMultiLvlLbl val="0"/>
      </c:catAx>
      <c:valAx>
        <c:axId val="12469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9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7,915
7,896
391.99
7,926,428
7,801,545
91,366
4,411,077
6,468,538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の減少や全国を上回る高齢化率（３５．３％）に加え、長引く景気低迷により地域経済は依然厳しい状況にあることから指数は０．２４となっており、全国平均を下回っている。一方、類似団体内平均及び北海道平均との比較では同水準で推移してきている。</a:t>
          </a:r>
          <a:endParaRPr kumimoji="1" lang="en-US" altLang="ja-JP" sz="1200">
            <a:latin typeface="ＭＳ Ｐゴシック"/>
          </a:endParaRPr>
        </a:p>
        <a:p>
          <a:r>
            <a:rPr kumimoji="1" lang="ja-JP" altLang="en-US" sz="1200">
              <a:latin typeface="ＭＳ Ｐゴシック"/>
            </a:rPr>
            <a:t>　これまでも行財政改革によって人件費、経常経費の縮減に取り組んでいるが、人口の減少や長引く地域経済の低迷を原因とし、財政基盤は脆弱な状況である。</a:t>
          </a:r>
          <a:endParaRPr kumimoji="1" lang="en-US" altLang="ja-JP" sz="1200">
            <a:latin typeface="ＭＳ Ｐゴシック"/>
          </a:endParaRPr>
        </a:p>
        <a:p>
          <a:r>
            <a:rPr kumimoji="1" lang="ja-JP" altLang="en-US" sz="1200">
              <a:latin typeface="ＭＳ Ｐゴシック"/>
            </a:rPr>
            <a:t>　今後も行財政の効率化に努めることで、財政の健全化に取り組んでいく。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0" name="直線コネクタ 69"/>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95250</xdr:rowOff>
    </xdr:to>
    <xdr:cxnSp macro="">
      <xdr:nvCxnSpPr>
        <xdr:cNvPr id="73" name="直線コネクタ 72"/>
        <xdr:cNvCxnSpPr/>
      </xdr:nvCxnSpPr>
      <xdr:spPr>
        <a:xfrm>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81845</xdr:rowOff>
    </xdr:to>
    <xdr:cxnSp macro="">
      <xdr:nvCxnSpPr>
        <xdr:cNvPr id="76" name="直線コネクタ 75"/>
        <xdr:cNvCxnSpPr/>
      </xdr:nvCxnSpPr>
      <xdr:spPr>
        <a:xfrm>
          <a:off x="1447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7"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89" name="テキスト ボックス 88"/>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2" name="円/楕円 91"/>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93" name="テキスト ボックス 92"/>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95" name="テキスト ボックス 94"/>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これまで、厳しい財政状況を踏まえながら、行財政改革の取り組みによる人件費、公債費、補助費等をはじめとする経常経費の縮減など、財政運営の安定化を図ってきた。</a:t>
          </a:r>
          <a:endParaRPr kumimoji="1" lang="en-US" altLang="ja-JP" sz="1100">
            <a:latin typeface="ＭＳ Ｐゴシック"/>
          </a:endParaRPr>
        </a:p>
        <a:p>
          <a:r>
            <a:rPr kumimoji="1" lang="ja-JP" altLang="en-US" sz="1100">
              <a:latin typeface="ＭＳ Ｐゴシック"/>
            </a:rPr>
            <a:t>　経常収支比率は全国平均及び北海道平均を下回っており、類似団体内平均とほぼ同水準で推移してきている。</a:t>
          </a:r>
          <a:endParaRPr kumimoji="1" lang="en-US" altLang="ja-JP" sz="1100">
            <a:latin typeface="ＭＳ Ｐゴシック"/>
          </a:endParaRPr>
        </a:p>
        <a:p>
          <a:r>
            <a:rPr kumimoji="1" lang="ja-JP" altLang="en-US" sz="1100">
              <a:latin typeface="ＭＳ Ｐゴシック"/>
            </a:rPr>
            <a:t>　本町は、地方交付税が歳入総額の４２．５％、町税が１１．８％を占めているが、今後の伸びは期待できない状況であり、一般財源総額の減少も想定されることから、引き続き事務事業評価の実施などによる経常経費の削減を進め、改善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98213</xdr:rowOff>
    </xdr:to>
    <xdr:cxnSp macro="">
      <xdr:nvCxnSpPr>
        <xdr:cNvPr id="130" name="直線コネクタ 129"/>
        <xdr:cNvCxnSpPr/>
      </xdr:nvCxnSpPr>
      <xdr:spPr>
        <a:xfrm flipV="1">
          <a:off x="4114800" y="1085532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63</xdr:row>
      <xdr:rowOff>98213</xdr:rowOff>
    </xdr:to>
    <xdr:cxnSp macro="">
      <xdr:nvCxnSpPr>
        <xdr:cNvPr id="133" name="直線コネクタ 132"/>
        <xdr:cNvCxnSpPr/>
      </xdr:nvCxnSpPr>
      <xdr:spPr>
        <a:xfrm>
          <a:off x="3225800" y="1087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74083</xdr:rowOff>
    </xdr:to>
    <xdr:cxnSp macro="">
      <xdr:nvCxnSpPr>
        <xdr:cNvPr id="136" name="直線コネクタ 135"/>
        <xdr:cNvCxnSpPr/>
      </xdr:nvCxnSpPr>
      <xdr:spPr>
        <a:xfrm>
          <a:off x="2336800" y="107226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150495</xdr:rowOff>
    </xdr:to>
    <xdr:cxnSp macro="">
      <xdr:nvCxnSpPr>
        <xdr:cNvPr id="139" name="直線コネクタ 138"/>
        <xdr:cNvCxnSpPr/>
      </xdr:nvCxnSpPr>
      <xdr:spPr>
        <a:xfrm flipV="1">
          <a:off x="1447800" y="1072261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49" name="円/楕円 148"/>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146702</xdr:rowOff>
    </xdr:from>
    <xdr:ext cx="762000" cy="259045"/>
    <xdr:sp macro="" textlink="">
      <xdr:nvSpPr>
        <xdr:cNvPr id="150" name="財政構造の弾力性該当値テキスト"/>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1" name="円/楕円 150"/>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2" name="テキスト ボックス 151"/>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3" name="円/楕円 152"/>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54" name="テキスト ボックス 153"/>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5" name="円/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6" name="テキスト ボックス 155"/>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99695</xdr:rowOff>
    </xdr:from>
    <xdr:to>
      <xdr:col>2</xdr:col>
      <xdr:colOff>127000</xdr:colOff>
      <xdr:row>64</xdr:row>
      <xdr:rowOff>29845</xdr:rowOff>
    </xdr:to>
    <xdr:sp macro="" textlink="">
      <xdr:nvSpPr>
        <xdr:cNvPr id="157" name="円/楕円 156"/>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40022</xdr:rowOff>
    </xdr:from>
    <xdr:ext cx="762000" cy="259045"/>
    <xdr:sp macro="" textlink="">
      <xdr:nvSpPr>
        <xdr:cNvPr id="158" name="テキスト ボックス 157"/>
        <xdr:cNvSpPr txBox="1"/>
      </xdr:nvSpPr>
      <xdr:spPr>
        <a:xfrm>
          <a:off x="1066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[275,330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類似団体内平均値と比較すると２７，３８７円、１１．０％上回っている。</a:t>
          </a:r>
          <a:endParaRPr kumimoji="1" lang="en-US" altLang="ja-JP" sz="1200">
            <a:latin typeface="ＭＳ Ｐゴシック"/>
          </a:endParaRPr>
        </a:p>
        <a:p>
          <a:r>
            <a:rPr kumimoji="1" lang="ja-JP" altLang="en-US" sz="1200">
              <a:latin typeface="ＭＳ Ｐゴシック"/>
            </a:rPr>
            <a:t>　人件費については、これまで給与水準の適正化を図っているものの、保育所、老人ホーム等の保健・福祉・医療に関する行政サービスの充実によって人口千人当たりの職員数（１９．０８人）が類似団体平均（１５．０５人）を上回っていることが要因である。</a:t>
          </a:r>
          <a:endParaRPr kumimoji="1" lang="en-US" altLang="ja-JP" sz="1200">
            <a:latin typeface="ＭＳ Ｐゴシック"/>
          </a:endParaRPr>
        </a:p>
        <a:p>
          <a:r>
            <a:rPr kumimoji="1" lang="ja-JP" altLang="en-US" sz="1200">
              <a:latin typeface="ＭＳ Ｐゴシック"/>
            </a:rPr>
            <a:t>　今後も構造改革、退職者不補充等による職員数の削減をはじめ、義務的経費の削減に取り組み、一層のコスト削減に努めていく。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82742</xdr:rowOff>
    </xdr:from>
    <xdr:to>
      <xdr:col>7</xdr:col>
      <xdr:colOff>152400</xdr:colOff>
      <xdr:row>83</xdr:row>
      <xdr:rowOff>117252</xdr:rowOff>
    </xdr:to>
    <xdr:cxnSp macro="">
      <xdr:nvCxnSpPr>
        <xdr:cNvPr id="195" name="直線コネクタ 194"/>
        <xdr:cNvCxnSpPr/>
      </xdr:nvCxnSpPr>
      <xdr:spPr>
        <a:xfrm>
          <a:off x="4114800" y="14313092"/>
          <a:ext cx="838200" cy="3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82221</xdr:rowOff>
    </xdr:from>
    <xdr:to>
      <xdr:col>6</xdr:col>
      <xdr:colOff>0</xdr:colOff>
      <xdr:row>83</xdr:row>
      <xdr:rowOff>82742</xdr:rowOff>
    </xdr:to>
    <xdr:cxnSp macro="">
      <xdr:nvCxnSpPr>
        <xdr:cNvPr id="198" name="直線コネクタ 197"/>
        <xdr:cNvCxnSpPr/>
      </xdr:nvCxnSpPr>
      <xdr:spPr>
        <a:xfrm>
          <a:off x="3225800" y="14312571"/>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28812</xdr:rowOff>
    </xdr:from>
    <xdr:to>
      <xdr:col>4</xdr:col>
      <xdr:colOff>482600</xdr:colOff>
      <xdr:row>83</xdr:row>
      <xdr:rowOff>82221</xdr:rowOff>
    </xdr:to>
    <xdr:cxnSp macro="">
      <xdr:nvCxnSpPr>
        <xdr:cNvPr id="201" name="直線コネクタ 200"/>
        <xdr:cNvCxnSpPr/>
      </xdr:nvCxnSpPr>
      <xdr:spPr>
        <a:xfrm>
          <a:off x="2336800" y="14259162"/>
          <a:ext cx="889000" cy="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11683</xdr:rowOff>
    </xdr:from>
    <xdr:to>
      <xdr:col>3</xdr:col>
      <xdr:colOff>279400</xdr:colOff>
      <xdr:row>83</xdr:row>
      <xdr:rowOff>28812</xdr:rowOff>
    </xdr:to>
    <xdr:cxnSp macro="">
      <xdr:nvCxnSpPr>
        <xdr:cNvPr id="204" name="直線コネクタ 203"/>
        <xdr:cNvCxnSpPr/>
      </xdr:nvCxnSpPr>
      <xdr:spPr>
        <a:xfrm>
          <a:off x="1447800" y="14242033"/>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66452</xdr:rowOff>
    </xdr:from>
    <xdr:to>
      <xdr:col>7</xdr:col>
      <xdr:colOff>203200</xdr:colOff>
      <xdr:row>83</xdr:row>
      <xdr:rowOff>168052</xdr:rowOff>
    </xdr:to>
    <xdr:sp macro="" textlink="">
      <xdr:nvSpPr>
        <xdr:cNvPr id="214" name="円/楕円 213"/>
        <xdr:cNvSpPr/>
      </xdr:nvSpPr>
      <xdr:spPr>
        <a:xfrm>
          <a:off x="4902200" y="142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38529</xdr:rowOff>
    </xdr:from>
    <xdr:ext cx="762000" cy="259045"/>
    <xdr:sp macro="" textlink="">
      <xdr:nvSpPr>
        <xdr:cNvPr id="215" name="人件費・物件費等の状況該当値テキスト"/>
        <xdr:cNvSpPr txBox="1"/>
      </xdr:nvSpPr>
      <xdr:spPr>
        <a:xfrm>
          <a:off x="5041900" y="1426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275,330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31942</xdr:rowOff>
    </xdr:from>
    <xdr:to>
      <xdr:col>6</xdr:col>
      <xdr:colOff>50800</xdr:colOff>
      <xdr:row>83</xdr:row>
      <xdr:rowOff>133542</xdr:rowOff>
    </xdr:to>
    <xdr:sp macro="" textlink="">
      <xdr:nvSpPr>
        <xdr:cNvPr id="216" name="円/楕円 215"/>
        <xdr:cNvSpPr/>
      </xdr:nvSpPr>
      <xdr:spPr>
        <a:xfrm>
          <a:off x="4064000" y="142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118319</xdr:rowOff>
    </xdr:from>
    <xdr:ext cx="736600" cy="259045"/>
    <xdr:sp macro="" textlink="">
      <xdr:nvSpPr>
        <xdr:cNvPr id="217" name="テキスト ボックス 216"/>
        <xdr:cNvSpPr txBox="1"/>
      </xdr:nvSpPr>
      <xdr:spPr>
        <a:xfrm>
          <a:off x="3733800" y="1434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265,319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31421</xdr:rowOff>
    </xdr:from>
    <xdr:to>
      <xdr:col>4</xdr:col>
      <xdr:colOff>533400</xdr:colOff>
      <xdr:row>83</xdr:row>
      <xdr:rowOff>133021</xdr:rowOff>
    </xdr:to>
    <xdr:sp macro="" textlink="">
      <xdr:nvSpPr>
        <xdr:cNvPr id="218" name="円/楕円 217"/>
        <xdr:cNvSpPr/>
      </xdr:nvSpPr>
      <xdr:spPr>
        <a:xfrm>
          <a:off x="3175000" y="142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117798</xdr:rowOff>
    </xdr:from>
    <xdr:ext cx="762000" cy="259045"/>
    <xdr:sp macro="" textlink="">
      <xdr:nvSpPr>
        <xdr:cNvPr id="219" name="テキスト ボックス 218"/>
        <xdr:cNvSpPr txBox="1"/>
      </xdr:nvSpPr>
      <xdr:spPr>
        <a:xfrm>
          <a:off x="2844800" y="143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265,168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149462</xdr:rowOff>
    </xdr:from>
    <xdr:to>
      <xdr:col>3</xdr:col>
      <xdr:colOff>330200</xdr:colOff>
      <xdr:row>83</xdr:row>
      <xdr:rowOff>79612</xdr:rowOff>
    </xdr:to>
    <xdr:sp macro="" textlink="">
      <xdr:nvSpPr>
        <xdr:cNvPr id="220" name="円/楕円 219"/>
        <xdr:cNvSpPr/>
      </xdr:nvSpPr>
      <xdr:spPr>
        <a:xfrm>
          <a:off x="2286000" y="142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64389</xdr:rowOff>
    </xdr:from>
    <xdr:ext cx="762000" cy="259045"/>
    <xdr:sp macro="" textlink="">
      <xdr:nvSpPr>
        <xdr:cNvPr id="221" name="テキスト ボックス 220"/>
        <xdr:cNvSpPr txBox="1"/>
      </xdr:nvSpPr>
      <xdr:spPr>
        <a:xfrm>
          <a:off x="1955800" y="142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249,674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132333</xdr:rowOff>
    </xdr:from>
    <xdr:to>
      <xdr:col>2</xdr:col>
      <xdr:colOff>127000</xdr:colOff>
      <xdr:row>83</xdr:row>
      <xdr:rowOff>62483</xdr:rowOff>
    </xdr:to>
    <xdr:sp macro="" textlink="">
      <xdr:nvSpPr>
        <xdr:cNvPr id="222" name="円/楕円 221"/>
        <xdr:cNvSpPr/>
      </xdr:nvSpPr>
      <xdr:spPr>
        <a:xfrm>
          <a:off x="1397000" y="141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47260</xdr:rowOff>
    </xdr:from>
    <xdr:ext cx="762000" cy="259045"/>
    <xdr:sp macro="" textlink="">
      <xdr:nvSpPr>
        <xdr:cNvPr id="223" name="テキスト ボックス 222"/>
        <xdr:cNvSpPr txBox="1"/>
      </xdr:nvSpPr>
      <xdr:spPr>
        <a:xfrm>
          <a:off x="1066800" y="1427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これまで、行財政改革の推進による諸手当の削減をはじめ、給与水準の適正化を図っているものの、類似団体平均を１．６ポイント上回っている。</a:t>
          </a:r>
          <a:endParaRPr kumimoji="1" lang="en-US" altLang="ja-JP" sz="1200">
            <a:latin typeface="ＭＳ Ｐゴシック"/>
          </a:endParaRPr>
        </a:p>
        <a:p>
          <a:r>
            <a:rPr kumimoji="1" lang="ja-JP" altLang="en-US" sz="1200">
              <a:latin typeface="ＭＳ Ｐゴシック"/>
            </a:rPr>
            <a:t>　しかしながら、前年度比較においては、類似団体平均は７．６ポイント減少しているのに対し、本町の指数は８．２ポイント減少となっている。</a:t>
          </a:r>
          <a:endParaRPr kumimoji="1" lang="en-US" altLang="ja-JP" sz="1200">
            <a:latin typeface="ＭＳ Ｐゴシック"/>
          </a:endParaRPr>
        </a:p>
        <a:p>
          <a:r>
            <a:rPr kumimoji="1" lang="ja-JP" altLang="en-US" sz="1200">
              <a:latin typeface="ＭＳ Ｐゴシック"/>
            </a:rPr>
            <a:t>　なお、国家公務員の給与改定特例法による措置が終了したことにより、本年度より指数が１００を下回る状況となっている。</a:t>
          </a:r>
          <a:endParaRPr kumimoji="1" lang="en-US" altLang="ja-JP" sz="1200">
            <a:latin typeface="ＭＳ Ｐゴシック"/>
          </a:endParaRPr>
        </a:p>
        <a:p>
          <a:r>
            <a:rPr kumimoji="1" lang="ja-JP" altLang="en-US" sz="1200">
              <a:latin typeface="ＭＳ Ｐゴシック"/>
            </a:rPr>
            <a:t>　今後も国や北海道、類似団体の給与水準などを参考に、財政状況を考慮し適切な給与制度のあり方を検討する。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88</xdr:row>
      <xdr:rowOff>24130</xdr:rowOff>
    </xdr:to>
    <xdr:cxnSp macro="">
      <xdr:nvCxnSpPr>
        <xdr:cNvPr id="255" name="直線コネクタ 254"/>
        <xdr:cNvCxnSpPr/>
      </xdr:nvCxnSpPr>
      <xdr:spPr>
        <a:xfrm flipV="1">
          <a:off x="16179800" y="14715998"/>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88</xdr:row>
      <xdr:rowOff>24130</xdr:rowOff>
    </xdr:to>
    <xdr:cxnSp macro="">
      <xdr:nvCxnSpPr>
        <xdr:cNvPr id="258" name="直線コネクタ 257"/>
        <xdr:cNvCxnSpPr/>
      </xdr:nvCxnSpPr>
      <xdr:spPr>
        <a:xfrm>
          <a:off x="15290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87</xdr:row>
      <xdr:rowOff>147320</xdr:rowOff>
    </xdr:to>
    <xdr:cxnSp macro="">
      <xdr:nvCxnSpPr>
        <xdr:cNvPr id="261" name="直線コネクタ 260"/>
        <xdr:cNvCxnSpPr/>
      </xdr:nvCxnSpPr>
      <xdr:spPr>
        <a:xfrm>
          <a:off x="14401800" y="14677389"/>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157226</xdr:rowOff>
    </xdr:to>
    <xdr:cxnSp macro="">
      <xdr:nvCxnSpPr>
        <xdr:cNvPr id="264" name="直線コネクタ 263"/>
        <xdr:cNvCxnSpPr/>
      </xdr:nvCxnSpPr>
      <xdr:spPr>
        <a:xfrm flipV="1">
          <a:off x="13512800" y="14677389"/>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74" name="円/楕円 273"/>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64025</xdr:rowOff>
    </xdr:from>
    <xdr:ext cx="762000" cy="259045"/>
    <xdr:sp macro="" textlink="">
      <xdr:nvSpPr>
        <xdr:cNvPr id="275" name="給与水準   （国との比較）該当値テキスト"/>
        <xdr:cNvSpPr txBox="1"/>
      </xdr:nvSpPr>
      <xdr:spPr>
        <a:xfrm>
          <a:off x="17106900" y="1463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144780</xdr:rowOff>
    </xdr:from>
    <xdr:to>
      <xdr:col>23</xdr:col>
      <xdr:colOff>457200</xdr:colOff>
      <xdr:row>88</xdr:row>
      <xdr:rowOff>74930</xdr:rowOff>
    </xdr:to>
    <xdr:sp macro="" textlink="">
      <xdr:nvSpPr>
        <xdr:cNvPr id="276" name="円/楕円 275"/>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59707</xdr:rowOff>
    </xdr:from>
    <xdr:ext cx="736600" cy="259045"/>
    <xdr:sp macro="" textlink="">
      <xdr:nvSpPr>
        <xdr:cNvPr id="277" name="テキスト ボックス 276"/>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8" name="円/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9" name="テキスト ボックス 278"/>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0" name="円/楕円 279"/>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1" name="テキスト ボックス 280"/>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82" name="円/楕円 281"/>
        <xdr:cNvSpPr/>
      </xdr:nvSpPr>
      <xdr:spPr>
        <a:xfrm>
          <a:off x="13462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83" name="テキスト ボックス 282"/>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行政面積が類似団体平均面積（２６１．４３㎡）を上回っており、また、保健・福祉・医療分野において町が担う役割は大きいことから、類似団体平均を４．０３人上回る職員を配置しなければならない状況となっている。</a:t>
          </a:r>
          <a:endParaRPr kumimoji="1" lang="en-US" altLang="ja-JP" sz="1200">
            <a:latin typeface="ＭＳ Ｐゴシック"/>
          </a:endParaRPr>
        </a:p>
        <a:p>
          <a:r>
            <a:rPr kumimoji="1" lang="ja-JP" altLang="en-US" sz="1200">
              <a:latin typeface="ＭＳ Ｐゴシック"/>
            </a:rPr>
            <a:t>　これまでも、平成１１年度からの行財政改革によって退職者不補充などに取り組んでおり、今後もスタッフ制による効率的な事務執行と適切な定員管理に努めていく。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94996</xdr:rowOff>
    </xdr:from>
    <xdr:to>
      <xdr:col>24</xdr:col>
      <xdr:colOff>558800</xdr:colOff>
      <xdr:row>63</xdr:row>
      <xdr:rowOff>102580</xdr:rowOff>
    </xdr:to>
    <xdr:cxnSp macro="">
      <xdr:nvCxnSpPr>
        <xdr:cNvPr id="320" name="直線コネクタ 319"/>
        <xdr:cNvCxnSpPr/>
      </xdr:nvCxnSpPr>
      <xdr:spPr>
        <a:xfrm>
          <a:off x="16179800" y="10896346"/>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66040</xdr:rowOff>
    </xdr:from>
    <xdr:to>
      <xdr:col>23</xdr:col>
      <xdr:colOff>406400</xdr:colOff>
      <xdr:row>63</xdr:row>
      <xdr:rowOff>94996</xdr:rowOff>
    </xdr:to>
    <xdr:cxnSp macro="">
      <xdr:nvCxnSpPr>
        <xdr:cNvPr id="323" name="直線コネクタ 322"/>
        <xdr:cNvCxnSpPr/>
      </xdr:nvCxnSpPr>
      <xdr:spPr>
        <a:xfrm>
          <a:off x="15290800" y="10867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46736</xdr:rowOff>
    </xdr:from>
    <xdr:to>
      <xdr:col>22</xdr:col>
      <xdr:colOff>203200</xdr:colOff>
      <xdr:row>63</xdr:row>
      <xdr:rowOff>66040</xdr:rowOff>
    </xdr:to>
    <xdr:cxnSp macro="">
      <xdr:nvCxnSpPr>
        <xdr:cNvPr id="326" name="直線コネクタ 325"/>
        <xdr:cNvCxnSpPr/>
      </xdr:nvCxnSpPr>
      <xdr:spPr>
        <a:xfrm>
          <a:off x="14401800" y="108480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19159</xdr:rowOff>
    </xdr:from>
    <xdr:to>
      <xdr:col>21</xdr:col>
      <xdr:colOff>0</xdr:colOff>
      <xdr:row>63</xdr:row>
      <xdr:rowOff>46736</xdr:rowOff>
    </xdr:to>
    <xdr:cxnSp macro="">
      <xdr:nvCxnSpPr>
        <xdr:cNvPr id="329" name="直線コネクタ 328"/>
        <xdr:cNvCxnSpPr/>
      </xdr:nvCxnSpPr>
      <xdr:spPr>
        <a:xfrm>
          <a:off x="13512800" y="1082050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51780</xdr:rowOff>
    </xdr:from>
    <xdr:to>
      <xdr:col>24</xdr:col>
      <xdr:colOff>609600</xdr:colOff>
      <xdr:row>63</xdr:row>
      <xdr:rowOff>153380</xdr:rowOff>
    </xdr:to>
    <xdr:sp macro="" textlink="">
      <xdr:nvSpPr>
        <xdr:cNvPr id="339" name="円/楕円 338"/>
        <xdr:cNvSpPr/>
      </xdr:nvSpPr>
      <xdr:spPr>
        <a:xfrm>
          <a:off x="16967200" y="108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23857</xdr:rowOff>
    </xdr:from>
    <xdr:ext cx="762000" cy="259045"/>
    <xdr:sp macro="" textlink="">
      <xdr:nvSpPr>
        <xdr:cNvPr id="340" name="定員管理の状況該当値テキスト"/>
        <xdr:cNvSpPr txBox="1"/>
      </xdr:nvSpPr>
      <xdr:spPr>
        <a:xfrm>
          <a:off x="17106900" y="1082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44196</xdr:rowOff>
    </xdr:from>
    <xdr:to>
      <xdr:col>23</xdr:col>
      <xdr:colOff>457200</xdr:colOff>
      <xdr:row>63</xdr:row>
      <xdr:rowOff>145796</xdr:rowOff>
    </xdr:to>
    <xdr:sp macro="" textlink="">
      <xdr:nvSpPr>
        <xdr:cNvPr id="341" name="円/楕円 340"/>
        <xdr:cNvSpPr/>
      </xdr:nvSpPr>
      <xdr:spPr>
        <a:xfrm>
          <a:off x="16129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130573</xdr:rowOff>
    </xdr:from>
    <xdr:ext cx="736600" cy="259045"/>
    <xdr:sp macro="" textlink="">
      <xdr:nvSpPr>
        <xdr:cNvPr id="342" name="テキスト ボックス 341"/>
        <xdr:cNvSpPr txBox="1"/>
      </xdr:nvSpPr>
      <xdr:spPr>
        <a:xfrm>
          <a:off x="15798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15240</xdr:rowOff>
    </xdr:from>
    <xdr:to>
      <xdr:col>22</xdr:col>
      <xdr:colOff>254000</xdr:colOff>
      <xdr:row>63</xdr:row>
      <xdr:rowOff>116840</xdr:rowOff>
    </xdr:to>
    <xdr:sp macro="" textlink="">
      <xdr:nvSpPr>
        <xdr:cNvPr id="343" name="円/楕円 342"/>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101617</xdr:rowOff>
    </xdr:from>
    <xdr:ext cx="762000" cy="259045"/>
    <xdr:sp macro="" textlink="">
      <xdr:nvSpPr>
        <xdr:cNvPr id="344" name="テキスト ボックス 343"/>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167386</xdr:rowOff>
    </xdr:from>
    <xdr:to>
      <xdr:col>21</xdr:col>
      <xdr:colOff>50800</xdr:colOff>
      <xdr:row>63</xdr:row>
      <xdr:rowOff>97536</xdr:rowOff>
    </xdr:to>
    <xdr:sp macro="" textlink="">
      <xdr:nvSpPr>
        <xdr:cNvPr id="345" name="円/楕円 344"/>
        <xdr:cNvSpPr/>
      </xdr:nvSpPr>
      <xdr:spPr>
        <a:xfrm>
          <a:off x="14351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82313</xdr:rowOff>
    </xdr:from>
    <xdr:ext cx="762000" cy="259045"/>
    <xdr:sp macro="" textlink="">
      <xdr:nvSpPr>
        <xdr:cNvPr id="346" name="テキスト ボックス 345"/>
        <xdr:cNvSpPr txBox="1"/>
      </xdr:nvSpPr>
      <xdr:spPr>
        <a:xfrm>
          <a:off x="14020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139809</xdr:rowOff>
    </xdr:from>
    <xdr:to>
      <xdr:col>19</xdr:col>
      <xdr:colOff>533400</xdr:colOff>
      <xdr:row>63</xdr:row>
      <xdr:rowOff>69959</xdr:rowOff>
    </xdr:to>
    <xdr:sp macro="" textlink="">
      <xdr:nvSpPr>
        <xdr:cNvPr id="347" name="円/楕円 346"/>
        <xdr:cNvSpPr/>
      </xdr:nvSpPr>
      <xdr:spPr>
        <a:xfrm>
          <a:off x="13462000" y="107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54736</xdr:rowOff>
    </xdr:from>
    <xdr:ext cx="762000" cy="259045"/>
    <xdr:sp macro="" textlink="">
      <xdr:nvSpPr>
        <xdr:cNvPr id="348" name="テキスト ボックス 347"/>
        <xdr:cNvSpPr txBox="1"/>
      </xdr:nvSpPr>
      <xdr:spPr>
        <a:xfrm>
          <a:off x="13131800" y="108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本町の実質公債費比率は、</a:t>
          </a:r>
          <a:r>
            <a:rPr kumimoji="1" lang="ja-JP" altLang="ja-JP" sz="1200">
              <a:solidFill>
                <a:schemeClr val="dk1"/>
              </a:solidFill>
              <a:effectLst/>
              <a:latin typeface="+mn-lt"/>
              <a:ea typeface="+mn-ea"/>
              <a:cs typeface="+mn-cs"/>
            </a:rPr>
            <a:t>類似団体平均と比較すると０．８ポイント上回っ</a:t>
          </a:r>
          <a:r>
            <a:rPr kumimoji="1" lang="ja-JP" altLang="en-US" sz="1200">
              <a:solidFill>
                <a:schemeClr val="dk1"/>
              </a:solidFill>
              <a:effectLst/>
              <a:latin typeface="+mn-lt"/>
              <a:ea typeface="+mn-ea"/>
              <a:cs typeface="+mn-cs"/>
            </a:rPr>
            <a:t>ているが、</a:t>
          </a:r>
          <a:r>
            <a:rPr kumimoji="1" lang="ja-JP" altLang="en-US" sz="1200">
              <a:latin typeface="ＭＳ Ｐゴシック"/>
            </a:rPr>
            <a:t>前年度と比較すると０．２ポイント減少している。</a:t>
          </a:r>
          <a:endParaRPr kumimoji="1" lang="en-US" altLang="ja-JP" sz="1200">
            <a:latin typeface="ＭＳ Ｐゴシック"/>
          </a:endParaRPr>
        </a:p>
        <a:p>
          <a:r>
            <a:rPr kumimoji="1" lang="ja-JP" altLang="en-US" sz="1200">
              <a:latin typeface="ＭＳ Ｐゴシック"/>
            </a:rPr>
            <a:t>　公債費は、地方債借入の抑制によって平成１９年度以降減少しており、公債費に準ずる債務負担行為についても、物件購入に係る償還などが順次終了していくことから、実質公債費比率は平成２６年度には１０．１％となり、平成２７年度には９．５％となる見込みで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3810</xdr:rowOff>
    </xdr:to>
    <xdr:cxnSp macro="">
      <xdr:nvCxnSpPr>
        <xdr:cNvPr id="378" name="直線コネクタ 377"/>
        <xdr:cNvCxnSpPr/>
      </xdr:nvCxnSpPr>
      <xdr:spPr>
        <a:xfrm flipV="1">
          <a:off x="16179800" y="70211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76200</xdr:rowOff>
    </xdr:to>
    <xdr:cxnSp macro="">
      <xdr:nvCxnSpPr>
        <xdr:cNvPr id="381" name="直線コネクタ 380"/>
        <xdr:cNvCxnSpPr/>
      </xdr:nvCxnSpPr>
      <xdr:spPr>
        <a:xfrm flipV="1">
          <a:off x="15290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3" name="テキスト ボックス 38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154622</xdr:rowOff>
    </xdr:to>
    <xdr:cxnSp macro="">
      <xdr:nvCxnSpPr>
        <xdr:cNvPr id="384" name="直線コネクタ 383"/>
        <xdr:cNvCxnSpPr/>
      </xdr:nvCxnSpPr>
      <xdr:spPr>
        <a:xfrm flipV="1">
          <a:off x="14401800" y="71056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154622</xdr:rowOff>
    </xdr:from>
    <xdr:to>
      <xdr:col>21</xdr:col>
      <xdr:colOff>0</xdr:colOff>
      <xdr:row>42</xdr:row>
      <xdr:rowOff>121920</xdr:rowOff>
    </xdr:to>
    <xdr:cxnSp macro="">
      <xdr:nvCxnSpPr>
        <xdr:cNvPr id="387" name="直線コネクタ 386"/>
        <xdr:cNvCxnSpPr/>
      </xdr:nvCxnSpPr>
      <xdr:spPr>
        <a:xfrm flipV="1">
          <a:off x="13512800" y="718407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1" name="テキスト ボックス 390"/>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7" name="円/楕円 396"/>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8"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9" name="円/楕円 398"/>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0" name="テキスト ボックス 399"/>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1" name="円/楕円 400"/>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2" name="テキスト ボックス 401"/>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103822</xdr:rowOff>
    </xdr:from>
    <xdr:to>
      <xdr:col>21</xdr:col>
      <xdr:colOff>50800</xdr:colOff>
      <xdr:row>42</xdr:row>
      <xdr:rowOff>33972</xdr:rowOff>
    </xdr:to>
    <xdr:sp macro="" textlink="">
      <xdr:nvSpPr>
        <xdr:cNvPr id="403" name="円/楕円 402"/>
        <xdr:cNvSpPr/>
      </xdr:nvSpPr>
      <xdr:spPr>
        <a:xfrm>
          <a:off x="14351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44149</xdr:rowOff>
    </xdr:from>
    <xdr:ext cx="762000" cy="259045"/>
    <xdr:sp macro="" textlink="">
      <xdr:nvSpPr>
        <xdr:cNvPr id="404" name="テキスト ボックス 403"/>
        <xdr:cNvSpPr txBox="1"/>
      </xdr:nvSpPr>
      <xdr:spPr>
        <a:xfrm>
          <a:off x="14020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5" name="円/楕円 404"/>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6" name="テキスト ボックス 405"/>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類似団体平均値と比較すると２２．１ポイント上回っているが、前年度と比較すると３．３ポイント減少し、全国平均及び北海道平均を大きく下回っている。</a:t>
          </a:r>
          <a:endParaRPr kumimoji="1" lang="en-US" altLang="ja-JP" sz="1100">
            <a:latin typeface="ＭＳ Ｐゴシック"/>
          </a:endParaRPr>
        </a:p>
        <a:p>
          <a:r>
            <a:rPr kumimoji="1" lang="ja-JP" altLang="en-US" sz="1100">
              <a:latin typeface="ＭＳ Ｐゴシック"/>
            </a:rPr>
            <a:t>　要因としては、将来負担額については、地方債現在高が前年度と比較し２４３，９４４千円増加しているものの、債務負担行為に基づく支出予定額が４０，０５１千円の減、公営企業債等繰入見込額が６４，５４０千円の減、組合負担等見込額が６３，２９９千円の減、退職手当負担見込額が８３，０４０千円減となり、充当可能財源等では、基準財政需要額算入見込額が１２９，０４９千円増となったことによる。</a:t>
          </a:r>
          <a:endParaRPr kumimoji="1" lang="en-US" altLang="ja-JP" sz="1100">
            <a:latin typeface="ＭＳ Ｐゴシック"/>
          </a:endParaRPr>
        </a:p>
        <a:p>
          <a:r>
            <a:rPr kumimoji="1" lang="ja-JP" altLang="en-US" sz="1100">
              <a:latin typeface="ＭＳ Ｐゴシック"/>
            </a:rPr>
            <a:t>　今後も後世への負担を少しでも軽減するよう、公債費等義務的経費の削減など財政の健全化に努めていく。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92659</xdr:rowOff>
    </xdr:from>
    <xdr:to>
      <xdr:col>24</xdr:col>
      <xdr:colOff>558800</xdr:colOff>
      <xdr:row>15</xdr:row>
      <xdr:rowOff>124511</xdr:rowOff>
    </xdr:to>
    <xdr:cxnSp macro="">
      <xdr:nvCxnSpPr>
        <xdr:cNvPr id="438" name="直線コネクタ 437"/>
        <xdr:cNvCxnSpPr/>
      </xdr:nvCxnSpPr>
      <xdr:spPr>
        <a:xfrm flipV="1">
          <a:off x="16179800" y="2664409"/>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124511</xdr:rowOff>
    </xdr:from>
    <xdr:to>
      <xdr:col>23</xdr:col>
      <xdr:colOff>406400</xdr:colOff>
      <xdr:row>16</xdr:row>
      <xdr:rowOff>63094</xdr:rowOff>
    </xdr:to>
    <xdr:cxnSp macro="">
      <xdr:nvCxnSpPr>
        <xdr:cNvPr id="441" name="直線コネクタ 440"/>
        <xdr:cNvCxnSpPr/>
      </xdr:nvCxnSpPr>
      <xdr:spPr>
        <a:xfrm flipV="1">
          <a:off x="15290800" y="2696261"/>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63094</xdr:rowOff>
    </xdr:from>
    <xdr:to>
      <xdr:col>22</xdr:col>
      <xdr:colOff>203200</xdr:colOff>
      <xdr:row>17</xdr:row>
      <xdr:rowOff>19050</xdr:rowOff>
    </xdr:to>
    <xdr:cxnSp macro="">
      <xdr:nvCxnSpPr>
        <xdr:cNvPr id="444" name="直線コネクタ 443"/>
        <xdr:cNvCxnSpPr/>
      </xdr:nvCxnSpPr>
      <xdr:spPr>
        <a:xfrm flipV="1">
          <a:off x="14401800" y="2806294"/>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19050</xdr:rowOff>
    </xdr:from>
    <xdr:to>
      <xdr:col>21</xdr:col>
      <xdr:colOff>0</xdr:colOff>
      <xdr:row>18</xdr:row>
      <xdr:rowOff>57048</xdr:rowOff>
    </xdr:to>
    <xdr:cxnSp macro="">
      <xdr:nvCxnSpPr>
        <xdr:cNvPr id="447" name="直線コネクタ 446"/>
        <xdr:cNvCxnSpPr/>
      </xdr:nvCxnSpPr>
      <xdr:spPr>
        <a:xfrm flipV="1">
          <a:off x="13512800" y="2933700"/>
          <a:ext cx="889000" cy="2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48" name="フローチャート : 判断 447"/>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9" name="テキスト ボックス 448"/>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0" name="フローチャート : 判断 44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1" name="テキスト ボックス 450"/>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41859</xdr:rowOff>
    </xdr:from>
    <xdr:to>
      <xdr:col>24</xdr:col>
      <xdr:colOff>609600</xdr:colOff>
      <xdr:row>15</xdr:row>
      <xdr:rowOff>143459</xdr:rowOff>
    </xdr:to>
    <xdr:sp macro="" textlink="">
      <xdr:nvSpPr>
        <xdr:cNvPr id="457" name="円/楕円 456"/>
        <xdr:cNvSpPr/>
      </xdr:nvSpPr>
      <xdr:spPr>
        <a:xfrm>
          <a:off x="16967200" y="2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13936</xdr:rowOff>
    </xdr:from>
    <xdr:ext cx="762000" cy="259045"/>
    <xdr:sp macro="" textlink="">
      <xdr:nvSpPr>
        <xdr:cNvPr id="458" name="将来負担の状況該当値テキスト"/>
        <xdr:cNvSpPr txBox="1"/>
      </xdr:nvSpPr>
      <xdr:spPr>
        <a:xfrm>
          <a:off x="17106900" y="258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73711</xdr:rowOff>
    </xdr:from>
    <xdr:to>
      <xdr:col>23</xdr:col>
      <xdr:colOff>457200</xdr:colOff>
      <xdr:row>16</xdr:row>
      <xdr:rowOff>3861</xdr:rowOff>
    </xdr:to>
    <xdr:sp macro="" textlink="">
      <xdr:nvSpPr>
        <xdr:cNvPr id="459" name="円/楕円 458"/>
        <xdr:cNvSpPr/>
      </xdr:nvSpPr>
      <xdr:spPr>
        <a:xfrm>
          <a:off x="16129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160088</xdr:rowOff>
    </xdr:from>
    <xdr:ext cx="736600" cy="259045"/>
    <xdr:sp macro="" textlink="">
      <xdr:nvSpPr>
        <xdr:cNvPr id="460" name="テキスト ボックス 459"/>
        <xdr:cNvSpPr txBox="1"/>
      </xdr:nvSpPr>
      <xdr:spPr>
        <a:xfrm>
          <a:off x="15798800" y="273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12294</xdr:rowOff>
    </xdr:from>
    <xdr:to>
      <xdr:col>22</xdr:col>
      <xdr:colOff>254000</xdr:colOff>
      <xdr:row>16</xdr:row>
      <xdr:rowOff>113894</xdr:rowOff>
    </xdr:to>
    <xdr:sp macro="" textlink="">
      <xdr:nvSpPr>
        <xdr:cNvPr id="461" name="円/楕円 460"/>
        <xdr:cNvSpPr/>
      </xdr:nvSpPr>
      <xdr:spPr>
        <a:xfrm>
          <a:off x="15240000" y="2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98671</xdr:rowOff>
    </xdr:from>
    <xdr:ext cx="762000" cy="259045"/>
    <xdr:sp macro="" textlink="">
      <xdr:nvSpPr>
        <xdr:cNvPr id="462" name="テキスト ボックス 461"/>
        <xdr:cNvSpPr txBox="1"/>
      </xdr:nvSpPr>
      <xdr:spPr>
        <a:xfrm>
          <a:off x="14909800" y="28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63" name="円/楕円 462"/>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64" name="テキスト ボックス 463"/>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6248</xdr:rowOff>
    </xdr:from>
    <xdr:to>
      <xdr:col>19</xdr:col>
      <xdr:colOff>533400</xdr:colOff>
      <xdr:row>18</xdr:row>
      <xdr:rowOff>107848</xdr:rowOff>
    </xdr:to>
    <xdr:sp macro="" textlink="">
      <xdr:nvSpPr>
        <xdr:cNvPr id="465" name="円/楕円 464"/>
        <xdr:cNvSpPr/>
      </xdr:nvSpPr>
      <xdr:spPr>
        <a:xfrm>
          <a:off x="13462000" y="3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92625</xdr:rowOff>
    </xdr:from>
    <xdr:ext cx="762000" cy="259045"/>
    <xdr:sp macro="" textlink="">
      <xdr:nvSpPr>
        <xdr:cNvPr id="466" name="テキスト ボックス 465"/>
        <xdr:cNvSpPr txBox="1"/>
      </xdr:nvSpPr>
      <xdr:spPr>
        <a:xfrm>
          <a:off x="13131800" y="31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7,915
7,896
391.99
7,926,428
7,801,545
91,366
4,411,077
6,468,538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人件費の経常収支比率は、類似団体と比較し４．６ポイント増となっている。</a:t>
          </a:r>
          <a:endParaRPr kumimoji="1" lang="en-US" altLang="ja-JP" sz="1200">
            <a:latin typeface="ＭＳ Ｐゴシック"/>
          </a:endParaRPr>
        </a:p>
        <a:p>
          <a:r>
            <a:rPr kumimoji="1" lang="ja-JP" altLang="en-US" sz="1200">
              <a:latin typeface="ＭＳ Ｐゴシック"/>
            </a:rPr>
            <a:t>　人件費及び人件費に準ずる費用をみると、人口１人当たりの決算額では類似団体と比較して３０．４％増となっているが、これは類似団体と比較し、職員数、公営企業等への繰出金等が多いことが要因である。</a:t>
          </a:r>
          <a:endParaRPr kumimoji="1" lang="en-US" altLang="ja-JP" sz="1200">
            <a:latin typeface="ＭＳ Ｐゴシック"/>
          </a:endParaRPr>
        </a:p>
        <a:p>
          <a:r>
            <a:rPr kumimoji="1" lang="ja-JP" altLang="en-US" sz="1200">
              <a:latin typeface="ＭＳ Ｐゴシック"/>
            </a:rPr>
            <a:t>　平成１１年度からの行財政改革による退職者の不補充等による職員数の削減をはじめ、適正な定員管理に取り組んでいる。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17272</xdr:rowOff>
    </xdr:to>
    <xdr:cxnSp macro="">
      <xdr:nvCxnSpPr>
        <xdr:cNvPr id="63" name="直線コネクタ 62"/>
        <xdr:cNvCxnSpPr/>
      </xdr:nvCxnSpPr>
      <xdr:spPr>
        <a:xfrm flipV="1">
          <a:off x="3987800" y="6523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17272</xdr:rowOff>
    </xdr:to>
    <xdr:cxnSp macro="">
      <xdr:nvCxnSpPr>
        <xdr:cNvPr id="66" name="直線コネクタ 65"/>
        <xdr:cNvCxnSpPr/>
      </xdr:nvCxnSpPr>
      <xdr:spPr>
        <a:xfrm>
          <a:off x="3098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38</xdr:row>
      <xdr:rowOff>8128</xdr:rowOff>
    </xdr:to>
    <xdr:cxnSp macro="">
      <xdr:nvCxnSpPr>
        <xdr:cNvPr id="69" name="直線コネクタ 68"/>
        <xdr:cNvCxnSpPr/>
      </xdr:nvCxnSpPr>
      <xdr:spPr>
        <a:xfrm>
          <a:off x="2209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38</xdr:row>
      <xdr:rowOff>30988</xdr:rowOff>
    </xdr:to>
    <xdr:cxnSp macro="">
      <xdr:nvCxnSpPr>
        <xdr:cNvPr id="72" name="直線コネクタ 71"/>
        <xdr:cNvCxnSpPr/>
      </xdr:nvCxnSpPr>
      <xdr:spPr>
        <a:xfrm flipV="1">
          <a:off x="1320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2" name="円/楕円 81"/>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3"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4" name="円/楕円 83"/>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5" name="テキスト ボックス 84"/>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6" name="円/楕円 85"/>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7" name="テキスト ボックス 86"/>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8" name="円/楕円 87"/>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89" name="テキスト ボックス 88"/>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151638</xdr:rowOff>
    </xdr:from>
    <xdr:to>
      <xdr:col>1</xdr:col>
      <xdr:colOff>676275</xdr:colOff>
      <xdr:row>38</xdr:row>
      <xdr:rowOff>81788</xdr:rowOff>
    </xdr:to>
    <xdr:sp macro="" textlink="">
      <xdr:nvSpPr>
        <xdr:cNvPr id="90" name="円/楕円 89"/>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66565</xdr:rowOff>
    </xdr:from>
    <xdr:ext cx="762000" cy="259045"/>
    <xdr:sp macro="" textlink="">
      <xdr:nvSpPr>
        <xdr:cNvPr id="91" name="テキスト ボックス 90"/>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これまで、行財政改革による経常経費の削減に取り組んでおり、平成２５年度の物件費に係る経常収支比率は類似団体平均と比較して０．５ポイント下回る結果となった。</a:t>
          </a:r>
          <a:endParaRPr kumimoji="1" lang="en-US" altLang="ja-JP" sz="1200">
            <a:latin typeface="ＭＳ Ｐゴシック"/>
          </a:endParaRPr>
        </a:p>
        <a:p>
          <a:r>
            <a:rPr kumimoji="1" lang="ja-JP" altLang="en-US" sz="1200">
              <a:latin typeface="ＭＳ Ｐゴシック"/>
            </a:rPr>
            <a:t>　今後も引き続き経常経費の削減に取り組んでいく。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113284</xdr:rowOff>
    </xdr:to>
    <xdr:cxnSp macro="">
      <xdr:nvCxnSpPr>
        <xdr:cNvPr id="121" name="直線コネクタ 120"/>
        <xdr:cNvCxnSpPr/>
      </xdr:nvCxnSpPr>
      <xdr:spPr>
        <a:xfrm flipV="1">
          <a:off x="15671800" y="28244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113284</xdr:rowOff>
    </xdr:to>
    <xdr:cxnSp macro="">
      <xdr:nvCxnSpPr>
        <xdr:cNvPr id="124" name="直線コネクタ 123"/>
        <xdr:cNvCxnSpPr/>
      </xdr:nvCxnSpPr>
      <xdr:spPr>
        <a:xfrm>
          <a:off x="14782800" y="2824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xdr:rowOff>
    </xdr:from>
    <xdr:to>
      <xdr:col>21</xdr:col>
      <xdr:colOff>361950</xdr:colOff>
      <xdr:row>16</xdr:row>
      <xdr:rowOff>81280</xdr:rowOff>
    </xdr:to>
    <xdr:cxnSp macro="">
      <xdr:nvCxnSpPr>
        <xdr:cNvPr id="127" name="直線コネクタ 126"/>
        <xdr:cNvCxnSpPr/>
      </xdr:nvCxnSpPr>
      <xdr:spPr>
        <a:xfrm>
          <a:off x="13893800" y="27513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8128</xdr:rowOff>
    </xdr:to>
    <xdr:cxnSp macro="">
      <xdr:nvCxnSpPr>
        <xdr:cNvPr id="130" name="直線コネクタ 129"/>
        <xdr:cNvCxnSpPr/>
      </xdr:nvCxnSpPr>
      <xdr:spPr>
        <a:xfrm>
          <a:off x="13004800" y="2751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0" name="円/楕円 139"/>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1"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62484</xdr:rowOff>
    </xdr:from>
    <xdr:to>
      <xdr:col>22</xdr:col>
      <xdr:colOff>615950</xdr:colOff>
      <xdr:row>16</xdr:row>
      <xdr:rowOff>164084</xdr:rowOff>
    </xdr:to>
    <xdr:sp macro="" textlink="">
      <xdr:nvSpPr>
        <xdr:cNvPr id="142" name="円/楕円 141"/>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148861</xdr:rowOff>
    </xdr:from>
    <xdr:ext cx="736600" cy="259045"/>
    <xdr:sp macro="" textlink="">
      <xdr:nvSpPr>
        <xdr:cNvPr id="143" name="テキスト ボックス 142"/>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4" name="円/楕円 143"/>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45" name="テキスト ボックス 14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6" name="円/楕円 145"/>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47" name="テキスト ボックス 146"/>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48" name="円/楕円 147"/>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49" name="テキスト ボックス 148"/>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これまで、各種施策を積極的に取り組んできたが、扶助費に係る経常収支比率が類似団体平均を０．８ポイント下回っているのは、行財政改革により単独事業の見直しを進めてきたことによる。</a:t>
          </a:r>
          <a:endParaRPr kumimoji="1" lang="en-US" altLang="ja-JP" sz="1200">
            <a:latin typeface="ＭＳ Ｐゴシック"/>
          </a:endParaRPr>
        </a:p>
        <a:p>
          <a:r>
            <a:rPr kumimoji="1" lang="ja-JP" altLang="en-US" sz="1200">
              <a:latin typeface="ＭＳ Ｐゴシック"/>
            </a:rPr>
            <a:t>　今後は、高齢化の更なる進行、少子化対策、障害者対策の充実に伴い増加傾向になる見込みである。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82" name="直線コネクタ 181"/>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107950</xdr:rowOff>
    </xdr:to>
    <xdr:cxnSp macro="">
      <xdr:nvCxnSpPr>
        <xdr:cNvPr id="185" name="直線コネクタ 184"/>
        <xdr:cNvCxnSpPr/>
      </xdr:nvCxnSpPr>
      <xdr:spPr>
        <a:xfrm>
          <a:off x="3098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50800</xdr:rowOff>
    </xdr:to>
    <xdr:cxnSp macro="">
      <xdr:nvCxnSpPr>
        <xdr:cNvPr id="188" name="直線コネクタ 187"/>
        <xdr:cNvCxnSpPr/>
      </xdr:nvCxnSpPr>
      <xdr:spPr>
        <a:xfrm>
          <a:off x="2209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52</xdr:row>
      <xdr:rowOff>165100</xdr:rowOff>
    </xdr:to>
    <xdr:cxnSp macro="">
      <xdr:nvCxnSpPr>
        <xdr:cNvPr id="191" name="直線コネクタ 190"/>
        <xdr:cNvCxnSpPr/>
      </xdr:nvCxnSpPr>
      <xdr:spPr>
        <a:xfrm>
          <a:off x="1320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1" name="円/楕円 200"/>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2"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3" name="円/楕円 20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4" name="テキスト ボックス 20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05" name="円/楕円 204"/>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06" name="テキスト ボックス 205"/>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7" name="円/楕円 206"/>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8" name="テキスト ボックス 207"/>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09" name="円/楕円 208"/>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10" name="テキスト ボックス 209"/>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経費に係る経常収支比率は、類似団体比率と比較して０．９ポイント下回っているが、人口１人当たりの決算額を類似団体平均額と比較すると、特別会計への繰出金が２５，０６０円増となっている。</a:t>
          </a:r>
          <a:endParaRPr kumimoji="1" lang="en-US" altLang="ja-JP" sz="1200">
            <a:latin typeface="ＭＳ Ｐゴシック"/>
          </a:endParaRPr>
        </a:p>
        <a:p>
          <a:r>
            <a:rPr kumimoji="1" lang="ja-JP" altLang="en-US" sz="1200">
              <a:latin typeface="ＭＳ Ｐゴシック"/>
            </a:rPr>
            <a:t>　今後も引き続き行財政改革の推進に努め、経常経費の削減に取り組んでいく。</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130810</xdr:rowOff>
    </xdr:to>
    <xdr:cxnSp macro="">
      <xdr:nvCxnSpPr>
        <xdr:cNvPr id="243" name="直線コネクタ 242"/>
        <xdr:cNvCxnSpPr/>
      </xdr:nvCxnSpPr>
      <xdr:spPr>
        <a:xfrm flipV="1">
          <a:off x="15671800" y="9537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130810</xdr:rowOff>
    </xdr:to>
    <xdr:cxnSp macro="">
      <xdr:nvCxnSpPr>
        <xdr:cNvPr id="246" name="直線コネクタ 245"/>
        <xdr:cNvCxnSpPr/>
      </xdr:nvCxnSpPr>
      <xdr:spPr>
        <a:xfrm>
          <a:off x="14782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115570</xdr:rowOff>
    </xdr:to>
    <xdr:cxnSp macro="">
      <xdr:nvCxnSpPr>
        <xdr:cNvPr id="249" name="直線コネクタ 248"/>
        <xdr:cNvCxnSpPr/>
      </xdr:nvCxnSpPr>
      <xdr:spPr>
        <a:xfrm>
          <a:off x="13893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62230</xdr:rowOff>
    </xdr:to>
    <xdr:cxnSp macro="">
      <xdr:nvCxnSpPr>
        <xdr:cNvPr id="252" name="直線コネクタ 251"/>
        <xdr:cNvCxnSpPr/>
      </xdr:nvCxnSpPr>
      <xdr:spPr>
        <a:xfrm>
          <a:off x="13004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2" name="円/楕円 26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4" name="円/楕円 26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65" name="テキスト ボックス 264"/>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66" name="円/楕円 265"/>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67" name="テキスト ボックス 266"/>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68" name="円/楕円 267"/>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69" name="テキスト ボックス 268"/>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0" name="円/楕円 269"/>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1" name="テキスト ボックス 270"/>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補助費等に係る経常収支比率が類似団体平均を１．６ポイント上回っている。</a:t>
          </a:r>
          <a:endParaRPr kumimoji="1" lang="en-US" altLang="ja-JP" sz="1200">
            <a:latin typeface="ＭＳ Ｐゴシック"/>
          </a:endParaRPr>
        </a:p>
        <a:p>
          <a:r>
            <a:rPr kumimoji="1" lang="ja-JP" altLang="en-US" sz="1200">
              <a:latin typeface="ＭＳ Ｐゴシック"/>
            </a:rPr>
            <a:t>　これまで、町民を交えた審査機関を設置し、適正な補助金等の整理合理化に取り組んだことから、人口１人当たりの補助交付金は、類似団体平均を６，９２１円、２０．０％減となっている。</a:t>
          </a:r>
          <a:endParaRPr kumimoji="1" lang="en-US" altLang="ja-JP" sz="1200">
            <a:latin typeface="ＭＳ Ｐゴシック"/>
          </a:endParaRPr>
        </a:p>
        <a:p>
          <a:r>
            <a:rPr kumimoji="1" lang="ja-JP" altLang="en-US" sz="1200">
              <a:latin typeface="ＭＳ Ｐゴシック"/>
            </a:rPr>
            <a:t>　今後も引き続き経常経費の削減に取り組んでいく。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14986</xdr:rowOff>
    </xdr:to>
    <xdr:cxnSp macro="">
      <xdr:nvCxnSpPr>
        <xdr:cNvPr id="301" name="直線コネクタ 300"/>
        <xdr:cNvCxnSpPr/>
      </xdr:nvCxnSpPr>
      <xdr:spPr>
        <a:xfrm>
          <a:off x="15671800" y="63174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145288</xdr:rowOff>
    </xdr:to>
    <xdr:cxnSp macro="">
      <xdr:nvCxnSpPr>
        <xdr:cNvPr id="304" name="直線コネクタ 303"/>
        <xdr:cNvCxnSpPr/>
      </xdr:nvCxnSpPr>
      <xdr:spPr>
        <a:xfrm>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140716</xdr:rowOff>
    </xdr:to>
    <xdr:cxnSp macro="">
      <xdr:nvCxnSpPr>
        <xdr:cNvPr id="307" name="直線コネクタ 306"/>
        <xdr:cNvCxnSpPr/>
      </xdr:nvCxnSpPr>
      <xdr:spPr>
        <a:xfrm flipV="1">
          <a:off x="13893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46990</xdr:rowOff>
    </xdr:to>
    <xdr:cxnSp macro="">
      <xdr:nvCxnSpPr>
        <xdr:cNvPr id="310" name="直線コネクタ 309"/>
        <xdr:cNvCxnSpPr/>
      </xdr:nvCxnSpPr>
      <xdr:spPr>
        <a:xfrm flipV="1">
          <a:off x="13004800" y="63129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0" name="円/楕円 31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2" name="円/楕円 321"/>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23" name="テキスト ボックス 322"/>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4" name="円/楕円 32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5" name="テキスト ボックス 324"/>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6" name="円/楕円 32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27" name="テキスト ボックス 326"/>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8" name="円/楕円 327"/>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29" name="テキスト ボックス 32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の人口１人当たりの決算額は、類似団体平均額に対し１６，０２９円、１４．７％減となっており、経常収支比率では、類似団体平均を３．５ポイント下回る１５．２％、前年度と比較して０．８ポイント減となった。</a:t>
          </a:r>
          <a:endParaRPr kumimoji="1" lang="en-US" altLang="ja-JP" sz="1200">
            <a:latin typeface="ＭＳ Ｐゴシック"/>
          </a:endParaRPr>
        </a:p>
        <a:p>
          <a:r>
            <a:rPr kumimoji="1" lang="ja-JP" altLang="en-US" sz="1200">
              <a:latin typeface="ＭＳ Ｐゴシック"/>
            </a:rPr>
            <a:t>　今後も継続事業の効率的な実施と平準化を行い、地方債借入の抑制を図ることによって、引き続き公債費負担の適正な管理に努めていく。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115570</xdr:rowOff>
    </xdr:to>
    <xdr:cxnSp macro="">
      <xdr:nvCxnSpPr>
        <xdr:cNvPr id="359" name="直線コネクタ 358"/>
        <xdr:cNvCxnSpPr/>
      </xdr:nvCxnSpPr>
      <xdr:spPr>
        <a:xfrm flipV="1">
          <a:off x="3987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170435</xdr:rowOff>
    </xdr:to>
    <xdr:cxnSp macro="">
      <xdr:nvCxnSpPr>
        <xdr:cNvPr id="362" name="直線コネクタ 361"/>
        <xdr:cNvCxnSpPr/>
      </xdr:nvCxnSpPr>
      <xdr:spPr>
        <a:xfrm flipV="1">
          <a:off x="3098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12700</xdr:rowOff>
    </xdr:to>
    <xdr:cxnSp macro="">
      <xdr:nvCxnSpPr>
        <xdr:cNvPr id="365" name="直線コネクタ 364"/>
        <xdr:cNvCxnSpPr/>
      </xdr:nvCxnSpPr>
      <xdr:spPr>
        <a:xfrm flipV="1">
          <a:off x="2209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104139</xdr:rowOff>
    </xdr:to>
    <xdr:cxnSp macro="">
      <xdr:nvCxnSpPr>
        <xdr:cNvPr id="368" name="直線コネクタ 367"/>
        <xdr:cNvCxnSpPr/>
      </xdr:nvCxnSpPr>
      <xdr:spPr>
        <a:xfrm flipV="1">
          <a:off x="1320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8" name="円/楕円 377"/>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79"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0" name="円/楕円 379"/>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1" name="テキスト ボックス 380"/>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82" name="円/楕円 381"/>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83" name="テキスト ボックス 382"/>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4" name="円/楕円 383"/>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85" name="テキスト ボックス 384"/>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6" name="円/楕円 385"/>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7" name="テキスト ボックス 386"/>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公債費以外に係る経常収支比率は、類似団体平均と比較して４．０ポイント上回っているが、人件費の経常収支比率が４．８ポイント上回っていることが主な要因である。</a:t>
          </a:r>
          <a:endParaRPr kumimoji="1" lang="en-US" altLang="ja-JP" sz="1200">
            <a:latin typeface="ＭＳ Ｐゴシック"/>
          </a:endParaRPr>
        </a:p>
        <a:p>
          <a:r>
            <a:rPr kumimoji="1" lang="ja-JP" altLang="en-US" sz="1200">
              <a:latin typeface="ＭＳ Ｐゴシック"/>
            </a:rPr>
            <a:t>　今後も、行財政改革の取り組みを通して経常経費の削減に努める。</a:t>
          </a:r>
          <a:endParaRPr kumimoji="1" lang="en-US" altLang="ja-JP" sz="1200">
            <a:latin typeface="ＭＳ Ｐゴシック"/>
          </a:endParaRPr>
        </a:p>
        <a:p>
          <a:r>
            <a:rPr kumimoji="1" lang="ja-JP" altLang="en-US" sz="1200">
              <a:latin typeface="ＭＳ Ｐゴシック"/>
            </a:rPr>
            <a:t>　なお、普通建設事業費の状況は、人口１人当たりの決算額では類似団体平均と比較し、７４，２１５円、４２．５％増となっているものの、単独事業は２２，４９８円、２８．２％減となっている。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128633</xdr:rowOff>
    </xdr:from>
    <xdr:to>
      <xdr:col>24</xdr:col>
      <xdr:colOff>31750</xdr:colOff>
      <xdr:row>75</xdr:row>
      <xdr:rowOff>138430</xdr:rowOff>
    </xdr:to>
    <xdr:cxnSp macro="">
      <xdr:nvCxnSpPr>
        <xdr:cNvPr id="422" name="直線コネクタ 421"/>
        <xdr:cNvCxnSpPr/>
      </xdr:nvCxnSpPr>
      <xdr:spPr>
        <a:xfrm flipV="1">
          <a:off x="15671800" y="1298738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79647</xdr:rowOff>
    </xdr:from>
    <xdr:to>
      <xdr:col>22</xdr:col>
      <xdr:colOff>565150</xdr:colOff>
      <xdr:row>75</xdr:row>
      <xdr:rowOff>138430</xdr:rowOff>
    </xdr:to>
    <xdr:cxnSp macro="">
      <xdr:nvCxnSpPr>
        <xdr:cNvPr id="425" name="直線コネクタ 424"/>
        <xdr:cNvCxnSpPr/>
      </xdr:nvCxnSpPr>
      <xdr:spPr>
        <a:xfrm>
          <a:off x="14782800" y="12938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117203</xdr:rowOff>
    </xdr:from>
    <xdr:to>
      <xdr:col>21</xdr:col>
      <xdr:colOff>361950</xdr:colOff>
      <xdr:row>75</xdr:row>
      <xdr:rowOff>79647</xdr:rowOff>
    </xdr:to>
    <xdr:cxnSp macro="">
      <xdr:nvCxnSpPr>
        <xdr:cNvPr id="428" name="直線コネクタ 427"/>
        <xdr:cNvCxnSpPr/>
      </xdr:nvCxnSpPr>
      <xdr:spPr>
        <a:xfrm>
          <a:off x="13893800" y="1280450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117203</xdr:rowOff>
    </xdr:from>
    <xdr:to>
      <xdr:col>20</xdr:col>
      <xdr:colOff>158750</xdr:colOff>
      <xdr:row>75</xdr:row>
      <xdr:rowOff>66584</xdr:rowOff>
    </xdr:to>
    <xdr:cxnSp macro="">
      <xdr:nvCxnSpPr>
        <xdr:cNvPr id="431" name="直線コネクタ 430"/>
        <xdr:cNvCxnSpPr/>
      </xdr:nvCxnSpPr>
      <xdr:spPr>
        <a:xfrm flipV="1">
          <a:off x="13004800" y="1280450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77833</xdr:rowOff>
    </xdr:from>
    <xdr:to>
      <xdr:col>24</xdr:col>
      <xdr:colOff>82550</xdr:colOff>
      <xdr:row>76</xdr:row>
      <xdr:rowOff>7984</xdr:rowOff>
    </xdr:to>
    <xdr:sp macro="" textlink="">
      <xdr:nvSpPr>
        <xdr:cNvPr id="441" name="円/楕円 440"/>
        <xdr:cNvSpPr/>
      </xdr:nvSpPr>
      <xdr:spPr>
        <a:xfrm>
          <a:off x="164592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49910</xdr:rowOff>
    </xdr:from>
    <xdr:ext cx="762000" cy="259045"/>
    <xdr:sp macro="" textlink="">
      <xdr:nvSpPr>
        <xdr:cNvPr id="442" name="公債費以外該当値テキスト"/>
        <xdr:cNvSpPr txBox="1"/>
      </xdr:nvSpPr>
      <xdr:spPr>
        <a:xfrm>
          <a:off x="165989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3" name="円/楕円 442"/>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2557</xdr:rowOff>
    </xdr:from>
    <xdr:ext cx="736600" cy="259045"/>
    <xdr:sp macro="" textlink="">
      <xdr:nvSpPr>
        <xdr:cNvPr id="444" name="テキスト ボックス 443"/>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28847</xdr:rowOff>
    </xdr:from>
    <xdr:to>
      <xdr:col>21</xdr:col>
      <xdr:colOff>412750</xdr:colOff>
      <xdr:row>75</xdr:row>
      <xdr:rowOff>130447</xdr:rowOff>
    </xdr:to>
    <xdr:sp macro="" textlink="">
      <xdr:nvSpPr>
        <xdr:cNvPr id="445" name="円/楕円 444"/>
        <xdr:cNvSpPr/>
      </xdr:nvSpPr>
      <xdr:spPr>
        <a:xfrm>
          <a:off x="14732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115225</xdr:rowOff>
    </xdr:from>
    <xdr:ext cx="762000" cy="259045"/>
    <xdr:sp macro="" textlink="">
      <xdr:nvSpPr>
        <xdr:cNvPr id="446" name="テキスト ボックス 445"/>
        <xdr:cNvSpPr txBox="1"/>
      </xdr:nvSpPr>
      <xdr:spPr>
        <a:xfrm>
          <a:off x="144018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66403</xdr:rowOff>
    </xdr:from>
    <xdr:to>
      <xdr:col>20</xdr:col>
      <xdr:colOff>209550</xdr:colOff>
      <xdr:row>74</xdr:row>
      <xdr:rowOff>168003</xdr:rowOff>
    </xdr:to>
    <xdr:sp macro="" textlink="">
      <xdr:nvSpPr>
        <xdr:cNvPr id="447" name="円/楕円 446"/>
        <xdr:cNvSpPr/>
      </xdr:nvSpPr>
      <xdr:spPr>
        <a:xfrm>
          <a:off x="13843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152780</xdr:rowOff>
    </xdr:from>
    <xdr:ext cx="762000" cy="259045"/>
    <xdr:sp macro="" textlink="">
      <xdr:nvSpPr>
        <xdr:cNvPr id="448" name="テキスト ボックス 447"/>
        <xdr:cNvSpPr txBox="1"/>
      </xdr:nvSpPr>
      <xdr:spPr>
        <a:xfrm>
          <a:off x="13512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15784</xdr:rowOff>
    </xdr:from>
    <xdr:to>
      <xdr:col>19</xdr:col>
      <xdr:colOff>6350</xdr:colOff>
      <xdr:row>75</xdr:row>
      <xdr:rowOff>117384</xdr:rowOff>
    </xdr:to>
    <xdr:sp macro="" textlink="">
      <xdr:nvSpPr>
        <xdr:cNvPr id="449" name="円/楕円 448"/>
        <xdr:cNvSpPr/>
      </xdr:nvSpPr>
      <xdr:spPr>
        <a:xfrm>
          <a:off x="12954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102161</xdr:rowOff>
    </xdr:from>
    <xdr:ext cx="762000" cy="259045"/>
    <xdr:sp macro="" textlink="">
      <xdr:nvSpPr>
        <xdr:cNvPr id="450" name="テキスト ボックス 449"/>
        <xdr:cNvSpPr txBox="1"/>
      </xdr:nvSpPr>
      <xdr:spPr>
        <a:xfrm>
          <a:off x="12623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北海道本別町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51981</xdr:rowOff>
    </xdr:from>
    <xdr:to>
      <xdr:col>4</xdr:col>
      <xdr:colOff>1117600</xdr:colOff>
      <xdr:row>15</xdr:row>
      <xdr:rowOff>77133</xdr:rowOff>
    </xdr:to>
    <xdr:cxnSp macro="">
      <xdr:nvCxnSpPr>
        <xdr:cNvPr id="46" name="直線コネクタ 45"/>
        <xdr:cNvCxnSpPr/>
      </xdr:nvCxnSpPr>
      <xdr:spPr bwMode="auto">
        <a:xfrm flipV="1">
          <a:off x="5003800" y="2671356"/>
          <a:ext cx="647700" cy="2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70258</xdr:rowOff>
    </xdr:from>
    <xdr:to>
      <xdr:col>4</xdr:col>
      <xdr:colOff>469900</xdr:colOff>
      <xdr:row>15</xdr:row>
      <xdr:rowOff>77133</xdr:rowOff>
    </xdr:to>
    <xdr:cxnSp macro="">
      <xdr:nvCxnSpPr>
        <xdr:cNvPr id="49" name="直線コネクタ 48"/>
        <xdr:cNvCxnSpPr/>
      </xdr:nvCxnSpPr>
      <xdr:spPr bwMode="auto">
        <a:xfrm>
          <a:off x="4305300" y="2689633"/>
          <a:ext cx="698500" cy="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70258</xdr:rowOff>
    </xdr:from>
    <xdr:to>
      <xdr:col>3</xdr:col>
      <xdr:colOff>904875</xdr:colOff>
      <xdr:row>15</xdr:row>
      <xdr:rowOff>76236</xdr:rowOff>
    </xdr:to>
    <xdr:cxnSp macro="">
      <xdr:nvCxnSpPr>
        <xdr:cNvPr id="52" name="直線コネクタ 51"/>
        <xdr:cNvCxnSpPr/>
      </xdr:nvCxnSpPr>
      <xdr:spPr bwMode="auto">
        <a:xfrm flipV="1">
          <a:off x="3606800" y="2689633"/>
          <a:ext cx="698500" cy="5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58005</xdr:rowOff>
    </xdr:from>
    <xdr:to>
      <xdr:col>3</xdr:col>
      <xdr:colOff>206375</xdr:colOff>
      <xdr:row>15</xdr:row>
      <xdr:rowOff>76236</xdr:rowOff>
    </xdr:to>
    <xdr:cxnSp macro="">
      <xdr:nvCxnSpPr>
        <xdr:cNvPr id="55" name="直線コネクタ 54"/>
        <xdr:cNvCxnSpPr/>
      </xdr:nvCxnSpPr>
      <xdr:spPr bwMode="auto">
        <a:xfrm>
          <a:off x="2908300" y="2677380"/>
          <a:ext cx="6985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1181</xdr:rowOff>
    </xdr:from>
    <xdr:to>
      <xdr:col>5</xdr:col>
      <xdr:colOff>34925</xdr:colOff>
      <xdr:row>15</xdr:row>
      <xdr:rowOff>102781</xdr:rowOff>
    </xdr:to>
    <xdr:sp macro="" textlink="">
      <xdr:nvSpPr>
        <xdr:cNvPr id="65" name="円/楕円 64"/>
        <xdr:cNvSpPr/>
      </xdr:nvSpPr>
      <xdr:spPr bwMode="auto">
        <a:xfrm>
          <a:off x="5600700" y="262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17708</xdr:rowOff>
    </xdr:from>
    <xdr:ext cx="762000" cy="259045"/>
    <xdr:sp macro="" textlink="">
      <xdr:nvSpPr>
        <xdr:cNvPr id="66" name="人口1人当たり決算額の推移該当値テキスト130"/>
        <xdr:cNvSpPr txBox="1"/>
      </xdr:nvSpPr>
      <xdr:spPr>
        <a:xfrm>
          <a:off x="5740400" y="24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221,460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26333</xdr:rowOff>
    </xdr:from>
    <xdr:to>
      <xdr:col>4</xdr:col>
      <xdr:colOff>520700</xdr:colOff>
      <xdr:row>15</xdr:row>
      <xdr:rowOff>127933</xdr:rowOff>
    </xdr:to>
    <xdr:sp macro="" textlink="">
      <xdr:nvSpPr>
        <xdr:cNvPr id="67" name="円/楕円 66"/>
        <xdr:cNvSpPr/>
      </xdr:nvSpPr>
      <xdr:spPr bwMode="auto">
        <a:xfrm>
          <a:off x="4953000" y="264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138110</xdr:rowOff>
    </xdr:from>
    <xdr:ext cx="736600" cy="259045"/>
    <xdr:sp macro="" textlink="">
      <xdr:nvSpPr>
        <xdr:cNvPr id="68" name="テキスト ボックス 67"/>
        <xdr:cNvSpPr txBox="1"/>
      </xdr:nvSpPr>
      <xdr:spPr>
        <a:xfrm>
          <a:off x="4622800" y="241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19458</xdr:rowOff>
    </xdr:from>
    <xdr:to>
      <xdr:col>3</xdr:col>
      <xdr:colOff>955675</xdr:colOff>
      <xdr:row>15</xdr:row>
      <xdr:rowOff>121058</xdr:rowOff>
    </xdr:to>
    <xdr:sp macro="" textlink="">
      <xdr:nvSpPr>
        <xdr:cNvPr id="69" name="円/楕円 68"/>
        <xdr:cNvSpPr/>
      </xdr:nvSpPr>
      <xdr:spPr bwMode="auto">
        <a:xfrm>
          <a:off x="4254500" y="263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131235</xdr:rowOff>
    </xdr:from>
    <xdr:ext cx="762000" cy="259045"/>
    <xdr:sp macro="" textlink="">
      <xdr:nvSpPr>
        <xdr:cNvPr id="70" name="テキスト ボックス 69"/>
        <xdr:cNvSpPr txBox="1"/>
      </xdr:nvSpPr>
      <xdr:spPr>
        <a:xfrm>
          <a:off x="3924300" y="240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25436</xdr:rowOff>
    </xdr:from>
    <xdr:to>
      <xdr:col>3</xdr:col>
      <xdr:colOff>257175</xdr:colOff>
      <xdr:row>15</xdr:row>
      <xdr:rowOff>127036</xdr:rowOff>
    </xdr:to>
    <xdr:sp macro="" textlink="">
      <xdr:nvSpPr>
        <xdr:cNvPr id="71" name="円/楕円 70"/>
        <xdr:cNvSpPr/>
      </xdr:nvSpPr>
      <xdr:spPr bwMode="auto">
        <a:xfrm>
          <a:off x="3556000" y="264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137213</xdr:rowOff>
    </xdr:from>
    <xdr:ext cx="762000" cy="259045"/>
    <xdr:sp macro="" textlink="">
      <xdr:nvSpPr>
        <xdr:cNvPr id="72" name="テキスト ボックス 71"/>
        <xdr:cNvSpPr txBox="1"/>
      </xdr:nvSpPr>
      <xdr:spPr>
        <a:xfrm>
          <a:off x="3225800" y="241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217,216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7205</xdr:rowOff>
    </xdr:from>
    <xdr:to>
      <xdr:col>2</xdr:col>
      <xdr:colOff>692150</xdr:colOff>
      <xdr:row>15</xdr:row>
      <xdr:rowOff>108805</xdr:rowOff>
    </xdr:to>
    <xdr:sp macro="" textlink="">
      <xdr:nvSpPr>
        <xdr:cNvPr id="73" name="円/楕円 72"/>
        <xdr:cNvSpPr/>
      </xdr:nvSpPr>
      <xdr:spPr bwMode="auto">
        <a:xfrm>
          <a:off x="2857500" y="262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118982</xdr:rowOff>
    </xdr:from>
    <xdr:ext cx="762000" cy="259045"/>
    <xdr:sp macro="" textlink="">
      <xdr:nvSpPr>
        <xdr:cNvPr id="74" name="テキスト ボックス 73"/>
        <xdr:cNvSpPr txBox="1"/>
      </xdr:nvSpPr>
      <xdr:spPr>
        <a:xfrm>
          <a:off x="2527300" y="239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295428</xdr:rowOff>
    </xdr:from>
    <xdr:to>
      <xdr:col>4</xdr:col>
      <xdr:colOff>1117600</xdr:colOff>
      <xdr:row>34</xdr:row>
      <xdr:rowOff>310490</xdr:rowOff>
    </xdr:to>
    <xdr:cxnSp macro="">
      <xdr:nvCxnSpPr>
        <xdr:cNvPr id="107" name="直線コネクタ 106"/>
        <xdr:cNvCxnSpPr/>
      </xdr:nvCxnSpPr>
      <xdr:spPr bwMode="auto">
        <a:xfrm>
          <a:off x="5003800" y="6562878"/>
          <a:ext cx="647700" cy="1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250837</xdr:rowOff>
    </xdr:from>
    <xdr:to>
      <xdr:col>4</xdr:col>
      <xdr:colOff>469900</xdr:colOff>
      <xdr:row>34</xdr:row>
      <xdr:rowOff>295428</xdr:rowOff>
    </xdr:to>
    <xdr:cxnSp macro="">
      <xdr:nvCxnSpPr>
        <xdr:cNvPr id="110" name="直線コネクタ 109"/>
        <xdr:cNvCxnSpPr/>
      </xdr:nvCxnSpPr>
      <xdr:spPr bwMode="auto">
        <a:xfrm>
          <a:off x="4305300" y="6518287"/>
          <a:ext cx="698500" cy="4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250837</xdr:rowOff>
    </xdr:from>
    <xdr:to>
      <xdr:col>3</xdr:col>
      <xdr:colOff>904875</xdr:colOff>
      <xdr:row>34</xdr:row>
      <xdr:rowOff>271996</xdr:rowOff>
    </xdr:to>
    <xdr:cxnSp macro="">
      <xdr:nvCxnSpPr>
        <xdr:cNvPr id="113" name="直線コネクタ 112"/>
        <xdr:cNvCxnSpPr/>
      </xdr:nvCxnSpPr>
      <xdr:spPr bwMode="auto">
        <a:xfrm flipV="1">
          <a:off x="3606800" y="6518287"/>
          <a:ext cx="698500" cy="21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170485</xdr:rowOff>
    </xdr:from>
    <xdr:to>
      <xdr:col>3</xdr:col>
      <xdr:colOff>206375</xdr:colOff>
      <xdr:row>34</xdr:row>
      <xdr:rowOff>271996</xdr:rowOff>
    </xdr:to>
    <xdr:cxnSp macro="">
      <xdr:nvCxnSpPr>
        <xdr:cNvPr id="116" name="直線コネクタ 115"/>
        <xdr:cNvCxnSpPr/>
      </xdr:nvCxnSpPr>
      <xdr:spPr bwMode="auto">
        <a:xfrm>
          <a:off x="2908300" y="6437935"/>
          <a:ext cx="698500" cy="10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259690</xdr:rowOff>
    </xdr:from>
    <xdr:to>
      <xdr:col>5</xdr:col>
      <xdr:colOff>34925</xdr:colOff>
      <xdr:row>35</xdr:row>
      <xdr:rowOff>18390</xdr:rowOff>
    </xdr:to>
    <xdr:sp macro="" textlink="">
      <xdr:nvSpPr>
        <xdr:cNvPr id="126" name="円/楕円 125"/>
        <xdr:cNvSpPr/>
      </xdr:nvSpPr>
      <xdr:spPr bwMode="auto">
        <a:xfrm>
          <a:off x="5600700" y="652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104767</xdr:rowOff>
    </xdr:from>
    <xdr:ext cx="762000" cy="259045"/>
    <xdr:sp macro="" textlink="">
      <xdr:nvSpPr>
        <xdr:cNvPr id="127" name="人口1人当たり決算額の推移該当値テキスト445"/>
        <xdr:cNvSpPr txBox="1"/>
      </xdr:nvSpPr>
      <xdr:spPr>
        <a:xfrm>
          <a:off x="5740400" y="63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47,052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244628</xdr:rowOff>
    </xdr:from>
    <xdr:to>
      <xdr:col>4</xdr:col>
      <xdr:colOff>520700</xdr:colOff>
      <xdr:row>35</xdr:row>
      <xdr:rowOff>3328</xdr:rowOff>
    </xdr:to>
    <xdr:sp macro="" textlink="">
      <xdr:nvSpPr>
        <xdr:cNvPr id="128" name="円/楕円 127"/>
        <xdr:cNvSpPr/>
      </xdr:nvSpPr>
      <xdr:spPr bwMode="auto">
        <a:xfrm>
          <a:off x="4953000" y="651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13504</xdr:rowOff>
    </xdr:from>
    <xdr:ext cx="736600" cy="259045"/>
    <xdr:sp macro="" textlink="">
      <xdr:nvSpPr>
        <xdr:cNvPr id="129" name="テキスト ボックス 128"/>
        <xdr:cNvSpPr txBox="1"/>
      </xdr:nvSpPr>
      <xdr:spPr>
        <a:xfrm>
          <a:off x="4622800" y="6280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200038</xdr:rowOff>
    </xdr:from>
    <xdr:to>
      <xdr:col>3</xdr:col>
      <xdr:colOff>955675</xdr:colOff>
      <xdr:row>34</xdr:row>
      <xdr:rowOff>301637</xdr:rowOff>
    </xdr:to>
    <xdr:sp macro="" textlink="">
      <xdr:nvSpPr>
        <xdr:cNvPr id="130" name="円/楕円 129"/>
        <xdr:cNvSpPr/>
      </xdr:nvSpPr>
      <xdr:spPr bwMode="auto">
        <a:xfrm>
          <a:off x="4254500" y="64674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311815</xdr:rowOff>
    </xdr:from>
    <xdr:ext cx="762000" cy="259045"/>
    <xdr:sp macro="" textlink="">
      <xdr:nvSpPr>
        <xdr:cNvPr id="131" name="テキスト ボックス 130"/>
        <xdr:cNvSpPr txBox="1"/>
      </xdr:nvSpPr>
      <xdr:spPr>
        <a:xfrm>
          <a:off x="3924300" y="62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51,749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221196</xdr:rowOff>
    </xdr:from>
    <xdr:to>
      <xdr:col>3</xdr:col>
      <xdr:colOff>257175</xdr:colOff>
      <xdr:row>34</xdr:row>
      <xdr:rowOff>322796</xdr:rowOff>
    </xdr:to>
    <xdr:sp macro="" textlink="">
      <xdr:nvSpPr>
        <xdr:cNvPr id="132" name="円/楕円 131"/>
        <xdr:cNvSpPr/>
      </xdr:nvSpPr>
      <xdr:spPr bwMode="auto">
        <a:xfrm>
          <a:off x="3556000" y="648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307573</xdr:rowOff>
    </xdr:from>
    <xdr:ext cx="762000" cy="259045"/>
    <xdr:sp macro="" textlink="">
      <xdr:nvSpPr>
        <xdr:cNvPr id="133" name="テキスト ボックス 132"/>
        <xdr:cNvSpPr txBox="1"/>
      </xdr:nvSpPr>
      <xdr:spPr>
        <a:xfrm>
          <a:off x="3225800" y="657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119685</xdr:rowOff>
    </xdr:from>
    <xdr:to>
      <xdr:col>2</xdr:col>
      <xdr:colOff>692150</xdr:colOff>
      <xdr:row>34</xdr:row>
      <xdr:rowOff>221285</xdr:rowOff>
    </xdr:to>
    <xdr:sp macro="" textlink="">
      <xdr:nvSpPr>
        <xdr:cNvPr id="134" name="円/楕円 133"/>
        <xdr:cNvSpPr/>
      </xdr:nvSpPr>
      <xdr:spPr bwMode="auto">
        <a:xfrm>
          <a:off x="2857500" y="638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231462</xdr:rowOff>
    </xdr:from>
    <xdr:ext cx="762000" cy="259045"/>
    <xdr:sp macro="" textlink="">
      <xdr:nvSpPr>
        <xdr:cNvPr id="135" name="テキスト ボックス 134"/>
        <xdr:cNvSpPr txBox="1"/>
      </xdr:nvSpPr>
      <xdr:spPr>
        <a:xfrm>
          <a:off x="2527300" y="615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占める割合をみると、実質収支額は、前年度と比較して０．０９ポイント増となり、財政調整基金残高についても、平成２１年度では２１．７７％だった割合が平成２５年度では３６．２５％と１４ポイント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平成２５年度は財政調整基金の取り崩し額を８０，０００千円増の１９０，０００千円とし、積立額も前年度に比較し３３，５９１千円減の１９８，９０２千円となったことから、標準財政規模に占める割合は２．５１ポイント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今後も収支の均衡に努めていく。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これまで、すべての会計の実質収支額及び資金不足・余剰額は黒字となっている。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標準財政規模に占める割合では、国民健康保険病院事業会計の占める割合が大きく、次いで国民健康保険特別会計、水道事業会計、一般会計の順となっている。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これまでのところ大きな変動はないが、今後も経常経費の縮減に努め、経営の健全化を図っていく。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平成１８年度に２０．６％に達したが、これまで事業の平準化、地方債借入の抑制に努めてきた結果、平成１９年度には１９．３％となり、平成２５年度には１０．６％まで改善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（平成１８年度との比較で１０．０ポイント減）</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左表（分子の構造）を見ると、地方債の元利償還金が前年度と比較して２６百万円の減、平成２１年度と比較すると１９４百万円の減となっており、このことが比率改善の大きな要因である。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今後も引き続き、公債費負担の適正化に努めていく。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将来負担比率の状況は、平成１９年度に８５．３％であったものが、平成２５年度には２２．１％となり６３．２ポイント減少している。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左表の将来負担額（Ａ）を見ると、一般会計等に係る地方債の現在高は前年度と比較して２４４百万円の増となっているが、債務負担行為に基づく支出予定額、公営企業債等繰入見込額、組合等負担等見込額、退職手当負担見込額がそれぞれ減となっており、あわせて前年度比較２５１百万円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これらの将来負担額に充当することが出来る財源の状況を見ると、充当可能基金は、財政調整基金などの基金残高が前年度と比較して３百万円の増となっている。　</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また、基準財政需要額算入見込額については、平成２５年度において地方債残高が増加したことに伴い、１２９百万円増加している。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これらのことから、将来負担額は年々減少し、将来負担額から充当可能財源を差し引いた将来負担比率の分子の額も減少しており、比率の改善が図られている。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今後も引き続き、厳しい財政状況を踏まえながら、経常経費の削減、地方債の抑制に努めていく。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B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7926428</v>
      </c>
      <c r="BO4" s="349"/>
      <c r="BP4" s="349"/>
      <c r="BQ4" s="349"/>
      <c r="BR4" s="349"/>
      <c r="BS4" s="349"/>
      <c r="BT4" s="349"/>
      <c r="BU4" s="350"/>
      <c r="BV4" s="348">
        <v>7035777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7801545</v>
      </c>
      <c r="BO5" s="386"/>
      <c r="BP5" s="386"/>
      <c r="BQ5" s="386"/>
      <c r="BR5" s="386"/>
      <c r="BS5" s="386"/>
      <c r="BT5" s="386"/>
      <c r="BU5" s="387"/>
      <c r="BV5" s="385">
        <v>6923956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81.5</v>
      </c>
      <c r="CU5" s="383"/>
      <c r="CV5" s="383"/>
      <c r="CW5" s="383"/>
      <c r="CX5" s="383"/>
      <c r="CY5" s="383"/>
      <c r="CZ5" s="383"/>
      <c r="DA5" s="384"/>
      <c r="DB5" s="382">
        <v>82.6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124883</v>
      </c>
      <c r="BO6" s="386"/>
      <c r="BP6" s="386"/>
      <c r="BQ6" s="386"/>
      <c r="BR6" s="386"/>
      <c r="BS6" s="386"/>
      <c r="BT6" s="386"/>
      <c r="BU6" s="387"/>
      <c r="BV6" s="385">
        <v>111821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86.6</v>
      </c>
      <c r="CU6" s="423"/>
      <c r="CV6" s="423"/>
      <c r="CW6" s="423"/>
      <c r="CX6" s="423"/>
      <c r="CY6" s="423"/>
      <c r="CZ6" s="423"/>
      <c r="DA6" s="424"/>
      <c r="DB6" s="422">
        <v>87.5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33517</v>
      </c>
      <c r="BO7" s="386"/>
      <c r="BP7" s="386"/>
      <c r="BQ7" s="386"/>
      <c r="BR7" s="386"/>
      <c r="BS7" s="386"/>
      <c r="BT7" s="386"/>
      <c r="BU7" s="387"/>
      <c r="BV7" s="385">
        <v>24069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4411077</v>
      </c>
      <c r="CU7" s="386"/>
      <c r="CV7" s="386"/>
      <c r="CW7" s="386"/>
      <c r="CX7" s="386"/>
      <c r="CY7" s="386"/>
      <c r="CZ7" s="386"/>
      <c r="DA7" s="387"/>
      <c r="DB7" s="385">
        <v>4434997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91366</v>
      </c>
      <c r="BO8" s="386"/>
      <c r="BP8" s="386"/>
      <c r="BQ8" s="386"/>
      <c r="BR8" s="386"/>
      <c r="BS8" s="386"/>
      <c r="BT8" s="386"/>
      <c r="BU8" s="387"/>
      <c r="BV8" s="385">
        <v>87752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8275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3614</v>
      </c>
      <c r="BO9" s="386"/>
      <c r="BP9" s="386"/>
      <c r="BQ9" s="386"/>
      <c r="BR9" s="386"/>
      <c r="BS9" s="386"/>
      <c r="BT9" s="386"/>
      <c r="BU9" s="387"/>
      <c r="BV9" s="385">
        <v>1067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9072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198902</v>
      </c>
      <c r="BO10" s="386"/>
      <c r="BP10" s="386"/>
      <c r="BQ10" s="386"/>
      <c r="BR10" s="386"/>
      <c r="BS10" s="386"/>
      <c r="BT10" s="386"/>
      <c r="BU10" s="387"/>
      <c r="BV10" s="385">
        <v>232493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7915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190000</v>
      </c>
      <c r="BO12" s="386"/>
      <c r="BP12" s="386"/>
      <c r="BQ12" s="386"/>
      <c r="BR12" s="386"/>
      <c r="BS12" s="386"/>
      <c r="BT12" s="386"/>
      <c r="BU12" s="387"/>
      <c r="BV12" s="385">
        <v>110000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7896</v>
      </c>
      <c r="S13" s="467"/>
      <c r="T13" s="467"/>
      <c r="U13" s="467"/>
      <c r="V13" s="468"/>
      <c r="W13" s="401" t="s">
        <v>122</v>
      </c>
      <c r="X13" s="402"/>
      <c r="Y13" s="402"/>
      <c r="Z13" s="402"/>
      <c r="AA13" s="402"/>
      <c r="AB13" s="392"/>
      <c r="AC13" s="436">
        <v>1043</v>
      </c>
      <c r="AD13" s="437"/>
      <c r="AE13" s="437"/>
      <c r="AF13" s="437"/>
      <c r="AG13" s="476"/>
      <c r="AH13" s="436">
        <v>1281</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12516</v>
      </c>
      <c r="BO13" s="386"/>
      <c r="BP13" s="386"/>
      <c r="BQ13" s="386"/>
      <c r="BR13" s="386"/>
      <c r="BS13" s="386"/>
      <c r="BT13" s="386"/>
      <c r="BU13" s="387"/>
      <c r="BV13" s="385">
        <v>123560</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7960</v>
      </c>
      <c r="S14" s="467"/>
      <c r="T14" s="467"/>
      <c r="U14" s="467"/>
      <c r="V14" s="468"/>
      <c r="W14" s="375"/>
      <c r="X14" s="376"/>
      <c r="Y14" s="376"/>
      <c r="Z14" s="376"/>
      <c r="AA14" s="376"/>
      <c r="AB14" s="365"/>
      <c r="AC14" s="469">
        <v>25.8</v>
      </c>
      <c r="AD14" s="470"/>
      <c r="AE14" s="470"/>
      <c r="AF14" s="470"/>
      <c r="AG14" s="471"/>
      <c r="AH14" s="469">
        <v>27.6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22.1</v>
      </c>
      <c r="CU14" s="481"/>
      <c r="CV14" s="481"/>
      <c r="CW14" s="481"/>
      <c r="CX14" s="481"/>
      <c r="CY14" s="481"/>
      <c r="CZ14" s="481"/>
      <c r="DA14" s="482"/>
      <c r="DB14" s="480">
        <v>25.4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7939</v>
      </c>
      <c r="S15" s="467"/>
      <c r="T15" s="467"/>
      <c r="U15" s="467"/>
      <c r="V15" s="468"/>
      <c r="W15" s="401" t="s">
        <v>128</v>
      </c>
      <c r="X15" s="402"/>
      <c r="Y15" s="402"/>
      <c r="Z15" s="402"/>
      <c r="AA15" s="402"/>
      <c r="AB15" s="392"/>
      <c r="AC15" s="436">
        <v>783</v>
      </c>
      <c r="AD15" s="437"/>
      <c r="AE15" s="437"/>
      <c r="AF15" s="437"/>
      <c r="AG15" s="476"/>
      <c r="AH15" s="436">
        <v>991</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916799</v>
      </c>
      <c r="BO15" s="349"/>
      <c r="BP15" s="349"/>
      <c r="BQ15" s="349"/>
      <c r="BR15" s="349"/>
      <c r="BS15" s="349"/>
      <c r="BT15" s="349"/>
      <c r="BU15" s="350"/>
      <c r="BV15" s="348">
        <v>948476</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19.399999999999999</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3918115</v>
      </c>
      <c r="BO16" s="386"/>
      <c r="BP16" s="386"/>
      <c r="BQ16" s="386"/>
      <c r="BR16" s="386"/>
      <c r="BS16" s="386"/>
      <c r="BT16" s="386"/>
      <c r="BU16" s="387"/>
      <c r="BV16" s="385">
        <v>3953675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2215</v>
      </c>
      <c r="AD17" s="437"/>
      <c r="AE17" s="437"/>
      <c r="AF17" s="437"/>
      <c r="AG17" s="476"/>
      <c r="AH17" s="436">
        <v>2369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1141667</v>
      </c>
      <c r="BO17" s="386"/>
      <c r="BP17" s="386"/>
      <c r="BQ17" s="386"/>
      <c r="BR17" s="386"/>
      <c r="BS17" s="386"/>
      <c r="BT17" s="386"/>
      <c r="BU17" s="387"/>
      <c r="BV17" s="385">
        <v>1180933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391.99</v>
      </c>
      <c r="M18" s="498"/>
      <c r="N18" s="498"/>
      <c r="O18" s="498"/>
      <c r="P18" s="498"/>
      <c r="Q18" s="498"/>
      <c r="R18" s="499"/>
      <c r="S18" s="499"/>
      <c r="T18" s="499"/>
      <c r="U18" s="499"/>
      <c r="V18" s="500"/>
      <c r="W18" s="403"/>
      <c r="X18" s="404"/>
      <c r="Y18" s="404"/>
      <c r="Z18" s="404"/>
      <c r="AA18" s="404"/>
      <c r="AB18" s="395"/>
      <c r="AC18" s="501">
        <v>54.8</v>
      </c>
      <c r="AD18" s="502"/>
      <c r="AE18" s="502"/>
      <c r="AF18" s="502"/>
      <c r="AG18" s="503"/>
      <c r="AH18" s="501">
        <v>51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3659739</v>
      </c>
      <c r="BO18" s="386"/>
      <c r="BP18" s="386"/>
      <c r="BQ18" s="386"/>
      <c r="BR18" s="386"/>
      <c r="BS18" s="386"/>
      <c r="BT18" s="386"/>
      <c r="BU18" s="387"/>
      <c r="BV18" s="385">
        <v>3649584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5329957</v>
      </c>
      <c r="BO19" s="386"/>
      <c r="BP19" s="386"/>
      <c r="BQ19" s="386"/>
      <c r="BR19" s="386"/>
      <c r="BS19" s="386"/>
      <c r="BT19" s="386"/>
      <c r="BU19" s="387"/>
      <c r="BV19" s="385">
        <v>5131901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3482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6468538</v>
      </c>
      <c r="BO23" s="386"/>
      <c r="BP23" s="386"/>
      <c r="BQ23" s="386"/>
      <c r="BR23" s="386"/>
      <c r="BS23" s="386"/>
      <c r="BT23" s="386"/>
      <c r="BU23" s="387"/>
      <c r="BV23" s="385">
        <v>6224594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7470</v>
      </c>
      <c r="R24" s="437"/>
      <c r="S24" s="437"/>
      <c r="T24" s="437"/>
      <c r="U24" s="437"/>
      <c r="V24" s="476"/>
      <c r="W24" s="531"/>
      <c r="X24" s="519"/>
      <c r="Y24" s="520"/>
      <c r="Z24" s="435" t="s">
        <v>152</v>
      </c>
      <c r="AA24" s="415"/>
      <c r="AB24" s="415"/>
      <c r="AC24" s="415"/>
      <c r="AD24" s="415"/>
      <c r="AE24" s="415"/>
      <c r="AF24" s="415"/>
      <c r="AG24" s="416"/>
      <c r="AH24" s="436">
        <v>139</v>
      </c>
      <c r="AI24" s="437"/>
      <c r="AJ24" s="437"/>
      <c r="AK24" s="437"/>
      <c r="AL24" s="476"/>
      <c r="AM24" s="436">
        <v>463148</v>
      </c>
      <c r="AN24" s="437"/>
      <c r="AO24" s="437"/>
      <c r="AP24" s="437"/>
      <c r="AQ24" s="437"/>
      <c r="AR24" s="476"/>
      <c r="AS24" s="436">
        <v>3332</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6420997</v>
      </c>
      <c r="BO24" s="386"/>
      <c r="BP24" s="386"/>
      <c r="BQ24" s="386"/>
      <c r="BR24" s="386"/>
      <c r="BS24" s="386"/>
      <c r="BT24" s="386"/>
      <c r="BU24" s="387"/>
      <c r="BV24" s="385">
        <v>6159678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6160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432304</v>
      </c>
      <c r="BO25" s="349"/>
      <c r="BP25" s="349"/>
      <c r="BQ25" s="349"/>
      <c r="BR25" s="349"/>
      <c r="BS25" s="349"/>
      <c r="BT25" s="349"/>
      <c r="BU25" s="350"/>
      <c r="BV25" s="348">
        <v>487319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5620</v>
      </c>
      <c r="R26" s="437"/>
      <c r="S26" s="437"/>
      <c r="T26" s="437"/>
      <c r="U26" s="437"/>
      <c r="V26" s="476"/>
      <c r="W26" s="531"/>
      <c r="X26" s="519"/>
      <c r="Y26" s="520"/>
      <c r="Z26" s="435" t="s">
        <v>158</v>
      </c>
      <c r="AA26" s="539"/>
      <c r="AB26" s="539"/>
      <c r="AC26" s="539"/>
      <c r="AD26" s="539"/>
      <c r="AE26" s="539"/>
      <c r="AF26" s="539"/>
      <c r="AG26" s="540"/>
      <c r="AH26" s="436">
        <v>14</v>
      </c>
      <c r="AI26" s="437"/>
      <c r="AJ26" s="437"/>
      <c r="AK26" s="437"/>
      <c r="AL26" s="476"/>
      <c r="AM26" s="436">
        <v>51758</v>
      </c>
      <c r="AN26" s="437"/>
      <c r="AO26" s="437"/>
      <c r="AP26" s="437"/>
      <c r="AQ26" s="437"/>
      <c r="AR26" s="476"/>
      <c r="AS26" s="436">
        <v>3697</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2920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210324</v>
      </c>
      <c r="BO27" s="553"/>
      <c r="BP27" s="553"/>
      <c r="BQ27" s="553"/>
      <c r="BR27" s="553"/>
      <c r="BS27" s="553"/>
      <c r="BT27" s="553"/>
      <c r="BU27" s="554"/>
      <c r="BV27" s="552">
        <v>210305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2300</v>
      </c>
      <c r="R28" s="437"/>
      <c r="S28" s="437"/>
      <c r="T28" s="437"/>
      <c r="U28" s="437"/>
      <c r="V28" s="476"/>
      <c r="W28" s="531"/>
      <c r="X28" s="519"/>
      <c r="Y28" s="520"/>
      <c r="Z28" s="435" t="s">
        <v>164</v>
      </c>
      <c r="AA28" s="415"/>
      <c r="AB28" s="415"/>
      <c r="AC28" s="415"/>
      <c r="AD28" s="415"/>
      <c r="AE28" s="415"/>
      <c r="AF28" s="415"/>
      <c r="AG28" s="416"/>
      <c r="AH28" s="436">
        <v>12</v>
      </c>
      <c r="AI28" s="437"/>
      <c r="AJ28" s="437"/>
      <c r="AK28" s="437"/>
      <c r="AL28" s="476"/>
      <c r="AM28" s="436">
        <v>27792</v>
      </c>
      <c r="AN28" s="437"/>
      <c r="AO28" s="437"/>
      <c r="AP28" s="437"/>
      <c r="AQ28" s="437"/>
      <c r="AR28" s="476"/>
      <c r="AS28" s="436">
        <v>2316</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1598798</v>
      </c>
      <c r="BO28" s="349"/>
      <c r="BP28" s="349"/>
      <c r="BQ28" s="349"/>
      <c r="BR28" s="349"/>
      <c r="BS28" s="349"/>
      <c r="BT28" s="349"/>
      <c r="BU28" s="350"/>
      <c r="BV28" s="348">
        <v>1589896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1850</v>
      </c>
      <c r="R29" s="437"/>
      <c r="S29" s="437"/>
      <c r="T29" s="437"/>
      <c r="U29" s="437"/>
      <c r="V29" s="476"/>
      <c r="W29" s="531"/>
      <c r="X29" s="519"/>
      <c r="Y29" s="520"/>
      <c r="Z29" s="435" t="s">
        <v>168</v>
      </c>
      <c r="AA29" s="415"/>
      <c r="AB29" s="415"/>
      <c r="AC29" s="415"/>
      <c r="AD29" s="415"/>
      <c r="AE29" s="415"/>
      <c r="AF29" s="415"/>
      <c r="AG29" s="416"/>
      <c r="AH29" s="436">
        <v>151</v>
      </c>
      <c r="AI29" s="437"/>
      <c r="AJ29" s="437"/>
      <c r="AK29" s="437"/>
      <c r="AL29" s="476"/>
      <c r="AM29" s="436">
        <v>490940</v>
      </c>
      <c r="AN29" s="437"/>
      <c r="AO29" s="437"/>
      <c r="AP29" s="437"/>
      <c r="AQ29" s="437"/>
      <c r="AR29" s="476"/>
      <c r="AS29" s="436">
        <v>3251</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584417</v>
      </c>
      <c r="BO29" s="386"/>
      <c r="BP29" s="386"/>
      <c r="BQ29" s="386"/>
      <c r="BR29" s="386"/>
      <c r="BS29" s="386"/>
      <c r="BT29" s="386"/>
      <c r="BU29" s="387"/>
      <c r="BV29" s="385">
        <v>584272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97.3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1454462</v>
      </c>
      <c r="BO30" s="553"/>
      <c r="BP30" s="553"/>
      <c r="BQ30" s="553"/>
      <c r="BR30" s="553"/>
      <c r="BS30" s="553"/>
      <c r="BT30" s="553"/>
      <c r="BU30" s="554"/>
      <c r="BV30" s="552">
        <v>1278122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十勝環境複合事務組合（一般会計）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本別システム総合研究所</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国民健康保険病院事業会計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公共下水道特別会計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十勝環境複合事務組合（余熱利用事業会計）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本別町土地開発公社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十勝圏複合事務組合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池北三町行政事務組合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6626</v>
      </c>
      <c r="J41" s="83">
        <v>6456</v>
      </c>
      <c r="K41" s="83">
        <v>6336</v>
      </c>
      <c r="L41" s="83">
        <v>6225</v>
      </c>
      <c r="M41" s="84">
        <v>6469</v>
      </c>
    </row>
    <row r="42" spans="2:13" ht="27.75" customHeight="1">
      <c r="B42" s="1169"/>
      <c r="C42" s="1170"/>
      <c r="D42" s="85"/>
      <c r="E42" s="1175" t="s">
        <v>26</v>
      </c>
      <c r="F42" s="1175"/>
      <c r="G42" s="1175"/>
      <c r="H42" s="1176"/>
      <c r="I42" s="86">
        <v>292</v>
      </c>
      <c r="J42" s="87">
        <v>382</v>
      </c>
      <c r="K42" s="87">
        <v>306</v>
      </c>
      <c r="L42" s="87">
        <v>208</v>
      </c>
      <c r="M42" s="88">
        <v>168</v>
      </c>
    </row>
    <row r="43" spans="2:13" ht="27.75" customHeight="1">
      <c r="B43" s="1169"/>
      <c r="C43" s="1170"/>
      <c r="D43" s="85"/>
      <c r="E43" s="1175" t="s">
        <v>27</v>
      </c>
      <c r="F43" s="1175"/>
      <c r="G43" s="1175"/>
      <c r="H43" s="1176"/>
      <c r="I43" s="86">
        <v>4610</v>
      </c>
      <c r="J43" s="87">
        <v>4471</v>
      </c>
      <c r="K43" s="87">
        <v>4322</v>
      </c>
      <c r="L43" s="87">
        <v>4217</v>
      </c>
      <c r="M43" s="88">
        <v>4152</v>
      </c>
    </row>
    <row r="44" spans="2:13" ht="27.75" customHeight="1">
      <c r="B44" s="1169"/>
      <c r="C44" s="1170"/>
      <c r="D44" s="85"/>
      <c r="E44" s="1175" t="s">
        <v>28</v>
      </c>
      <c r="F44" s="1175"/>
      <c r="G44" s="1175"/>
      <c r="H44" s="1176"/>
      <c r="I44" s="86">
        <v>462</v>
      </c>
      <c r="J44" s="87">
        <v>400</v>
      </c>
      <c r="K44" s="87">
        <v>338</v>
      </c>
      <c r="L44" s="87">
        <v>276</v>
      </c>
      <c r="M44" s="88">
        <v>213</v>
      </c>
    </row>
    <row r="45" spans="2:13" ht="27.75" customHeight="1">
      <c r="B45" s="1169"/>
      <c r="C45" s="1170"/>
      <c r="D45" s="85"/>
      <c r="E45" s="1175" t="s">
        <v>29</v>
      </c>
      <c r="F45" s="1175"/>
      <c r="G45" s="1175"/>
      <c r="H45" s="1176"/>
      <c r="I45" s="86">
        <v>1389</v>
      </c>
      <c r="J45" s="87">
        <v>1322</v>
      </c>
      <c r="K45" s="87">
        <v>1288</v>
      </c>
      <c r="L45" s="87">
        <v>1188</v>
      </c>
      <c r="M45" s="88">
        <v>1105</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2683</v>
      </c>
      <c r="J49" s="87">
        <v>3097</v>
      </c>
      <c r="K49" s="87">
        <v>3396</v>
      </c>
      <c r="L49" s="87">
        <v>3610</v>
      </c>
      <c r="M49" s="88">
        <v>3613</v>
      </c>
    </row>
    <row r="50" spans="2:13" ht="27.75" customHeight="1">
      <c r="B50" s="1169"/>
      <c r="C50" s="1170"/>
      <c r="D50" s="85"/>
      <c r="E50" s="1175" t="s">
        <v>35</v>
      </c>
      <c r="F50" s="1175"/>
      <c r="G50" s="1175"/>
      <c r="H50" s="1176"/>
      <c r="I50" s="86">
        <v>638</v>
      </c>
      <c r="J50" s="87">
        <v>642</v>
      </c>
      <c r="K50" s="87">
        <v>666</v>
      </c>
      <c r="L50" s="87">
        <v>672</v>
      </c>
      <c r="M50" s="88">
        <v>656</v>
      </c>
    </row>
    <row r="51" spans="2:13" ht="27.75" customHeight="1">
      <c r="B51" s="1171"/>
      <c r="C51" s="1172"/>
      <c r="D51" s="85"/>
      <c r="E51" s="1175" t="s">
        <v>36</v>
      </c>
      <c r="F51" s="1175"/>
      <c r="G51" s="1175"/>
      <c r="H51" s="1176"/>
      <c r="I51" s="86">
        <v>7517</v>
      </c>
      <c r="J51" s="87">
        <v>7401</v>
      </c>
      <c r="K51" s="87">
        <v>7162</v>
      </c>
      <c r="L51" s="87">
        <v>6896</v>
      </c>
      <c r="M51" s="88">
        <v>7025</v>
      </c>
    </row>
    <row r="52" spans="2:13" ht="27.75" customHeight="1" thickBot="1">
      <c r="B52" s="1179" t="s">
        <v>37</v>
      </c>
      <c r="C52" s="1180"/>
      <c r="D52" s="90"/>
      <c r="E52" s="1181" t="s">
        <v>38</v>
      </c>
      <c r="F52" s="1181"/>
      <c r="G52" s="1181"/>
      <c r="H52" s="1182"/>
      <c r="I52" s="91">
        <v>2540</v>
      </c>
      <c r="J52" s="92">
        <v>1891</v>
      </c>
      <c r="K52" s="92">
        <v>1366</v>
      </c>
      <c r="L52" s="92">
        <v>937</v>
      </c>
      <c r="M52" s="93">
        <v>813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146185</v>
      </c>
      <c r="E3" s="116"/>
      <c r="F3" s="117">
        <v>174443</v>
      </c>
      <c r="G3" s="118"/>
      <c r="H3" s="119"/>
    </row>
    <row r="4" spans="1:8">
      <c r="A4" s="120"/>
      <c r="B4" s="121"/>
      <c r="C4" s="122"/>
      <c r="D4" s="123">
        <v>89109</v>
      </c>
      <c r="E4" s="124"/>
      <c r="F4" s="125">
        <v>89518</v>
      </c>
      <c r="G4" s="126"/>
      <c r="H4" s="127"/>
    </row>
    <row r="5" spans="1:8">
      <c r="A5" s="108" t="s">
        <v>509</v>
      </c>
      <c r="B5" s="113"/>
      <c r="C5" s="114"/>
      <c r="D5" s="115">
        <v>270546</v>
      </c>
      <c r="E5" s="116"/>
      <c r="F5" s="117">
        <v>192544</v>
      </c>
      <c r="G5" s="118"/>
      <c r="H5" s="119"/>
    </row>
    <row r="6" spans="1:8">
      <c r="A6" s="120"/>
      <c r="B6" s="121"/>
      <c r="C6" s="122"/>
      <c r="D6" s="123">
        <v>75129</v>
      </c>
      <c r="E6" s="124"/>
      <c r="F6" s="125">
        <v>82235</v>
      </c>
      <c r="G6" s="126"/>
      <c r="H6" s="127"/>
    </row>
    <row r="7" spans="1:8">
      <c r="A7" s="108" t="s">
        <v>510</v>
      </c>
      <c r="B7" s="113"/>
      <c r="C7" s="114"/>
      <c r="D7" s="115">
        <v>142947</v>
      </c>
      <c r="E7" s="116"/>
      <c r="F7" s="117">
        <v>146140</v>
      </c>
      <c r="G7" s="118"/>
      <c r="H7" s="119"/>
    </row>
    <row r="8" spans="1:8">
      <c r="A8" s="120"/>
      <c r="B8" s="121"/>
      <c r="C8" s="122"/>
      <c r="D8" s="123">
        <v>45060</v>
      </c>
      <c r="E8" s="124"/>
      <c r="F8" s="125">
        <v>75451</v>
      </c>
      <c r="G8" s="126"/>
      <c r="H8" s="127"/>
    </row>
    <row r="9" spans="1:8">
      <c r="A9" s="108" t="s">
        <v>511</v>
      </c>
      <c r="B9" s="113"/>
      <c r="C9" s="114"/>
      <c r="D9" s="115">
        <v>163324</v>
      </c>
      <c r="E9" s="116"/>
      <c r="F9" s="117">
        <v>146641</v>
      </c>
      <c r="G9" s="118"/>
      <c r="H9" s="119"/>
    </row>
    <row r="10" spans="1:8">
      <c r="A10" s="120"/>
      <c r="B10" s="121"/>
      <c r="C10" s="122"/>
      <c r="D10" s="123">
        <v>56520</v>
      </c>
      <c r="E10" s="124"/>
      <c r="F10" s="125">
        <v>68142</v>
      </c>
      <c r="G10" s="126"/>
      <c r="H10" s="127"/>
    </row>
    <row r="11" spans="1:8">
      <c r="A11" s="108" t="s">
        <v>512</v>
      </c>
      <c r="B11" s="113"/>
      <c r="C11" s="114"/>
      <c r="D11" s="115">
        <v>248802</v>
      </c>
      <c r="E11" s="116"/>
      <c r="F11" s="117">
        <v>174587</v>
      </c>
      <c r="G11" s="118"/>
      <c r="H11" s="119"/>
    </row>
    <row r="12" spans="1:8">
      <c r="A12" s="120"/>
      <c r="B12" s="121"/>
      <c r="C12" s="128"/>
      <c r="D12" s="123">
        <v>57197</v>
      </c>
      <c r="E12" s="124"/>
      <c r="F12" s="125">
        <v>79695</v>
      </c>
      <c r="G12" s="126"/>
      <c r="H12" s="127"/>
    </row>
    <row r="13" spans="1:8">
      <c r="A13" s="108"/>
      <c r="B13" s="113"/>
      <c r="C13" s="129"/>
      <c r="D13" s="130">
        <v>194361</v>
      </c>
      <c r="E13" s="131"/>
      <c r="F13" s="132">
        <v>166871</v>
      </c>
      <c r="G13" s="133"/>
      <c r="H13" s="119"/>
    </row>
    <row r="14" spans="1:8">
      <c r="A14" s="120"/>
      <c r="B14" s="121"/>
      <c r="C14" s="122"/>
      <c r="D14" s="123">
        <v>64603</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2.04</v>
      </c>
      <c r="C19" s="134">
        <f>ROUND(VALUE(SUBSTITUTE(実質収支比率等に係る経年分析!G$48,"▲","-")),2)</f>
        <v>2.37</v>
      </c>
      <c r="D19" s="134">
        <f>ROUND(VALUE(SUBSTITUTE(実質収支比率等に係る経年分析!H$48,"▲","-")),2)</f>
        <v>1.91</v>
      </c>
      <c r="E19" s="134">
        <f>ROUND(VALUE(SUBSTITUTE(実質収支比率等に係る経年分析!I$48,"▲","-")),2)</f>
        <v>1.98</v>
      </c>
      <c r="F19" s="134">
        <f>ROUND(VALUE(SUBSTITUTE(実質収支比率等に係る経年分析!J$48,"▲","-")),2)</f>
        <v>2.0699999999999998</v>
      </c>
    </row>
    <row r="20" spans="1:11">
      <c r="A20" s="134" t="s">
        <v>43</v>
      </c>
      <c r="B20" s="134">
        <f>ROUND(VALUE(SUBSTITUTE(実質収支比率等に係る経年分析!F$47,"▲","-")),2)</f>
        <v>21.77</v>
      </c>
      <c r="C20" s="134">
        <f>ROUND(VALUE(SUBSTITUTE(実質収支比率等に係る経年分析!G$47,"▲","-")),2)</f>
        <v>27.56</v>
      </c>
      <c r="D20" s="134">
        <f>ROUND(VALUE(SUBSTITUTE(実質収支比率等に係る経年分析!H$47,"▲","-")),2)</f>
        <v>32.39</v>
      </c>
      <c r="E20" s="134">
        <f>ROUND(VALUE(SUBSTITUTE(実質収支比率等に係る経年分析!I$47,"▲","-")),2)</f>
        <v>35.85</v>
      </c>
      <c r="F20" s="134">
        <f>ROUND(VALUE(SUBSTITUTE(実質収支比率等に係る経年分析!J$47,"▲","-")),2)</f>
        <v>36.25</v>
      </c>
    </row>
    <row r="21" spans="1:11">
      <c r="A21" s="134" t="s">
        <v>44</v>
      </c>
      <c r="B21" s="134">
        <f>IF(ISNUMBER(VALUE(SUBSTITUTE(実質収支比率等に係る経年分析!F$49,"▲","-"))),ROUND(VALUE(SUBSTITUTE(実質収支比率等に係る経年分析!F$49,"▲","-")),2),NA())</f>
        <v>2.97</v>
      </c>
      <c r="C21" s="134">
        <f>IF(ISNUMBER(VALUE(SUBSTITUTE(実質収支比率等に係る経年分析!G$49,"▲","-"))),ROUND(VALUE(SUBSTITUTE(実質収支比率等に係る経年分析!G$49,"▲","-")),2),NA())</f>
        <v>7.2</v>
      </c>
      <c r="D21" s="134">
        <f>IF(ISNUMBER(VALUE(SUBSTITUTE(実質収支比率等に係る経年分析!H$49,"▲","-"))),ROUND(VALUE(SUBSTITUTE(実質収支比率等に係る経年分析!H$49,"▲","-")),2),NA())</f>
        <v>3.74</v>
      </c>
      <c r="E21" s="134">
        <f>IF(ISNUMBER(VALUE(SUBSTITUTE(実質収支比率等に係る経年分析!I$49,"▲","-"))),ROUND(VALUE(SUBSTITUTE(実質収支比率等に係る経年分析!I$49,"▲","-")),2),NA())</f>
        <v>2.79</v>
      </c>
      <c r="F21" s="134">
        <f>IF(ISNUMBER(VALUE(SUBSTITUTE(実質収支比率等に係る経年分析!J$49,"▲","-"))),ROUND(VALUE(SUBSTITUTE(実質収支比率等に係る経年分析!J$49,"▲","-")),2),NA())</f>
        <v>0.28000000000000003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2.0699999999999998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4.1100000000000003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939</v>
      </c>
      <c r="E42" s="136"/>
      <c r="F42" s="136"/>
      <c r="G42" s="136">
        <f>'実質公債費比率（分子）の構造'!L$52</f>
        <v>911</v>
      </c>
      <c r="H42" s="136"/>
      <c r="I42" s="136"/>
      <c r="J42" s="136">
        <f>'実質公債費比率（分子）の構造'!M$52</f>
        <v>885</v>
      </c>
      <c r="K42" s="136"/>
      <c r="L42" s="136"/>
      <c r="M42" s="136">
        <f>'実質公債費比率（分子）の構造'!N$52</f>
        <v>811</v>
      </c>
      <c r="N42" s="136"/>
      <c r="O42" s="136"/>
      <c r="P42" s="136">
        <f>'実質公債費比率（分子）の構造'!O$52</f>
        <v>800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100</v>
      </c>
      <c r="C44" s="136"/>
      <c r="D44" s="136"/>
      <c r="E44" s="136">
        <f>'実質公債費比率（分子）の構造'!L$50</f>
        <v>43</v>
      </c>
      <c r="F44" s="136"/>
      <c r="G44" s="136"/>
      <c r="H44" s="136">
        <f>'実質公債費比率（分子）の構造'!M$50</f>
        <v>71</v>
      </c>
      <c r="I44" s="136"/>
      <c r="J44" s="136"/>
      <c r="K44" s="136">
        <f>'実質公債費比率（分子）の構造'!N$50</f>
        <v>68</v>
      </c>
      <c r="L44" s="136"/>
      <c r="M44" s="136"/>
      <c r="N44" s="136">
        <f>'実質公債費比率（分子）の構造'!O$50</f>
        <v>62</v>
      </c>
      <c r="O44" s="136"/>
      <c r="P44" s="136"/>
    </row>
    <row r="45" spans="1:16">
      <c r="A45" s="136" t="s">
        <v>54</v>
      </c>
      <c r="B45" s="136">
        <f>'実質公債費比率（分子）の構造'!K$49</f>
        <v>67</v>
      </c>
      <c r="C45" s="136"/>
      <c r="D45" s="136"/>
      <c r="E45" s="136">
        <f>'実質公債費比率（分子）の構造'!L$49</f>
        <v>67</v>
      </c>
      <c r="F45" s="136"/>
      <c r="G45" s="136"/>
      <c r="H45" s="136">
        <f>'実質公債費比率（分子）の構造'!M$49</f>
        <v>66</v>
      </c>
      <c r="I45" s="136"/>
      <c r="J45" s="136"/>
      <c r="K45" s="136">
        <f>'実質公債費比率（分子）の構造'!N$49</f>
        <v>66</v>
      </c>
      <c r="L45" s="136"/>
      <c r="M45" s="136"/>
      <c r="N45" s="136">
        <f>'実質公債費比率（分子）の構造'!O$49</f>
        <v>66</v>
      </c>
      <c r="O45" s="136"/>
      <c r="P45" s="136"/>
    </row>
    <row r="46" spans="1:16">
      <c r="A46" s="136" t="s">
        <v>55</v>
      </c>
      <c r="B46" s="136">
        <f>'実質公債費比率（分子）の構造'!K$48</f>
        <v>331</v>
      </c>
      <c r="C46" s="136"/>
      <c r="D46" s="136"/>
      <c r="E46" s="136">
        <f>'実質公債費比率（分子）の構造'!L$48</f>
        <v>329</v>
      </c>
      <c r="F46" s="136"/>
      <c r="G46" s="136"/>
      <c r="H46" s="136">
        <f>'実質公債費比率（分子）の構造'!M$48</f>
        <v>338</v>
      </c>
      <c r="I46" s="136"/>
      <c r="J46" s="136"/>
      <c r="K46" s="136">
        <f>'実質公債費比率（分子）の構造'!N$48</f>
        <v>299</v>
      </c>
      <c r="L46" s="136"/>
      <c r="M46" s="136"/>
      <c r="N46" s="136">
        <f>'実質公債費比率（分子）の構造'!O$48</f>
        <v>307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931</v>
      </c>
      <c r="C49" s="136"/>
      <c r="D49" s="136"/>
      <c r="E49" s="136">
        <f>'実質公債費比率（分子）の構造'!L$45</f>
        <v>886</v>
      </c>
      <c r="F49" s="136"/>
      <c r="G49" s="136"/>
      <c r="H49" s="136">
        <f>'実質公債費比率（分子）の構造'!M$45</f>
        <v>829</v>
      </c>
      <c r="I49" s="136"/>
      <c r="J49" s="136"/>
      <c r="K49" s="136">
        <f>'実質公債費比率（分子）の構造'!N$45</f>
        <v>763</v>
      </c>
      <c r="L49" s="136"/>
      <c r="M49" s="136"/>
      <c r="N49" s="136">
        <f>'実質公債費比率（分子）の構造'!O$45</f>
        <v>737</v>
      </c>
      <c r="O49" s="136"/>
      <c r="P49" s="136"/>
    </row>
    <row r="50" spans="1:16">
      <c r="A50" s="136" t="s">
        <v>58</v>
      </c>
      <c r="B50" s="136" t="e">
        <f>NA()</f>
        <v>#N/A</v>
      </c>
      <c r="C50" s="136">
        <f>IF(ISNUMBER('実質公債費比率（分子）の構造'!K$53),'実質公債費比率（分子）の構造'!K$53,NA())</f>
        <v>490</v>
      </c>
      <c r="D50" s="136" t="e">
        <f>NA()</f>
        <v>#N/A</v>
      </c>
      <c r="E50" s="136" t="e">
        <f>NA()</f>
        <v>#N/A</v>
      </c>
      <c r="F50" s="136">
        <f>IF(ISNUMBER('実質公債費比率（分子）の構造'!L$53),'実質公債費比率（分子）の構造'!L$53,NA())</f>
        <v>414</v>
      </c>
      <c r="G50" s="136" t="e">
        <f>NA()</f>
        <v>#N/A</v>
      </c>
      <c r="H50" s="136" t="e">
        <f>NA()</f>
        <v>#N/A</v>
      </c>
      <c r="I50" s="136">
        <f>IF(ISNUMBER('実質公債費比率（分子）の構造'!M$53),'実質公債費比率（分子）の構造'!M$53,NA())</f>
        <v>419</v>
      </c>
      <c r="J50" s="136" t="e">
        <f>NA()</f>
        <v>#N/A</v>
      </c>
      <c r="K50" s="136" t="e">
        <f>NA()</f>
        <v>#N/A</v>
      </c>
      <c r="L50" s="136">
        <f>IF(ISNUMBER('実質公債費比率（分子）の構造'!N$53),'実質公債費比率（分子）の構造'!N$53,NA())</f>
        <v>385</v>
      </c>
      <c r="M50" s="136" t="e">
        <f>NA()</f>
        <v>#N/A</v>
      </c>
      <c r="N50" s="136" t="e">
        <f>NA()</f>
        <v>#N/A</v>
      </c>
      <c r="O50" s="136">
        <f>IF(ISNUMBER('実質公債費比率（分子）の構造'!O$53),'実質公債費比率（分子）の構造'!O$53,NA())</f>
        <v>372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7517</v>
      </c>
      <c r="E56" s="135"/>
      <c r="F56" s="135"/>
      <c r="G56" s="135">
        <f>'将来負担比率（分子）の構造'!J$51</f>
        <v>7401</v>
      </c>
      <c r="H56" s="135"/>
      <c r="I56" s="135"/>
      <c r="J56" s="135">
        <f>'将来負担比率（分子）の構造'!K$51</f>
        <v>7162</v>
      </c>
      <c r="K56" s="135"/>
      <c r="L56" s="135"/>
      <c r="M56" s="135">
        <f>'将来負担比率（分子）の構造'!L$51</f>
        <v>6896</v>
      </c>
      <c r="N56" s="135"/>
      <c r="O56" s="135"/>
      <c r="P56" s="135">
        <f>'将来負担比率（分子）の構造'!M$51</f>
        <v>7025</v>
      </c>
    </row>
    <row r="57" spans="1:16">
      <c r="A57" s="135" t="s">
        <v>35</v>
      </c>
      <c r="B57" s="135"/>
      <c r="C57" s="135"/>
      <c r="D57" s="135">
        <f>'将来負担比率（分子）の構造'!I$50</f>
        <v>638</v>
      </c>
      <c r="E57" s="135"/>
      <c r="F57" s="135"/>
      <c r="G57" s="135">
        <f>'将来負担比率（分子）の構造'!J$50</f>
        <v>642</v>
      </c>
      <c r="H57" s="135"/>
      <c r="I57" s="135"/>
      <c r="J57" s="135">
        <f>'将来負担比率（分子）の構造'!K$50</f>
        <v>666</v>
      </c>
      <c r="K57" s="135"/>
      <c r="L57" s="135"/>
      <c r="M57" s="135">
        <f>'将来負担比率（分子）の構造'!L$50</f>
        <v>672</v>
      </c>
      <c r="N57" s="135"/>
      <c r="O57" s="135"/>
      <c r="P57" s="135">
        <f>'将来負担比率（分子）の構造'!M$50</f>
        <v>656</v>
      </c>
    </row>
    <row r="58" spans="1:16">
      <c r="A58" s="135" t="s">
        <v>34</v>
      </c>
      <c r="B58" s="135"/>
      <c r="C58" s="135"/>
      <c r="D58" s="135">
        <f>'将来負担比率（分子）の構造'!I$49</f>
        <v>2683</v>
      </c>
      <c r="E58" s="135"/>
      <c r="F58" s="135"/>
      <c r="G58" s="135">
        <f>'将来負担比率（分子）の構造'!J$49</f>
        <v>3097</v>
      </c>
      <c r="H58" s="135"/>
      <c r="I58" s="135"/>
      <c r="J58" s="135">
        <f>'将来負担比率（分子）の構造'!K$49</f>
        <v>3396</v>
      </c>
      <c r="K58" s="135"/>
      <c r="L58" s="135"/>
      <c r="M58" s="135">
        <f>'将来負担比率（分子）の構造'!L$49</f>
        <v>3610</v>
      </c>
      <c r="N58" s="135"/>
      <c r="O58" s="135"/>
      <c r="P58" s="135">
        <f>'将来負担比率（分子）の構造'!M$49</f>
        <v>3613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1389</v>
      </c>
      <c r="C62" s="135"/>
      <c r="D62" s="135"/>
      <c r="E62" s="135">
        <f>'将来負担比率（分子）の構造'!J$45</f>
        <v>1322</v>
      </c>
      <c r="F62" s="135"/>
      <c r="G62" s="135"/>
      <c r="H62" s="135">
        <f>'将来負担比率（分子）の構造'!K$45</f>
        <v>1288</v>
      </c>
      <c r="I62" s="135"/>
      <c r="J62" s="135"/>
      <c r="K62" s="135">
        <f>'将来負担比率（分子）の構造'!L$45</f>
        <v>1188</v>
      </c>
      <c r="L62" s="135"/>
      <c r="M62" s="135"/>
      <c r="N62" s="135">
        <f>'将来負担比率（分子）の構造'!M$45</f>
        <v>1105</v>
      </c>
      <c r="O62" s="135"/>
      <c r="P62" s="135"/>
    </row>
    <row r="63" spans="1:16">
      <c r="A63" s="135" t="s">
        <v>28</v>
      </c>
      <c r="B63" s="135">
        <f>'将来負担比率（分子）の構造'!I$44</f>
        <v>462</v>
      </c>
      <c r="C63" s="135"/>
      <c r="D63" s="135"/>
      <c r="E63" s="135">
        <f>'将来負担比率（分子）の構造'!J$44</f>
        <v>400</v>
      </c>
      <c r="F63" s="135"/>
      <c r="G63" s="135"/>
      <c r="H63" s="135">
        <f>'将来負担比率（分子）の構造'!K$44</f>
        <v>338</v>
      </c>
      <c r="I63" s="135"/>
      <c r="J63" s="135"/>
      <c r="K63" s="135">
        <f>'将来負担比率（分子）の構造'!L$44</f>
        <v>276</v>
      </c>
      <c r="L63" s="135"/>
      <c r="M63" s="135"/>
      <c r="N63" s="135">
        <f>'将来負担比率（分子）の構造'!M$44</f>
        <v>213</v>
      </c>
      <c r="O63" s="135"/>
      <c r="P63" s="135"/>
    </row>
    <row r="64" spans="1:16">
      <c r="A64" s="135" t="s">
        <v>27</v>
      </c>
      <c r="B64" s="135">
        <f>'将来負担比率（分子）の構造'!I$43</f>
        <v>4610</v>
      </c>
      <c r="C64" s="135"/>
      <c r="D64" s="135"/>
      <c r="E64" s="135">
        <f>'将来負担比率（分子）の構造'!J$43</f>
        <v>4471</v>
      </c>
      <c r="F64" s="135"/>
      <c r="G64" s="135"/>
      <c r="H64" s="135">
        <f>'将来負担比率（分子）の構造'!K$43</f>
        <v>4322</v>
      </c>
      <c r="I64" s="135"/>
      <c r="J64" s="135"/>
      <c r="K64" s="135">
        <f>'将来負担比率（分子）の構造'!L$43</f>
        <v>4217</v>
      </c>
      <c r="L64" s="135"/>
      <c r="M64" s="135"/>
      <c r="N64" s="135">
        <f>'将来負担比率（分子）の構造'!M$43</f>
        <v>4152</v>
      </c>
      <c r="O64" s="135"/>
      <c r="P64" s="135"/>
    </row>
    <row r="65" spans="1:16">
      <c r="A65" s="135" t="s">
        <v>26</v>
      </c>
      <c r="B65" s="135">
        <f>'将来負担比率（分子）の構造'!I$42</f>
        <v>292</v>
      </c>
      <c r="C65" s="135"/>
      <c r="D65" s="135"/>
      <c r="E65" s="135">
        <f>'将来負担比率（分子）の構造'!J$42</f>
        <v>382</v>
      </c>
      <c r="F65" s="135"/>
      <c r="G65" s="135"/>
      <c r="H65" s="135">
        <f>'将来負担比率（分子）の構造'!K$42</f>
        <v>306</v>
      </c>
      <c r="I65" s="135"/>
      <c r="J65" s="135"/>
      <c r="K65" s="135">
        <f>'将来負担比率（分子）の構造'!L$42</f>
        <v>208</v>
      </c>
      <c r="L65" s="135"/>
      <c r="M65" s="135"/>
      <c r="N65" s="135">
        <f>'将来負担比率（分子）の構造'!M$42</f>
        <v>168</v>
      </c>
      <c r="O65" s="135"/>
      <c r="P65" s="135"/>
    </row>
    <row r="66" spans="1:16">
      <c r="A66" s="135" t="s">
        <v>25</v>
      </c>
      <c r="B66" s="135">
        <f>'将来負担比率（分子）の構造'!I$41</f>
        <v>6626</v>
      </c>
      <c r="C66" s="135"/>
      <c r="D66" s="135"/>
      <c r="E66" s="135">
        <f>'将来負担比率（分子）の構造'!J$41</f>
        <v>6456</v>
      </c>
      <c r="F66" s="135"/>
      <c r="G66" s="135"/>
      <c r="H66" s="135">
        <f>'将来負担比率（分子）の構造'!K$41</f>
        <v>6336</v>
      </c>
      <c r="I66" s="135"/>
      <c r="J66" s="135"/>
      <c r="K66" s="135">
        <f>'将来負担比率（分子）の構造'!L$41</f>
        <v>6225</v>
      </c>
      <c r="L66" s="135"/>
      <c r="M66" s="135"/>
      <c r="N66" s="135">
        <f>'将来負担比率（分子）の構造'!M$41</f>
        <v>6469</v>
      </c>
      <c r="O66" s="135"/>
      <c r="P66" s="135"/>
    </row>
    <row r="67" spans="1:16">
      <c r="A67" s="135" t="s">
        <v>62</v>
      </c>
      <c r="B67" s="135" t="e">
        <f>NA()</f>
        <v>#N/A</v>
      </c>
      <c r="C67" s="135">
        <f>IF(ISNUMBER('将来負担比率（分子）の構造'!I$52), IF('将来負担比率（分子）の構造'!I$52 &lt; 0, 0, '将来負担比率（分子）の構造'!I$52), NA())</f>
        <v>2540</v>
      </c>
      <c r="D67" s="135" t="e">
        <f>NA()</f>
        <v>#N/A</v>
      </c>
      <c r="E67" s="135" t="e">
        <f>NA()</f>
        <v>#N/A</v>
      </c>
      <c r="F67" s="135">
        <f>IF(ISNUMBER('将来負担比率（分子）の構造'!J$52), IF('将来負担比率（分子）の構造'!J$52 &lt; 0, 0, '将来負担比率（分子）の構造'!J$52), NA())</f>
        <v>1891</v>
      </c>
      <c r="G67" s="135" t="e">
        <f>NA()</f>
        <v>#N/A</v>
      </c>
      <c r="H67" s="135" t="e">
        <f>NA()</f>
        <v>#N/A</v>
      </c>
      <c r="I67" s="135">
        <f>IF(ISNUMBER('将来負担比率（分子）の構造'!K$52), IF('将来負担比率（分子）の構造'!K$52 &lt; 0, 0, '将来負担比率（分子）の構造'!K$52), NA())</f>
        <v>1366</v>
      </c>
      <c r="J67" s="135" t="e">
        <f>NA()</f>
        <v>#N/A</v>
      </c>
      <c r="K67" s="135" t="e">
        <f>NA()</f>
        <v>#N/A</v>
      </c>
      <c r="L67" s="135">
        <f>IF(ISNUMBER('将来負担比率（分子）の構造'!L$52), IF('将来負担比率（分子）の構造'!L$52 &lt; 0, 0, '将来負担比率（分子）の構造'!L$52), NA())</f>
        <v>937</v>
      </c>
      <c r="M67" s="135" t="e">
        <f>NA()</f>
        <v>#N/A</v>
      </c>
      <c r="N67" s="135" t="e">
        <f>NA()</f>
        <v>#N/A</v>
      </c>
      <c r="O67" s="135">
        <f>IF(ISNUMBER('将来負担比率（分子）の構造'!M$52), IF('将来負担比率（分子）の構造'!M$52 &lt; 0, 0, '将来負担比率（分子）の構造'!M$52), NA())</f>
        <v>813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K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934348</v>
      </c>
      <c r="S5" s="581"/>
      <c r="T5" s="581"/>
      <c r="U5" s="581"/>
      <c r="V5" s="581"/>
      <c r="W5" s="581"/>
      <c r="X5" s="581"/>
      <c r="Y5" s="582"/>
      <c r="Z5" s="583">
        <v>11.8</v>
      </c>
      <c r="AA5" s="583"/>
      <c r="AB5" s="583"/>
      <c r="AC5" s="583"/>
      <c r="AD5" s="584">
        <v>934348</v>
      </c>
      <c r="AE5" s="584"/>
      <c r="AF5" s="584"/>
      <c r="AG5" s="584"/>
      <c r="AH5" s="584"/>
      <c r="AI5" s="584"/>
      <c r="AJ5" s="584"/>
      <c r="AK5" s="584"/>
      <c r="AL5" s="585">
        <v>22.1</v>
      </c>
      <c r="AM5" s="586"/>
      <c r="AN5" s="586"/>
      <c r="AO5" s="587"/>
      <c r="AP5" s="577" t="s">
        <v>206</v>
      </c>
      <c r="AQ5" s="578"/>
      <c r="AR5" s="578"/>
      <c r="AS5" s="578"/>
      <c r="AT5" s="578"/>
      <c r="AU5" s="578"/>
      <c r="AV5" s="578"/>
      <c r="AW5" s="578"/>
      <c r="AX5" s="578"/>
      <c r="AY5" s="578"/>
      <c r="AZ5" s="578"/>
      <c r="BA5" s="578"/>
      <c r="BB5" s="578"/>
      <c r="BC5" s="578"/>
      <c r="BD5" s="578"/>
      <c r="BE5" s="578"/>
      <c r="BF5" s="579"/>
      <c r="BG5" s="591">
        <v>931348</v>
      </c>
      <c r="BH5" s="592"/>
      <c r="BI5" s="592"/>
      <c r="BJ5" s="592"/>
      <c r="BK5" s="592"/>
      <c r="BL5" s="592"/>
      <c r="BM5" s="592"/>
      <c r="BN5" s="593"/>
      <c r="BO5" s="594">
        <v>99.7</v>
      </c>
      <c r="BP5" s="594"/>
      <c r="BQ5" s="594"/>
      <c r="BR5" s="594"/>
      <c r="BS5" s="595">
        <v>9397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144732</v>
      </c>
      <c r="S6" s="592"/>
      <c r="T6" s="592"/>
      <c r="U6" s="592"/>
      <c r="V6" s="592"/>
      <c r="W6" s="592"/>
      <c r="X6" s="592"/>
      <c r="Y6" s="593"/>
      <c r="Z6" s="594">
        <v>1.8</v>
      </c>
      <c r="AA6" s="594"/>
      <c r="AB6" s="594"/>
      <c r="AC6" s="594"/>
      <c r="AD6" s="595">
        <v>144732</v>
      </c>
      <c r="AE6" s="595"/>
      <c r="AF6" s="595"/>
      <c r="AG6" s="595"/>
      <c r="AH6" s="595"/>
      <c r="AI6" s="595"/>
      <c r="AJ6" s="595"/>
      <c r="AK6" s="595"/>
      <c r="AL6" s="596">
        <v>3.4</v>
      </c>
      <c r="AM6" s="597"/>
      <c r="AN6" s="597"/>
      <c r="AO6" s="598"/>
      <c r="AP6" s="588" t="s">
        <v>211</v>
      </c>
      <c r="AQ6" s="589"/>
      <c r="AR6" s="589"/>
      <c r="AS6" s="589"/>
      <c r="AT6" s="589"/>
      <c r="AU6" s="589"/>
      <c r="AV6" s="589"/>
      <c r="AW6" s="589"/>
      <c r="AX6" s="589"/>
      <c r="AY6" s="589"/>
      <c r="AZ6" s="589"/>
      <c r="BA6" s="589"/>
      <c r="BB6" s="589"/>
      <c r="BC6" s="589"/>
      <c r="BD6" s="589"/>
      <c r="BE6" s="589"/>
      <c r="BF6" s="590"/>
      <c r="BG6" s="591">
        <v>931348</v>
      </c>
      <c r="BH6" s="592"/>
      <c r="BI6" s="592"/>
      <c r="BJ6" s="592"/>
      <c r="BK6" s="592"/>
      <c r="BL6" s="592"/>
      <c r="BM6" s="592"/>
      <c r="BN6" s="593"/>
      <c r="BO6" s="594">
        <v>99.7</v>
      </c>
      <c r="BP6" s="594"/>
      <c r="BQ6" s="594"/>
      <c r="BR6" s="594"/>
      <c r="BS6" s="595">
        <v>9397</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80002</v>
      </c>
      <c r="CS6" s="592"/>
      <c r="CT6" s="592"/>
      <c r="CU6" s="592"/>
      <c r="CV6" s="592"/>
      <c r="CW6" s="592"/>
      <c r="CX6" s="592"/>
      <c r="CY6" s="593"/>
      <c r="CZ6" s="594">
        <v>1</v>
      </c>
      <c r="DA6" s="594"/>
      <c r="DB6" s="594"/>
      <c r="DC6" s="594"/>
      <c r="DD6" s="600" t="s">
        <v>213</v>
      </c>
      <c r="DE6" s="592"/>
      <c r="DF6" s="592"/>
      <c r="DG6" s="592"/>
      <c r="DH6" s="592"/>
      <c r="DI6" s="592"/>
      <c r="DJ6" s="592"/>
      <c r="DK6" s="592"/>
      <c r="DL6" s="592"/>
      <c r="DM6" s="592"/>
      <c r="DN6" s="592"/>
      <c r="DO6" s="592"/>
      <c r="DP6" s="593"/>
      <c r="DQ6" s="600">
        <v>80002</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2350</v>
      </c>
      <c r="S7" s="592"/>
      <c r="T7" s="592"/>
      <c r="U7" s="592"/>
      <c r="V7" s="592"/>
      <c r="W7" s="592"/>
      <c r="X7" s="592"/>
      <c r="Y7" s="593"/>
      <c r="Z7" s="594">
        <v>0</v>
      </c>
      <c r="AA7" s="594"/>
      <c r="AB7" s="594"/>
      <c r="AC7" s="594"/>
      <c r="AD7" s="595">
        <v>2350</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417272</v>
      </c>
      <c r="BH7" s="592"/>
      <c r="BI7" s="592"/>
      <c r="BJ7" s="592"/>
      <c r="BK7" s="592"/>
      <c r="BL7" s="592"/>
      <c r="BM7" s="592"/>
      <c r="BN7" s="593"/>
      <c r="BO7" s="594">
        <v>44.7</v>
      </c>
      <c r="BP7" s="594"/>
      <c r="BQ7" s="594"/>
      <c r="BR7" s="594"/>
      <c r="BS7" s="595">
        <v>9397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1209909</v>
      </c>
      <c r="CS7" s="592"/>
      <c r="CT7" s="592"/>
      <c r="CU7" s="592"/>
      <c r="CV7" s="592"/>
      <c r="CW7" s="592"/>
      <c r="CX7" s="592"/>
      <c r="CY7" s="593"/>
      <c r="CZ7" s="594">
        <v>15.5</v>
      </c>
      <c r="DA7" s="594"/>
      <c r="DB7" s="594"/>
      <c r="DC7" s="594"/>
      <c r="DD7" s="600">
        <v>88335</v>
      </c>
      <c r="DE7" s="592"/>
      <c r="DF7" s="592"/>
      <c r="DG7" s="592"/>
      <c r="DH7" s="592"/>
      <c r="DI7" s="592"/>
      <c r="DJ7" s="592"/>
      <c r="DK7" s="592"/>
      <c r="DL7" s="592"/>
      <c r="DM7" s="592"/>
      <c r="DN7" s="592"/>
      <c r="DO7" s="592"/>
      <c r="DP7" s="593"/>
      <c r="DQ7" s="600">
        <v>874399</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2029</v>
      </c>
      <c r="S8" s="592"/>
      <c r="T8" s="592"/>
      <c r="U8" s="592"/>
      <c r="V8" s="592"/>
      <c r="W8" s="592"/>
      <c r="X8" s="592"/>
      <c r="Y8" s="593"/>
      <c r="Z8" s="594">
        <v>0</v>
      </c>
      <c r="AA8" s="594"/>
      <c r="AB8" s="594"/>
      <c r="AC8" s="594"/>
      <c r="AD8" s="595">
        <v>2029</v>
      </c>
      <c r="AE8" s="595"/>
      <c r="AF8" s="595"/>
      <c r="AG8" s="595"/>
      <c r="AH8" s="595"/>
      <c r="AI8" s="595"/>
      <c r="AJ8" s="595"/>
      <c r="AK8" s="595"/>
      <c r="AL8" s="596">
        <v>0</v>
      </c>
      <c r="AM8" s="597"/>
      <c r="AN8" s="597"/>
      <c r="AO8" s="598"/>
      <c r="AP8" s="588" t="s">
        <v>218</v>
      </c>
      <c r="AQ8" s="589"/>
      <c r="AR8" s="589"/>
      <c r="AS8" s="589"/>
      <c r="AT8" s="589"/>
      <c r="AU8" s="589"/>
      <c r="AV8" s="589"/>
      <c r="AW8" s="589"/>
      <c r="AX8" s="589"/>
      <c r="AY8" s="589"/>
      <c r="AZ8" s="589"/>
      <c r="BA8" s="589"/>
      <c r="BB8" s="589"/>
      <c r="BC8" s="589"/>
      <c r="BD8" s="589"/>
      <c r="BE8" s="589"/>
      <c r="BF8" s="590"/>
      <c r="BG8" s="591">
        <v>11340</v>
      </c>
      <c r="BH8" s="592"/>
      <c r="BI8" s="592"/>
      <c r="BJ8" s="592"/>
      <c r="BK8" s="592"/>
      <c r="BL8" s="592"/>
      <c r="BM8" s="592"/>
      <c r="BN8" s="593"/>
      <c r="BO8" s="594">
        <v>1.2</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1439733</v>
      </c>
      <c r="CS8" s="592"/>
      <c r="CT8" s="592"/>
      <c r="CU8" s="592"/>
      <c r="CV8" s="592"/>
      <c r="CW8" s="592"/>
      <c r="CX8" s="592"/>
      <c r="CY8" s="593"/>
      <c r="CZ8" s="594">
        <v>18.5</v>
      </c>
      <c r="DA8" s="594"/>
      <c r="DB8" s="594"/>
      <c r="DC8" s="594"/>
      <c r="DD8" s="600">
        <v>46595</v>
      </c>
      <c r="DE8" s="592"/>
      <c r="DF8" s="592"/>
      <c r="DG8" s="592"/>
      <c r="DH8" s="592"/>
      <c r="DI8" s="592"/>
      <c r="DJ8" s="592"/>
      <c r="DK8" s="592"/>
      <c r="DL8" s="592"/>
      <c r="DM8" s="592"/>
      <c r="DN8" s="592"/>
      <c r="DO8" s="592"/>
      <c r="DP8" s="593"/>
      <c r="DQ8" s="600">
        <v>949403</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2759</v>
      </c>
      <c r="S9" s="592"/>
      <c r="T9" s="592"/>
      <c r="U9" s="592"/>
      <c r="V9" s="592"/>
      <c r="W9" s="592"/>
      <c r="X9" s="592"/>
      <c r="Y9" s="593"/>
      <c r="Z9" s="594">
        <v>0</v>
      </c>
      <c r="AA9" s="594"/>
      <c r="AB9" s="594"/>
      <c r="AC9" s="594"/>
      <c r="AD9" s="595">
        <v>2759</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333856</v>
      </c>
      <c r="BH9" s="592"/>
      <c r="BI9" s="592"/>
      <c r="BJ9" s="592"/>
      <c r="BK9" s="592"/>
      <c r="BL9" s="592"/>
      <c r="BM9" s="592"/>
      <c r="BN9" s="593"/>
      <c r="BO9" s="594">
        <v>35.700000000000003</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744583</v>
      </c>
      <c r="CS9" s="592"/>
      <c r="CT9" s="592"/>
      <c r="CU9" s="592"/>
      <c r="CV9" s="592"/>
      <c r="CW9" s="592"/>
      <c r="CX9" s="592"/>
      <c r="CY9" s="593"/>
      <c r="CZ9" s="594">
        <v>9.5</v>
      </c>
      <c r="DA9" s="594"/>
      <c r="DB9" s="594"/>
      <c r="DC9" s="594"/>
      <c r="DD9" s="600" t="s">
        <v>110</v>
      </c>
      <c r="DE9" s="592"/>
      <c r="DF9" s="592"/>
      <c r="DG9" s="592"/>
      <c r="DH9" s="592"/>
      <c r="DI9" s="592"/>
      <c r="DJ9" s="592"/>
      <c r="DK9" s="592"/>
      <c r="DL9" s="592"/>
      <c r="DM9" s="592"/>
      <c r="DN9" s="592"/>
      <c r="DO9" s="592"/>
      <c r="DP9" s="593"/>
      <c r="DQ9" s="600">
        <v>639183</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79551</v>
      </c>
      <c r="S10" s="592"/>
      <c r="T10" s="592"/>
      <c r="U10" s="592"/>
      <c r="V10" s="592"/>
      <c r="W10" s="592"/>
      <c r="X10" s="592"/>
      <c r="Y10" s="593"/>
      <c r="Z10" s="594">
        <v>1</v>
      </c>
      <c r="AA10" s="594"/>
      <c r="AB10" s="594"/>
      <c r="AC10" s="594"/>
      <c r="AD10" s="595">
        <v>79551</v>
      </c>
      <c r="AE10" s="595"/>
      <c r="AF10" s="595"/>
      <c r="AG10" s="595"/>
      <c r="AH10" s="595"/>
      <c r="AI10" s="595"/>
      <c r="AJ10" s="595"/>
      <c r="AK10" s="595"/>
      <c r="AL10" s="596">
        <v>1.9</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33549</v>
      </c>
      <c r="BH10" s="592"/>
      <c r="BI10" s="592"/>
      <c r="BJ10" s="592"/>
      <c r="BK10" s="592"/>
      <c r="BL10" s="592"/>
      <c r="BM10" s="592"/>
      <c r="BN10" s="593"/>
      <c r="BO10" s="594">
        <v>3.6</v>
      </c>
      <c r="BP10" s="594"/>
      <c r="BQ10" s="594"/>
      <c r="BR10" s="594"/>
      <c r="BS10" s="600">
        <v>5224</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47807</v>
      </c>
      <c r="CS10" s="592"/>
      <c r="CT10" s="592"/>
      <c r="CU10" s="592"/>
      <c r="CV10" s="592"/>
      <c r="CW10" s="592"/>
      <c r="CX10" s="592"/>
      <c r="CY10" s="593"/>
      <c r="CZ10" s="594">
        <v>0.6</v>
      </c>
      <c r="DA10" s="594"/>
      <c r="DB10" s="594"/>
      <c r="DC10" s="594"/>
      <c r="DD10" s="600" t="s">
        <v>110</v>
      </c>
      <c r="DE10" s="592"/>
      <c r="DF10" s="592"/>
      <c r="DG10" s="592"/>
      <c r="DH10" s="592"/>
      <c r="DI10" s="592"/>
      <c r="DJ10" s="592"/>
      <c r="DK10" s="592"/>
      <c r="DL10" s="592"/>
      <c r="DM10" s="592"/>
      <c r="DN10" s="592"/>
      <c r="DO10" s="592"/>
      <c r="DP10" s="593"/>
      <c r="DQ10" s="600">
        <v>10017</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445</v>
      </c>
      <c r="S11" s="592"/>
      <c r="T11" s="592"/>
      <c r="U11" s="592"/>
      <c r="V11" s="592"/>
      <c r="W11" s="592"/>
      <c r="X11" s="592"/>
      <c r="Y11" s="593"/>
      <c r="Z11" s="594">
        <v>0</v>
      </c>
      <c r="AA11" s="594"/>
      <c r="AB11" s="594"/>
      <c r="AC11" s="594"/>
      <c r="AD11" s="595">
        <v>445</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38527</v>
      </c>
      <c r="BH11" s="592"/>
      <c r="BI11" s="592"/>
      <c r="BJ11" s="592"/>
      <c r="BK11" s="592"/>
      <c r="BL11" s="592"/>
      <c r="BM11" s="592"/>
      <c r="BN11" s="593"/>
      <c r="BO11" s="594">
        <v>4.0999999999999996</v>
      </c>
      <c r="BP11" s="594"/>
      <c r="BQ11" s="594"/>
      <c r="BR11" s="594"/>
      <c r="BS11" s="600">
        <v>4173</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488921</v>
      </c>
      <c r="CS11" s="592"/>
      <c r="CT11" s="592"/>
      <c r="CU11" s="592"/>
      <c r="CV11" s="592"/>
      <c r="CW11" s="592"/>
      <c r="CX11" s="592"/>
      <c r="CY11" s="593"/>
      <c r="CZ11" s="594">
        <v>6.3</v>
      </c>
      <c r="DA11" s="594"/>
      <c r="DB11" s="594"/>
      <c r="DC11" s="594"/>
      <c r="DD11" s="600">
        <v>292987</v>
      </c>
      <c r="DE11" s="592"/>
      <c r="DF11" s="592"/>
      <c r="DG11" s="592"/>
      <c r="DH11" s="592"/>
      <c r="DI11" s="592"/>
      <c r="DJ11" s="592"/>
      <c r="DK11" s="592"/>
      <c r="DL11" s="592"/>
      <c r="DM11" s="592"/>
      <c r="DN11" s="592"/>
      <c r="DO11" s="592"/>
      <c r="DP11" s="593"/>
      <c r="DQ11" s="600">
        <v>273206</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424462</v>
      </c>
      <c r="BH12" s="592"/>
      <c r="BI12" s="592"/>
      <c r="BJ12" s="592"/>
      <c r="BK12" s="592"/>
      <c r="BL12" s="592"/>
      <c r="BM12" s="592"/>
      <c r="BN12" s="593"/>
      <c r="BO12" s="594">
        <v>45.4</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329785</v>
      </c>
      <c r="CS12" s="592"/>
      <c r="CT12" s="592"/>
      <c r="CU12" s="592"/>
      <c r="CV12" s="592"/>
      <c r="CW12" s="592"/>
      <c r="CX12" s="592"/>
      <c r="CY12" s="593"/>
      <c r="CZ12" s="594">
        <v>4.2</v>
      </c>
      <c r="DA12" s="594"/>
      <c r="DB12" s="594"/>
      <c r="DC12" s="594"/>
      <c r="DD12" s="600">
        <v>65888</v>
      </c>
      <c r="DE12" s="592"/>
      <c r="DF12" s="592"/>
      <c r="DG12" s="592"/>
      <c r="DH12" s="592"/>
      <c r="DI12" s="592"/>
      <c r="DJ12" s="592"/>
      <c r="DK12" s="592"/>
      <c r="DL12" s="592"/>
      <c r="DM12" s="592"/>
      <c r="DN12" s="592"/>
      <c r="DO12" s="592"/>
      <c r="DP12" s="593"/>
      <c r="DQ12" s="600">
        <v>202243</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36843</v>
      </c>
      <c r="S13" s="592"/>
      <c r="T13" s="592"/>
      <c r="U13" s="592"/>
      <c r="V13" s="592"/>
      <c r="W13" s="592"/>
      <c r="X13" s="592"/>
      <c r="Y13" s="593"/>
      <c r="Z13" s="594">
        <v>0.5</v>
      </c>
      <c r="AA13" s="594"/>
      <c r="AB13" s="594"/>
      <c r="AC13" s="594"/>
      <c r="AD13" s="595">
        <v>36843</v>
      </c>
      <c r="AE13" s="595"/>
      <c r="AF13" s="595"/>
      <c r="AG13" s="595"/>
      <c r="AH13" s="595"/>
      <c r="AI13" s="595"/>
      <c r="AJ13" s="595"/>
      <c r="AK13" s="595"/>
      <c r="AL13" s="596">
        <v>0.9</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421367</v>
      </c>
      <c r="BH13" s="592"/>
      <c r="BI13" s="592"/>
      <c r="BJ13" s="592"/>
      <c r="BK13" s="592"/>
      <c r="BL13" s="592"/>
      <c r="BM13" s="592"/>
      <c r="BN13" s="593"/>
      <c r="BO13" s="594">
        <v>45.1</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1165442</v>
      </c>
      <c r="CS13" s="592"/>
      <c r="CT13" s="592"/>
      <c r="CU13" s="592"/>
      <c r="CV13" s="592"/>
      <c r="CW13" s="592"/>
      <c r="CX13" s="592"/>
      <c r="CY13" s="593"/>
      <c r="CZ13" s="594">
        <v>14.9</v>
      </c>
      <c r="DA13" s="594"/>
      <c r="DB13" s="594"/>
      <c r="DC13" s="594"/>
      <c r="DD13" s="600">
        <v>661271</v>
      </c>
      <c r="DE13" s="592"/>
      <c r="DF13" s="592"/>
      <c r="DG13" s="592"/>
      <c r="DH13" s="592"/>
      <c r="DI13" s="592"/>
      <c r="DJ13" s="592"/>
      <c r="DK13" s="592"/>
      <c r="DL13" s="592"/>
      <c r="DM13" s="592"/>
      <c r="DN13" s="592"/>
      <c r="DO13" s="592"/>
      <c r="DP13" s="593"/>
      <c r="DQ13" s="600">
        <v>586511</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15708</v>
      </c>
      <c r="BH14" s="592"/>
      <c r="BI14" s="592"/>
      <c r="BJ14" s="592"/>
      <c r="BK14" s="592"/>
      <c r="BL14" s="592"/>
      <c r="BM14" s="592"/>
      <c r="BN14" s="593"/>
      <c r="BO14" s="594">
        <v>1.7</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210804</v>
      </c>
      <c r="CS14" s="592"/>
      <c r="CT14" s="592"/>
      <c r="CU14" s="592"/>
      <c r="CV14" s="592"/>
      <c r="CW14" s="592"/>
      <c r="CX14" s="592"/>
      <c r="CY14" s="593"/>
      <c r="CZ14" s="594">
        <v>2.7</v>
      </c>
      <c r="DA14" s="594"/>
      <c r="DB14" s="594"/>
      <c r="DC14" s="594"/>
      <c r="DD14" s="600" t="s">
        <v>110</v>
      </c>
      <c r="DE14" s="592"/>
      <c r="DF14" s="592"/>
      <c r="DG14" s="592"/>
      <c r="DH14" s="592"/>
      <c r="DI14" s="592"/>
      <c r="DJ14" s="592"/>
      <c r="DK14" s="592"/>
      <c r="DL14" s="592"/>
      <c r="DM14" s="592"/>
      <c r="DN14" s="592"/>
      <c r="DO14" s="592"/>
      <c r="DP14" s="593"/>
      <c r="DQ14" s="600">
        <v>208904</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1865</v>
      </c>
      <c r="S15" s="592"/>
      <c r="T15" s="592"/>
      <c r="U15" s="592"/>
      <c r="V15" s="592"/>
      <c r="W15" s="592"/>
      <c r="X15" s="592"/>
      <c r="Y15" s="593"/>
      <c r="Z15" s="594">
        <v>0</v>
      </c>
      <c r="AA15" s="594"/>
      <c r="AB15" s="594"/>
      <c r="AC15" s="594"/>
      <c r="AD15" s="595">
        <v>1865</v>
      </c>
      <c r="AE15" s="595"/>
      <c r="AF15" s="595"/>
      <c r="AG15" s="595"/>
      <c r="AH15" s="595"/>
      <c r="AI15" s="595"/>
      <c r="AJ15" s="595"/>
      <c r="AK15" s="595"/>
      <c r="AL15" s="596">
        <v>0</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73906</v>
      </c>
      <c r="BH15" s="592"/>
      <c r="BI15" s="592"/>
      <c r="BJ15" s="592"/>
      <c r="BK15" s="592"/>
      <c r="BL15" s="592"/>
      <c r="BM15" s="592"/>
      <c r="BN15" s="593"/>
      <c r="BO15" s="594">
        <v>7.9</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1347653</v>
      </c>
      <c r="CS15" s="592"/>
      <c r="CT15" s="592"/>
      <c r="CU15" s="592"/>
      <c r="CV15" s="592"/>
      <c r="CW15" s="592"/>
      <c r="CX15" s="592"/>
      <c r="CY15" s="593"/>
      <c r="CZ15" s="594">
        <v>17.3</v>
      </c>
      <c r="DA15" s="594"/>
      <c r="DB15" s="594"/>
      <c r="DC15" s="594"/>
      <c r="DD15" s="600">
        <v>814193</v>
      </c>
      <c r="DE15" s="592"/>
      <c r="DF15" s="592"/>
      <c r="DG15" s="592"/>
      <c r="DH15" s="592"/>
      <c r="DI15" s="592"/>
      <c r="DJ15" s="592"/>
      <c r="DK15" s="592"/>
      <c r="DL15" s="592"/>
      <c r="DM15" s="592"/>
      <c r="DN15" s="592"/>
      <c r="DO15" s="592"/>
      <c r="DP15" s="593"/>
      <c r="DQ15" s="600">
        <v>701007</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3368019</v>
      </c>
      <c r="S16" s="592"/>
      <c r="T16" s="592"/>
      <c r="U16" s="592"/>
      <c r="V16" s="592"/>
      <c r="W16" s="592"/>
      <c r="X16" s="592"/>
      <c r="Y16" s="593"/>
      <c r="Z16" s="594">
        <v>42.5</v>
      </c>
      <c r="AA16" s="594"/>
      <c r="AB16" s="594"/>
      <c r="AC16" s="594"/>
      <c r="AD16" s="595">
        <v>3009244</v>
      </c>
      <c r="AE16" s="595"/>
      <c r="AF16" s="595"/>
      <c r="AG16" s="595"/>
      <c r="AH16" s="595"/>
      <c r="AI16" s="595"/>
      <c r="AJ16" s="595"/>
      <c r="AK16" s="595"/>
      <c r="AL16" s="596">
        <v>71.2</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3009244</v>
      </c>
      <c r="S17" s="592"/>
      <c r="T17" s="592"/>
      <c r="U17" s="592"/>
      <c r="V17" s="592"/>
      <c r="W17" s="592"/>
      <c r="X17" s="592"/>
      <c r="Y17" s="593"/>
      <c r="Z17" s="594">
        <v>38</v>
      </c>
      <c r="AA17" s="594"/>
      <c r="AB17" s="594"/>
      <c r="AC17" s="594"/>
      <c r="AD17" s="595">
        <v>3009244</v>
      </c>
      <c r="AE17" s="595"/>
      <c r="AF17" s="595"/>
      <c r="AG17" s="595"/>
      <c r="AH17" s="595"/>
      <c r="AI17" s="595"/>
      <c r="AJ17" s="595"/>
      <c r="AK17" s="595"/>
      <c r="AL17" s="596">
        <v>71.2</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736906</v>
      </c>
      <c r="CS17" s="592"/>
      <c r="CT17" s="592"/>
      <c r="CU17" s="592"/>
      <c r="CV17" s="592"/>
      <c r="CW17" s="592"/>
      <c r="CX17" s="592"/>
      <c r="CY17" s="593"/>
      <c r="CZ17" s="594">
        <v>9.4</v>
      </c>
      <c r="DA17" s="594"/>
      <c r="DB17" s="594"/>
      <c r="DC17" s="594"/>
      <c r="DD17" s="600" t="s">
        <v>110</v>
      </c>
      <c r="DE17" s="592"/>
      <c r="DF17" s="592"/>
      <c r="DG17" s="592"/>
      <c r="DH17" s="592"/>
      <c r="DI17" s="592"/>
      <c r="DJ17" s="592"/>
      <c r="DK17" s="592"/>
      <c r="DL17" s="592"/>
      <c r="DM17" s="592"/>
      <c r="DN17" s="592"/>
      <c r="DO17" s="592"/>
      <c r="DP17" s="593"/>
      <c r="DQ17" s="600">
        <v>680199</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358681</v>
      </c>
      <c r="S18" s="592"/>
      <c r="T18" s="592"/>
      <c r="U18" s="592"/>
      <c r="V18" s="592"/>
      <c r="W18" s="592"/>
      <c r="X18" s="592"/>
      <c r="Y18" s="593"/>
      <c r="Z18" s="594">
        <v>4.5</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94</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3000</v>
      </c>
      <c r="BH19" s="592"/>
      <c r="BI19" s="592"/>
      <c r="BJ19" s="592"/>
      <c r="BK19" s="592"/>
      <c r="BL19" s="592"/>
      <c r="BM19" s="592"/>
      <c r="BN19" s="593"/>
      <c r="BO19" s="594">
        <v>0.3</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4572941</v>
      </c>
      <c r="S20" s="592"/>
      <c r="T20" s="592"/>
      <c r="U20" s="592"/>
      <c r="V20" s="592"/>
      <c r="W20" s="592"/>
      <c r="X20" s="592"/>
      <c r="Y20" s="593"/>
      <c r="Z20" s="594">
        <v>57.7</v>
      </c>
      <c r="AA20" s="594"/>
      <c r="AB20" s="594"/>
      <c r="AC20" s="594"/>
      <c r="AD20" s="595">
        <v>4214166</v>
      </c>
      <c r="AE20" s="595"/>
      <c r="AF20" s="595"/>
      <c r="AG20" s="595"/>
      <c r="AH20" s="595"/>
      <c r="AI20" s="595"/>
      <c r="AJ20" s="595"/>
      <c r="AK20" s="595"/>
      <c r="AL20" s="596">
        <v>99.7</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3000</v>
      </c>
      <c r="BH20" s="592"/>
      <c r="BI20" s="592"/>
      <c r="BJ20" s="592"/>
      <c r="BK20" s="592"/>
      <c r="BL20" s="592"/>
      <c r="BM20" s="592"/>
      <c r="BN20" s="593"/>
      <c r="BO20" s="594">
        <v>0.3</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7801545</v>
      </c>
      <c r="CS20" s="592"/>
      <c r="CT20" s="592"/>
      <c r="CU20" s="592"/>
      <c r="CV20" s="592"/>
      <c r="CW20" s="592"/>
      <c r="CX20" s="592"/>
      <c r="CY20" s="593"/>
      <c r="CZ20" s="594">
        <v>100</v>
      </c>
      <c r="DA20" s="594"/>
      <c r="DB20" s="594"/>
      <c r="DC20" s="594"/>
      <c r="DD20" s="600">
        <v>1969269</v>
      </c>
      <c r="DE20" s="592"/>
      <c r="DF20" s="592"/>
      <c r="DG20" s="592"/>
      <c r="DH20" s="592"/>
      <c r="DI20" s="592"/>
      <c r="DJ20" s="592"/>
      <c r="DK20" s="592"/>
      <c r="DL20" s="592"/>
      <c r="DM20" s="592"/>
      <c r="DN20" s="592"/>
      <c r="DO20" s="592"/>
      <c r="DP20" s="593"/>
      <c r="DQ20" s="600">
        <v>5205074</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1517</v>
      </c>
      <c r="S21" s="592"/>
      <c r="T21" s="592"/>
      <c r="U21" s="592"/>
      <c r="V21" s="592"/>
      <c r="W21" s="592"/>
      <c r="X21" s="592"/>
      <c r="Y21" s="593"/>
      <c r="Z21" s="594">
        <v>0</v>
      </c>
      <c r="AA21" s="594"/>
      <c r="AB21" s="594"/>
      <c r="AC21" s="594"/>
      <c r="AD21" s="595">
        <v>1517</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3000</v>
      </c>
      <c r="BH21" s="592"/>
      <c r="BI21" s="592"/>
      <c r="BJ21" s="592"/>
      <c r="BK21" s="592"/>
      <c r="BL21" s="592"/>
      <c r="BM21" s="592"/>
      <c r="BN21" s="593"/>
      <c r="BO21" s="594">
        <v>0.3</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94962</v>
      </c>
      <c r="S22" s="592"/>
      <c r="T22" s="592"/>
      <c r="U22" s="592"/>
      <c r="V22" s="592"/>
      <c r="W22" s="592"/>
      <c r="X22" s="592"/>
      <c r="Y22" s="593"/>
      <c r="Z22" s="594">
        <v>1.2</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137053</v>
      </c>
      <c r="S23" s="592"/>
      <c r="T23" s="592"/>
      <c r="U23" s="592"/>
      <c r="V23" s="592"/>
      <c r="W23" s="592"/>
      <c r="X23" s="592"/>
      <c r="Y23" s="593"/>
      <c r="Z23" s="594">
        <v>1.7</v>
      </c>
      <c r="AA23" s="594"/>
      <c r="AB23" s="594"/>
      <c r="AC23" s="594"/>
      <c r="AD23" s="595">
        <v>5684</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22608</v>
      </c>
      <c r="S24" s="592"/>
      <c r="T24" s="592"/>
      <c r="U24" s="592"/>
      <c r="V24" s="592"/>
      <c r="W24" s="592"/>
      <c r="X24" s="592"/>
      <c r="Y24" s="593"/>
      <c r="Z24" s="594">
        <v>0.3</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2498280</v>
      </c>
      <c r="CS24" s="581"/>
      <c r="CT24" s="581"/>
      <c r="CU24" s="581"/>
      <c r="CV24" s="581"/>
      <c r="CW24" s="581"/>
      <c r="CX24" s="581"/>
      <c r="CY24" s="582"/>
      <c r="CZ24" s="620">
        <v>32</v>
      </c>
      <c r="DA24" s="621"/>
      <c r="DB24" s="621"/>
      <c r="DC24" s="622"/>
      <c r="DD24" s="619">
        <v>2028967</v>
      </c>
      <c r="DE24" s="581"/>
      <c r="DF24" s="581"/>
      <c r="DG24" s="581"/>
      <c r="DH24" s="581"/>
      <c r="DI24" s="581"/>
      <c r="DJ24" s="581"/>
      <c r="DK24" s="582"/>
      <c r="DL24" s="619">
        <v>2026282</v>
      </c>
      <c r="DM24" s="581"/>
      <c r="DN24" s="581"/>
      <c r="DO24" s="581"/>
      <c r="DP24" s="581"/>
      <c r="DQ24" s="581"/>
      <c r="DR24" s="581"/>
      <c r="DS24" s="581"/>
      <c r="DT24" s="581"/>
      <c r="DU24" s="581"/>
      <c r="DV24" s="582"/>
      <c r="DW24" s="585">
        <v>45.1</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1216556</v>
      </c>
      <c r="S25" s="592"/>
      <c r="T25" s="592"/>
      <c r="U25" s="592"/>
      <c r="V25" s="592"/>
      <c r="W25" s="592"/>
      <c r="X25" s="592"/>
      <c r="Y25" s="593"/>
      <c r="Z25" s="594">
        <v>15.3</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1372193</v>
      </c>
      <c r="CS25" s="623"/>
      <c r="CT25" s="623"/>
      <c r="CU25" s="623"/>
      <c r="CV25" s="623"/>
      <c r="CW25" s="623"/>
      <c r="CX25" s="623"/>
      <c r="CY25" s="624"/>
      <c r="CZ25" s="625">
        <v>17.600000000000001</v>
      </c>
      <c r="DA25" s="626"/>
      <c r="DB25" s="626"/>
      <c r="DC25" s="627"/>
      <c r="DD25" s="600">
        <v>1231000</v>
      </c>
      <c r="DE25" s="623"/>
      <c r="DF25" s="623"/>
      <c r="DG25" s="623"/>
      <c r="DH25" s="623"/>
      <c r="DI25" s="623"/>
      <c r="DJ25" s="623"/>
      <c r="DK25" s="624"/>
      <c r="DL25" s="600">
        <v>1229396</v>
      </c>
      <c r="DM25" s="623"/>
      <c r="DN25" s="623"/>
      <c r="DO25" s="623"/>
      <c r="DP25" s="623"/>
      <c r="DQ25" s="623"/>
      <c r="DR25" s="623"/>
      <c r="DS25" s="623"/>
      <c r="DT25" s="623"/>
      <c r="DU25" s="623"/>
      <c r="DV25" s="624"/>
      <c r="DW25" s="596">
        <v>27.4</v>
      </c>
      <c r="DX25" s="617"/>
      <c r="DY25" s="617"/>
      <c r="DZ25" s="617"/>
      <c r="EA25" s="617"/>
      <c r="EB25" s="617"/>
      <c r="EC25" s="618"/>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900129</v>
      </c>
      <c r="CS26" s="592"/>
      <c r="CT26" s="592"/>
      <c r="CU26" s="592"/>
      <c r="CV26" s="592"/>
      <c r="CW26" s="592"/>
      <c r="CX26" s="592"/>
      <c r="CY26" s="593"/>
      <c r="CZ26" s="625">
        <v>11.5</v>
      </c>
      <c r="DA26" s="626"/>
      <c r="DB26" s="626"/>
      <c r="DC26" s="627"/>
      <c r="DD26" s="600">
        <v>793197</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17"/>
      <c r="DY26" s="617"/>
      <c r="DZ26" s="617"/>
      <c r="EA26" s="617"/>
      <c r="EB26" s="617"/>
      <c r="EC26" s="618"/>
    </row>
    <row r="27" spans="2:133" ht="11.25" customHeight="1">
      <c r="B27" s="588" t="s">
        <v>277</v>
      </c>
      <c r="C27" s="589"/>
      <c r="D27" s="589"/>
      <c r="E27" s="589"/>
      <c r="F27" s="589"/>
      <c r="G27" s="589"/>
      <c r="H27" s="589"/>
      <c r="I27" s="589"/>
      <c r="J27" s="589"/>
      <c r="K27" s="589"/>
      <c r="L27" s="589"/>
      <c r="M27" s="589"/>
      <c r="N27" s="589"/>
      <c r="O27" s="589"/>
      <c r="P27" s="589"/>
      <c r="Q27" s="590"/>
      <c r="R27" s="591">
        <v>355752</v>
      </c>
      <c r="S27" s="592"/>
      <c r="T27" s="592"/>
      <c r="U27" s="592"/>
      <c r="V27" s="592"/>
      <c r="W27" s="592"/>
      <c r="X27" s="592"/>
      <c r="Y27" s="593"/>
      <c r="Z27" s="594">
        <v>4.5</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934348</v>
      </c>
      <c r="BH27" s="592"/>
      <c r="BI27" s="592"/>
      <c r="BJ27" s="592"/>
      <c r="BK27" s="592"/>
      <c r="BL27" s="592"/>
      <c r="BM27" s="592"/>
      <c r="BN27" s="593"/>
      <c r="BO27" s="594">
        <v>100</v>
      </c>
      <c r="BP27" s="594"/>
      <c r="BQ27" s="594"/>
      <c r="BR27" s="594"/>
      <c r="BS27" s="600">
        <v>9397</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389181</v>
      </c>
      <c r="CS27" s="623"/>
      <c r="CT27" s="623"/>
      <c r="CU27" s="623"/>
      <c r="CV27" s="623"/>
      <c r="CW27" s="623"/>
      <c r="CX27" s="623"/>
      <c r="CY27" s="624"/>
      <c r="CZ27" s="625">
        <v>5</v>
      </c>
      <c r="DA27" s="626"/>
      <c r="DB27" s="626"/>
      <c r="DC27" s="627"/>
      <c r="DD27" s="600">
        <v>117768</v>
      </c>
      <c r="DE27" s="623"/>
      <c r="DF27" s="623"/>
      <c r="DG27" s="623"/>
      <c r="DH27" s="623"/>
      <c r="DI27" s="623"/>
      <c r="DJ27" s="623"/>
      <c r="DK27" s="624"/>
      <c r="DL27" s="600">
        <v>116687</v>
      </c>
      <c r="DM27" s="623"/>
      <c r="DN27" s="623"/>
      <c r="DO27" s="623"/>
      <c r="DP27" s="623"/>
      <c r="DQ27" s="623"/>
      <c r="DR27" s="623"/>
      <c r="DS27" s="623"/>
      <c r="DT27" s="623"/>
      <c r="DU27" s="623"/>
      <c r="DV27" s="624"/>
      <c r="DW27" s="596">
        <v>2.6</v>
      </c>
      <c r="DX27" s="617"/>
      <c r="DY27" s="617"/>
      <c r="DZ27" s="617"/>
      <c r="EA27" s="617"/>
      <c r="EB27" s="617"/>
      <c r="EC27" s="618"/>
    </row>
    <row r="28" spans="2:133" ht="11.25" customHeight="1">
      <c r="B28" s="588" t="s">
        <v>280</v>
      </c>
      <c r="C28" s="589"/>
      <c r="D28" s="589"/>
      <c r="E28" s="589"/>
      <c r="F28" s="589"/>
      <c r="G28" s="589"/>
      <c r="H28" s="589"/>
      <c r="I28" s="589"/>
      <c r="J28" s="589"/>
      <c r="K28" s="589"/>
      <c r="L28" s="589"/>
      <c r="M28" s="589"/>
      <c r="N28" s="589"/>
      <c r="O28" s="589"/>
      <c r="P28" s="589"/>
      <c r="Q28" s="590"/>
      <c r="R28" s="591">
        <v>52451</v>
      </c>
      <c r="S28" s="592"/>
      <c r="T28" s="592"/>
      <c r="U28" s="592"/>
      <c r="V28" s="592"/>
      <c r="W28" s="592"/>
      <c r="X28" s="592"/>
      <c r="Y28" s="593"/>
      <c r="Z28" s="594">
        <v>0.7</v>
      </c>
      <c r="AA28" s="594"/>
      <c r="AB28" s="594"/>
      <c r="AC28" s="594"/>
      <c r="AD28" s="595">
        <v>5988</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736906</v>
      </c>
      <c r="CS28" s="592"/>
      <c r="CT28" s="592"/>
      <c r="CU28" s="592"/>
      <c r="CV28" s="592"/>
      <c r="CW28" s="592"/>
      <c r="CX28" s="592"/>
      <c r="CY28" s="593"/>
      <c r="CZ28" s="625">
        <v>9.4</v>
      </c>
      <c r="DA28" s="626"/>
      <c r="DB28" s="626"/>
      <c r="DC28" s="627"/>
      <c r="DD28" s="600">
        <v>680199</v>
      </c>
      <c r="DE28" s="592"/>
      <c r="DF28" s="592"/>
      <c r="DG28" s="592"/>
      <c r="DH28" s="592"/>
      <c r="DI28" s="592"/>
      <c r="DJ28" s="592"/>
      <c r="DK28" s="593"/>
      <c r="DL28" s="600">
        <v>680199</v>
      </c>
      <c r="DM28" s="592"/>
      <c r="DN28" s="592"/>
      <c r="DO28" s="592"/>
      <c r="DP28" s="592"/>
      <c r="DQ28" s="592"/>
      <c r="DR28" s="592"/>
      <c r="DS28" s="592"/>
      <c r="DT28" s="592"/>
      <c r="DU28" s="592"/>
      <c r="DV28" s="593"/>
      <c r="DW28" s="596">
        <v>15.2</v>
      </c>
      <c r="DX28" s="617"/>
      <c r="DY28" s="617"/>
      <c r="DZ28" s="617"/>
      <c r="EA28" s="617"/>
      <c r="EB28" s="617"/>
      <c r="EC28" s="618"/>
    </row>
    <row r="29" spans="2:133" ht="11.25" customHeight="1">
      <c r="B29" s="588" t="s">
        <v>282</v>
      </c>
      <c r="C29" s="589"/>
      <c r="D29" s="589"/>
      <c r="E29" s="589"/>
      <c r="F29" s="589"/>
      <c r="G29" s="589"/>
      <c r="H29" s="589"/>
      <c r="I29" s="589"/>
      <c r="J29" s="589"/>
      <c r="K29" s="589"/>
      <c r="L29" s="589"/>
      <c r="M29" s="589"/>
      <c r="N29" s="589"/>
      <c r="O29" s="589"/>
      <c r="P29" s="589"/>
      <c r="Q29" s="590"/>
      <c r="R29" s="591">
        <v>14555</v>
      </c>
      <c r="S29" s="592"/>
      <c r="T29" s="592"/>
      <c r="U29" s="592"/>
      <c r="V29" s="592"/>
      <c r="W29" s="592"/>
      <c r="X29" s="592"/>
      <c r="Y29" s="593"/>
      <c r="Z29" s="594">
        <v>0.2</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736682</v>
      </c>
      <c r="CS29" s="623"/>
      <c r="CT29" s="623"/>
      <c r="CU29" s="623"/>
      <c r="CV29" s="623"/>
      <c r="CW29" s="623"/>
      <c r="CX29" s="623"/>
      <c r="CY29" s="624"/>
      <c r="CZ29" s="625">
        <v>9.4</v>
      </c>
      <c r="DA29" s="626"/>
      <c r="DB29" s="626"/>
      <c r="DC29" s="627"/>
      <c r="DD29" s="600">
        <v>679975</v>
      </c>
      <c r="DE29" s="623"/>
      <c r="DF29" s="623"/>
      <c r="DG29" s="623"/>
      <c r="DH29" s="623"/>
      <c r="DI29" s="623"/>
      <c r="DJ29" s="623"/>
      <c r="DK29" s="624"/>
      <c r="DL29" s="600">
        <v>679975</v>
      </c>
      <c r="DM29" s="623"/>
      <c r="DN29" s="623"/>
      <c r="DO29" s="623"/>
      <c r="DP29" s="623"/>
      <c r="DQ29" s="623"/>
      <c r="DR29" s="623"/>
      <c r="DS29" s="623"/>
      <c r="DT29" s="623"/>
      <c r="DU29" s="623"/>
      <c r="DV29" s="624"/>
      <c r="DW29" s="596">
        <v>15.2</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236487</v>
      </c>
      <c r="S30" s="592"/>
      <c r="T30" s="592"/>
      <c r="U30" s="592"/>
      <c r="V30" s="592"/>
      <c r="W30" s="592"/>
      <c r="X30" s="592"/>
      <c r="Y30" s="593"/>
      <c r="Z30" s="594">
        <v>3</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99.1</v>
      </c>
      <c r="BH30" s="650"/>
      <c r="BI30" s="650"/>
      <c r="BJ30" s="650"/>
      <c r="BK30" s="650"/>
      <c r="BL30" s="650"/>
      <c r="BM30" s="586">
        <v>95.1</v>
      </c>
      <c r="BN30" s="650"/>
      <c r="BO30" s="650"/>
      <c r="BP30" s="650"/>
      <c r="BQ30" s="651"/>
      <c r="BR30" s="649">
        <v>98.8</v>
      </c>
      <c r="BS30" s="650"/>
      <c r="BT30" s="650"/>
      <c r="BU30" s="650"/>
      <c r="BV30" s="650"/>
      <c r="BW30" s="650"/>
      <c r="BX30" s="586">
        <v>94</v>
      </c>
      <c r="BY30" s="650"/>
      <c r="BZ30" s="650"/>
      <c r="CA30" s="650"/>
      <c r="CB30" s="651"/>
      <c r="CD30" s="654"/>
      <c r="CE30" s="655"/>
      <c r="CF30" s="605" t="s">
        <v>290</v>
      </c>
      <c r="CG30" s="606"/>
      <c r="CH30" s="606"/>
      <c r="CI30" s="606"/>
      <c r="CJ30" s="606"/>
      <c r="CK30" s="606"/>
      <c r="CL30" s="606"/>
      <c r="CM30" s="606"/>
      <c r="CN30" s="606"/>
      <c r="CO30" s="606"/>
      <c r="CP30" s="606"/>
      <c r="CQ30" s="607"/>
      <c r="CR30" s="591">
        <v>651822</v>
      </c>
      <c r="CS30" s="592"/>
      <c r="CT30" s="592"/>
      <c r="CU30" s="592"/>
      <c r="CV30" s="592"/>
      <c r="CW30" s="592"/>
      <c r="CX30" s="592"/>
      <c r="CY30" s="593"/>
      <c r="CZ30" s="625">
        <v>8.4</v>
      </c>
      <c r="DA30" s="626"/>
      <c r="DB30" s="626"/>
      <c r="DC30" s="627"/>
      <c r="DD30" s="600">
        <v>605235</v>
      </c>
      <c r="DE30" s="592"/>
      <c r="DF30" s="592"/>
      <c r="DG30" s="592"/>
      <c r="DH30" s="592"/>
      <c r="DI30" s="592"/>
      <c r="DJ30" s="592"/>
      <c r="DK30" s="593"/>
      <c r="DL30" s="600">
        <v>605235</v>
      </c>
      <c r="DM30" s="592"/>
      <c r="DN30" s="592"/>
      <c r="DO30" s="592"/>
      <c r="DP30" s="592"/>
      <c r="DQ30" s="592"/>
      <c r="DR30" s="592"/>
      <c r="DS30" s="592"/>
      <c r="DT30" s="592"/>
      <c r="DU30" s="592"/>
      <c r="DV30" s="593"/>
      <c r="DW30" s="596">
        <v>13.5</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111821</v>
      </c>
      <c r="S31" s="592"/>
      <c r="T31" s="592"/>
      <c r="U31" s="592"/>
      <c r="V31" s="592"/>
      <c r="W31" s="592"/>
      <c r="X31" s="592"/>
      <c r="Y31" s="593"/>
      <c r="Z31" s="594">
        <v>1.4</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98.7</v>
      </c>
      <c r="BH31" s="623"/>
      <c r="BI31" s="623"/>
      <c r="BJ31" s="623"/>
      <c r="BK31" s="623"/>
      <c r="BL31" s="623"/>
      <c r="BM31" s="597">
        <v>93</v>
      </c>
      <c r="BN31" s="647"/>
      <c r="BO31" s="647"/>
      <c r="BP31" s="647"/>
      <c r="BQ31" s="648"/>
      <c r="BR31" s="646">
        <v>98.2</v>
      </c>
      <c r="BS31" s="623"/>
      <c r="BT31" s="623"/>
      <c r="BU31" s="623"/>
      <c r="BV31" s="623"/>
      <c r="BW31" s="623"/>
      <c r="BX31" s="597">
        <v>91.6</v>
      </c>
      <c r="BY31" s="647"/>
      <c r="BZ31" s="647"/>
      <c r="CA31" s="647"/>
      <c r="CB31" s="648"/>
      <c r="CD31" s="654"/>
      <c r="CE31" s="655"/>
      <c r="CF31" s="605" t="s">
        <v>294</v>
      </c>
      <c r="CG31" s="606"/>
      <c r="CH31" s="606"/>
      <c r="CI31" s="606"/>
      <c r="CJ31" s="606"/>
      <c r="CK31" s="606"/>
      <c r="CL31" s="606"/>
      <c r="CM31" s="606"/>
      <c r="CN31" s="606"/>
      <c r="CO31" s="606"/>
      <c r="CP31" s="606"/>
      <c r="CQ31" s="607"/>
      <c r="CR31" s="591">
        <v>84860</v>
      </c>
      <c r="CS31" s="623"/>
      <c r="CT31" s="623"/>
      <c r="CU31" s="623"/>
      <c r="CV31" s="623"/>
      <c r="CW31" s="623"/>
      <c r="CX31" s="623"/>
      <c r="CY31" s="624"/>
      <c r="CZ31" s="625">
        <v>1.1000000000000001</v>
      </c>
      <c r="DA31" s="626"/>
      <c r="DB31" s="626"/>
      <c r="DC31" s="627"/>
      <c r="DD31" s="600">
        <v>74740</v>
      </c>
      <c r="DE31" s="623"/>
      <c r="DF31" s="623"/>
      <c r="DG31" s="623"/>
      <c r="DH31" s="623"/>
      <c r="DI31" s="623"/>
      <c r="DJ31" s="623"/>
      <c r="DK31" s="624"/>
      <c r="DL31" s="600">
        <v>74740</v>
      </c>
      <c r="DM31" s="623"/>
      <c r="DN31" s="623"/>
      <c r="DO31" s="623"/>
      <c r="DP31" s="623"/>
      <c r="DQ31" s="623"/>
      <c r="DR31" s="623"/>
      <c r="DS31" s="623"/>
      <c r="DT31" s="623"/>
      <c r="DU31" s="623"/>
      <c r="DV31" s="624"/>
      <c r="DW31" s="596">
        <v>1.7</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213959</v>
      </c>
      <c r="S32" s="592"/>
      <c r="T32" s="592"/>
      <c r="U32" s="592"/>
      <c r="V32" s="592"/>
      <c r="W32" s="592"/>
      <c r="X32" s="592"/>
      <c r="Y32" s="593"/>
      <c r="Z32" s="594">
        <v>2.7</v>
      </c>
      <c r="AA32" s="594"/>
      <c r="AB32" s="594"/>
      <c r="AC32" s="594"/>
      <c r="AD32" s="595">
        <v>458</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99.4</v>
      </c>
      <c r="BH32" s="659"/>
      <c r="BI32" s="659"/>
      <c r="BJ32" s="659"/>
      <c r="BK32" s="659"/>
      <c r="BL32" s="659"/>
      <c r="BM32" s="660">
        <v>96.5</v>
      </c>
      <c r="BN32" s="659"/>
      <c r="BO32" s="659"/>
      <c r="BP32" s="659"/>
      <c r="BQ32" s="661"/>
      <c r="BR32" s="658">
        <v>99.2</v>
      </c>
      <c r="BS32" s="659"/>
      <c r="BT32" s="659"/>
      <c r="BU32" s="659"/>
      <c r="BV32" s="659"/>
      <c r="BW32" s="659"/>
      <c r="BX32" s="660">
        <v>95.3</v>
      </c>
      <c r="BY32" s="659"/>
      <c r="BZ32" s="659"/>
      <c r="CA32" s="659"/>
      <c r="CB32" s="661"/>
      <c r="CD32" s="656"/>
      <c r="CE32" s="657"/>
      <c r="CF32" s="605" t="s">
        <v>297</v>
      </c>
      <c r="CG32" s="606"/>
      <c r="CH32" s="606"/>
      <c r="CI32" s="606"/>
      <c r="CJ32" s="606"/>
      <c r="CK32" s="606"/>
      <c r="CL32" s="606"/>
      <c r="CM32" s="606"/>
      <c r="CN32" s="606"/>
      <c r="CO32" s="606"/>
      <c r="CP32" s="606"/>
      <c r="CQ32" s="607"/>
      <c r="CR32" s="591">
        <v>224</v>
      </c>
      <c r="CS32" s="592"/>
      <c r="CT32" s="592"/>
      <c r="CU32" s="592"/>
      <c r="CV32" s="592"/>
      <c r="CW32" s="592"/>
      <c r="CX32" s="592"/>
      <c r="CY32" s="593"/>
      <c r="CZ32" s="625">
        <v>0</v>
      </c>
      <c r="DA32" s="626"/>
      <c r="DB32" s="626"/>
      <c r="DC32" s="627"/>
      <c r="DD32" s="600">
        <v>224</v>
      </c>
      <c r="DE32" s="592"/>
      <c r="DF32" s="592"/>
      <c r="DG32" s="592"/>
      <c r="DH32" s="592"/>
      <c r="DI32" s="592"/>
      <c r="DJ32" s="592"/>
      <c r="DK32" s="593"/>
      <c r="DL32" s="600">
        <v>224</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895766</v>
      </c>
      <c r="S33" s="592"/>
      <c r="T33" s="592"/>
      <c r="U33" s="592"/>
      <c r="V33" s="592"/>
      <c r="W33" s="592"/>
      <c r="X33" s="592"/>
      <c r="Y33" s="593"/>
      <c r="Z33" s="594">
        <v>11.3</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3333996</v>
      </c>
      <c r="CS33" s="623"/>
      <c r="CT33" s="623"/>
      <c r="CU33" s="623"/>
      <c r="CV33" s="623"/>
      <c r="CW33" s="623"/>
      <c r="CX33" s="623"/>
      <c r="CY33" s="624"/>
      <c r="CZ33" s="625">
        <v>42.7</v>
      </c>
      <c r="DA33" s="626"/>
      <c r="DB33" s="626"/>
      <c r="DC33" s="627"/>
      <c r="DD33" s="600">
        <v>2616737</v>
      </c>
      <c r="DE33" s="623"/>
      <c r="DF33" s="623"/>
      <c r="DG33" s="623"/>
      <c r="DH33" s="623"/>
      <c r="DI33" s="623"/>
      <c r="DJ33" s="623"/>
      <c r="DK33" s="624"/>
      <c r="DL33" s="600">
        <v>1633457</v>
      </c>
      <c r="DM33" s="623"/>
      <c r="DN33" s="623"/>
      <c r="DO33" s="623"/>
      <c r="DP33" s="623"/>
      <c r="DQ33" s="623"/>
      <c r="DR33" s="623"/>
      <c r="DS33" s="623"/>
      <c r="DT33" s="623"/>
      <c r="DU33" s="623"/>
      <c r="DV33" s="624"/>
      <c r="DW33" s="596">
        <v>36.4</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936086</v>
      </c>
      <c r="CS34" s="592"/>
      <c r="CT34" s="592"/>
      <c r="CU34" s="592"/>
      <c r="CV34" s="592"/>
      <c r="CW34" s="592"/>
      <c r="CX34" s="592"/>
      <c r="CY34" s="593"/>
      <c r="CZ34" s="625">
        <v>12</v>
      </c>
      <c r="DA34" s="626"/>
      <c r="DB34" s="626"/>
      <c r="DC34" s="627"/>
      <c r="DD34" s="600">
        <v>724066</v>
      </c>
      <c r="DE34" s="592"/>
      <c r="DF34" s="592"/>
      <c r="DG34" s="592"/>
      <c r="DH34" s="592"/>
      <c r="DI34" s="592"/>
      <c r="DJ34" s="592"/>
      <c r="DK34" s="593"/>
      <c r="DL34" s="600">
        <v>516999</v>
      </c>
      <c r="DM34" s="592"/>
      <c r="DN34" s="592"/>
      <c r="DO34" s="592"/>
      <c r="DP34" s="592"/>
      <c r="DQ34" s="592"/>
      <c r="DR34" s="592"/>
      <c r="DS34" s="592"/>
      <c r="DT34" s="592"/>
      <c r="DU34" s="592"/>
      <c r="DV34" s="593"/>
      <c r="DW34" s="596">
        <v>11.5</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260166</v>
      </c>
      <c r="S35" s="592"/>
      <c r="T35" s="592"/>
      <c r="U35" s="592"/>
      <c r="V35" s="592"/>
      <c r="W35" s="592"/>
      <c r="X35" s="592"/>
      <c r="Y35" s="593"/>
      <c r="Z35" s="594">
        <v>3.3</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1223633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128096</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41302</v>
      </c>
      <c r="CS35" s="623"/>
      <c r="CT35" s="623"/>
      <c r="CU35" s="623"/>
      <c r="CV35" s="623"/>
      <c r="CW35" s="623"/>
      <c r="CX35" s="623"/>
      <c r="CY35" s="624"/>
      <c r="CZ35" s="625">
        <v>0.5</v>
      </c>
      <c r="DA35" s="626"/>
      <c r="DB35" s="626"/>
      <c r="DC35" s="627"/>
      <c r="DD35" s="600">
        <v>31292</v>
      </c>
      <c r="DE35" s="623"/>
      <c r="DF35" s="623"/>
      <c r="DG35" s="623"/>
      <c r="DH35" s="623"/>
      <c r="DI35" s="623"/>
      <c r="DJ35" s="623"/>
      <c r="DK35" s="624"/>
      <c r="DL35" s="600">
        <v>19688</v>
      </c>
      <c r="DM35" s="623"/>
      <c r="DN35" s="623"/>
      <c r="DO35" s="623"/>
      <c r="DP35" s="623"/>
      <c r="DQ35" s="623"/>
      <c r="DR35" s="623"/>
      <c r="DS35" s="623"/>
      <c r="DT35" s="623"/>
      <c r="DU35" s="623"/>
      <c r="DV35" s="624"/>
      <c r="DW35" s="596">
        <v>0.4</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7926428</v>
      </c>
      <c r="S36" s="664"/>
      <c r="T36" s="664"/>
      <c r="U36" s="664"/>
      <c r="V36" s="664"/>
      <c r="W36" s="664"/>
      <c r="X36" s="664"/>
      <c r="Y36" s="665"/>
      <c r="Z36" s="666">
        <v>100</v>
      </c>
      <c r="AA36" s="666"/>
      <c r="AB36" s="666"/>
      <c r="AC36" s="666"/>
      <c r="AD36" s="667">
        <v>4227813</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392694</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76077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929901</v>
      </c>
      <c r="CS36" s="592"/>
      <c r="CT36" s="592"/>
      <c r="CU36" s="592"/>
      <c r="CV36" s="592"/>
      <c r="CW36" s="592"/>
      <c r="CX36" s="592"/>
      <c r="CY36" s="593"/>
      <c r="CZ36" s="625">
        <v>11.9</v>
      </c>
      <c r="DA36" s="626"/>
      <c r="DB36" s="626"/>
      <c r="DC36" s="627"/>
      <c r="DD36" s="600">
        <v>816950</v>
      </c>
      <c r="DE36" s="592"/>
      <c r="DF36" s="592"/>
      <c r="DG36" s="592"/>
      <c r="DH36" s="592"/>
      <c r="DI36" s="592"/>
      <c r="DJ36" s="592"/>
      <c r="DK36" s="593"/>
      <c r="DL36" s="600">
        <v>619284</v>
      </c>
      <c r="DM36" s="592"/>
      <c r="DN36" s="592"/>
      <c r="DO36" s="592"/>
      <c r="DP36" s="592"/>
      <c r="DQ36" s="592"/>
      <c r="DR36" s="592"/>
      <c r="DS36" s="592"/>
      <c r="DT36" s="592"/>
      <c r="DU36" s="592"/>
      <c r="DV36" s="593"/>
      <c r="DW36" s="596">
        <v>13.8</v>
      </c>
      <c r="DX36" s="617"/>
      <c r="DY36" s="617"/>
      <c r="DZ36" s="617"/>
      <c r="EA36" s="617"/>
      <c r="EB36" s="617"/>
      <c r="EC36" s="618"/>
    </row>
    <row r="37" spans="2:133" ht="11.25" customHeight="1">
      <c r="AQ37" s="670" t="s">
        <v>312</v>
      </c>
      <c r="AR37" s="671"/>
      <c r="AS37" s="671"/>
      <c r="AT37" s="671"/>
      <c r="AU37" s="671"/>
      <c r="AV37" s="671"/>
      <c r="AW37" s="671"/>
      <c r="AX37" s="671"/>
      <c r="AY37" s="672"/>
      <c r="AZ37" s="591">
        <v>238956</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1416</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340213</v>
      </c>
      <c r="CS37" s="623"/>
      <c r="CT37" s="623"/>
      <c r="CU37" s="623"/>
      <c r="CV37" s="623"/>
      <c r="CW37" s="623"/>
      <c r="CX37" s="623"/>
      <c r="CY37" s="624"/>
      <c r="CZ37" s="625">
        <v>4.4000000000000004</v>
      </c>
      <c r="DA37" s="626"/>
      <c r="DB37" s="626"/>
      <c r="DC37" s="627"/>
      <c r="DD37" s="600">
        <v>338313</v>
      </c>
      <c r="DE37" s="623"/>
      <c r="DF37" s="623"/>
      <c r="DG37" s="623"/>
      <c r="DH37" s="623"/>
      <c r="DI37" s="623"/>
      <c r="DJ37" s="623"/>
      <c r="DK37" s="624"/>
      <c r="DL37" s="600">
        <v>333534</v>
      </c>
      <c r="DM37" s="623"/>
      <c r="DN37" s="623"/>
      <c r="DO37" s="623"/>
      <c r="DP37" s="623"/>
      <c r="DQ37" s="623"/>
      <c r="DR37" s="623"/>
      <c r="DS37" s="623"/>
      <c r="DT37" s="623"/>
      <c r="DU37" s="623"/>
      <c r="DV37" s="624"/>
      <c r="DW37" s="596">
        <v>7.4</v>
      </c>
      <c r="DX37" s="617"/>
      <c r="DY37" s="617"/>
      <c r="DZ37" s="617"/>
      <c r="EA37" s="617"/>
      <c r="EB37" s="617"/>
      <c r="EC37" s="618"/>
    </row>
    <row r="38" spans="2:133" ht="11.25" customHeight="1">
      <c r="AQ38" s="670" t="s">
        <v>315</v>
      </c>
      <c r="AR38" s="671"/>
      <c r="AS38" s="671"/>
      <c r="AT38" s="671"/>
      <c r="AU38" s="671"/>
      <c r="AV38" s="671"/>
      <c r="AW38" s="671"/>
      <c r="AX38" s="671"/>
      <c r="AY38" s="672"/>
      <c r="AZ38" s="591">
        <v>54921</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2700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819693</v>
      </c>
      <c r="CS38" s="592"/>
      <c r="CT38" s="592"/>
      <c r="CU38" s="592"/>
      <c r="CV38" s="592"/>
      <c r="CW38" s="592"/>
      <c r="CX38" s="592"/>
      <c r="CY38" s="593"/>
      <c r="CZ38" s="625">
        <v>10.5</v>
      </c>
      <c r="DA38" s="626"/>
      <c r="DB38" s="626"/>
      <c r="DC38" s="627"/>
      <c r="DD38" s="600">
        <v>763312</v>
      </c>
      <c r="DE38" s="592"/>
      <c r="DF38" s="592"/>
      <c r="DG38" s="592"/>
      <c r="DH38" s="592"/>
      <c r="DI38" s="592"/>
      <c r="DJ38" s="592"/>
      <c r="DK38" s="593"/>
      <c r="DL38" s="600">
        <v>469093</v>
      </c>
      <c r="DM38" s="592"/>
      <c r="DN38" s="592"/>
      <c r="DO38" s="592"/>
      <c r="DP38" s="592"/>
      <c r="DQ38" s="592"/>
      <c r="DR38" s="592"/>
      <c r="DS38" s="592"/>
      <c r="DT38" s="592"/>
      <c r="DU38" s="592"/>
      <c r="DV38" s="593"/>
      <c r="DW38" s="596">
        <v>10.5</v>
      </c>
      <c r="DX38" s="617"/>
      <c r="DY38" s="617"/>
      <c r="DZ38" s="617"/>
      <c r="EA38" s="617"/>
      <c r="EB38" s="617"/>
      <c r="EC38" s="618"/>
    </row>
    <row r="39" spans="2:133" ht="11.25" customHeight="1">
      <c r="AQ39" s="670" t="s">
        <v>318</v>
      </c>
      <c r="AR39" s="671"/>
      <c r="AS39" s="671"/>
      <c r="AT39" s="671"/>
      <c r="AU39" s="671"/>
      <c r="AV39" s="671"/>
      <c r="AW39" s="671"/>
      <c r="AX39" s="671"/>
      <c r="AY39" s="672"/>
      <c r="AZ39" s="591">
        <v>42768</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113</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418487</v>
      </c>
      <c r="CS39" s="623"/>
      <c r="CT39" s="623"/>
      <c r="CU39" s="623"/>
      <c r="CV39" s="623"/>
      <c r="CW39" s="623"/>
      <c r="CX39" s="623"/>
      <c r="CY39" s="624"/>
      <c r="CZ39" s="625">
        <v>5.4</v>
      </c>
      <c r="DA39" s="626"/>
      <c r="DB39" s="626"/>
      <c r="DC39" s="627"/>
      <c r="DD39" s="600">
        <v>218590</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162052</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85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188527</v>
      </c>
      <c r="CS40" s="592"/>
      <c r="CT40" s="592"/>
      <c r="CU40" s="592"/>
      <c r="CV40" s="592"/>
      <c r="CW40" s="592"/>
      <c r="CX40" s="592"/>
      <c r="CY40" s="593"/>
      <c r="CZ40" s="625">
        <v>2.4</v>
      </c>
      <c r="DA40" s="626"/>
      <c r="DB40" s="626"/>
      <c r="DC40" s="627"/>
      <c r="DD40" s="600">
        <v>62527</v>
      </c>
      <c r="DE40" s="592"/>
      <c r="DF40" s="592"/>
      <c r="DG40" s="592"/>
      <c r="DH40" s="592"/>
      <c r="DI40" s="592"/>
      <c r="DJ40" s="592"/>
      <c r="DK40" s="593"/>
      <c r="DL40" s="600">
        <v>8393</v>
      </c>
      <c r="DM40" s="592"/>
      <c r="DN40" s="592"/>
      <c r="DO40" s="592"/>
      <c r="DP40" s="592"/>
      <c r="DQ40" s="592"/>
      <c r="DR40" s="592"/>
      <c r="DS40" s="592"/>
      <c r="DT40" s="592"/>
      <c r="DU40" s="592"/>
      <c r="DV40" s="593"/>
      <c r="DW40" s="596">
        <v>0.2</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332242</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256</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1969269</v>
      </c>
      <c r="CS42" s="592"/>
      <c r="CT42" s="592"/>
      <c r="CU42" s="592"/>
      <c r="CV42" s="592"/>
      <c r="CW42" s="592"/>
      <c r="CX42" s="592"/>
      <c r="CY42" s="593"/>
      <c r="CZ42" s="625">
        <v>25.2</v>
      </c>
      <c r="DA42" s="674"/>
      <c r="DB42" s="674"/>
      <c r="DC42" s="675"/>
      <c r="DD42" s="600">
        <v>559370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862</v>
      </c>
      <c r="CS43" s="623"/>
      <c r="CT43" s="623"/>
      <c r="CU43" s="623"/>
      <c r="CV43" s="623"/>
      <c r="CW43" s="623"/>
      <c r="CX43" s="623"/>
      <c r="CY43" s="624"/>
      <c r="CZ43" s="625">
        <v>0</v>
      </c>
      <c r="DA43" s="626"/>
      <c r="DB43" s="626"/>
      <c r="DC43" s="627"/>
      <c r="DD43" s="600">
        <v>862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1969269</v>
      </c>
      <c r="CS44" s="592"/>
      <c r="CT44" s="592"/>
      <c r="CU44" s="592"/>
      <c r="CV44" s="592"/>
      <c r="CW44" s="592"/>
      <c r="CX44" s="592"/>
      <c r="CY44" s="593"/>
      <c r="CZ44" s="625">
        <v>25.2</v>
      </c>
      <c r="DA44" s="674"/>
      <c r="DB44" s="674"/>
      <c r="DC44" s="675"/>
      <c r="DD44" s="600">
        <v>559370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1397843</v>
      </c>
      <c r="CS45" s="623"/>
      <c r="CT45" s="623"/>
      <c r="CU45" s="623"/>
      <c r="CV45" s="623"/>
      <c r="CW45" s="623"/>
      <c r="CX45" s="623"/>
      <c r="CY45" s="624"/>
      <c r="CZ45" s="625">
        <v>17.899999999999999</v>
      </c>
      <c r="DA45" s="626"/>
      <c r="DB45" s="626"/>
      <c r="DC45" s="627"/>
      <c r="DD45" s="600">
        <v>84442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452718</v>
      </c>
      <c r="CS46" s="592"/>
      <c r="CT46" s="592"/>
      <c r="CU46" s="592"/>
      <c r="CV46" s="592"/>
      <c r="CW46" s="592"/>
      <c r="CX46" s="592"/>
      <c r="CY46" s="593"/>
      <c r="CZ46" s="625">
        <v>5.8</v>
      </c>
      <c r="DA46" s="674"/>
      <c r="DB46" s="674"/>
      <c r="DC46" s="675"/>
      <c r="DD46" s="600">
        <v>436979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322</v>
      </c>
      <c r="CS47" s="623"/>
      <c r="CT47" s="623"/>
      <c r="CU47" s="623"/>
      <c r="CV47" s="623"/>
      <c r="CW47" s="623"/>
      <c r="CX47" s="623"/>
      <c r="CY47" s="624"/>
      <c r="CZ47" s="625" t="s">
        <v>322</v>
      </c>
      <c r="DA47" s="626"/>
      <c r="DB47" s="626"/>
      <c r="DC47" s="627"/>
      <c r="DD47" s="600" t="s">
        <v>322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7801545</v>
      </c>
      <c r="CS49" s="659"/>
      <c r="CT49" s="659"/>
      <c r="CU49" s="659"/>
      <c r="CV49" s="659"/>
      <c r="CW49" s="659"/>
      <c r="CX49" s="659"/>
      <c r="CY49" s="686"/>
      <c r="CZ49" s="687">
        <v>100</v>
      </c>
      <c r="DA49" s="688"/>
      <c r="DB49" s="688"/>
      <c r="DC49" s="689"/>
      <c r="DD49" s="690">
        <v>5205074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BS9" sqref="BS9:CG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7940</v>
      </c>
      <c r="R7" s="721"/>
      <c r="S7" s="721"/>
      <c r="T7" s="721"/>
      <c r="U7" s="721"/>
      <c r="V7" s="721">
        <v>7815</v>
      </c>
      <c r="W7" s="721"/>
      <c r="X7" s="721"/>
      <c r="Y7" s="721"/>
      <c r="Z7" s="721"/>
      <c r="AA7" s="721">
        <v>125</v>
      </c>
      <c r="AB7" s="721"/>
      <c r="AC7" s="721"/>
      <c r="AD7" s="721"/>
      <c r="AE7" s="722"/>
      <c r="AF7" s="723">
        <v>91</v>
      </c>
      <c r="AG7" s="724"/>
      <c r="AH7" s="724"/>
      <c r="AI7" s="724"/>
      <c r="AJ7" s="725"/>
      <c r="AK7" s="760">
        <v>236</v>
      </c>
      <c r="AL7" s="761"/>
      <c r="AM7" s="761"/>
      <c r="AN7" s="761"/>
      <c r="AO7" s="761"/>
      <c r="AP7" s="761">
        <v>6469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0</v>
      </c>
      <c r="CI7" s="758"/>
      <c r="CJ7" s="758"/>
      <c r="CK7" s="758"/>
      <c r="CL7" s="759"/>
      <c r="CM7" s="757">
        <v>10</v>
      </c>
      <c r="CN7" s="758"/>
      <c r="CO7" s="758"/>
      <c r="CP7" s="758"/>
      <c r="CQ7" s="759"/>
      <c r="CR7" s="757">
        <v>3</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536</v>
      </c>
      <c r="BT8" s="755"/>
      <c r="BU8" s="755"/>
      <c r="BV8" s="755"/>
      <c r="BW8" s="755"/>
      <c r="BX8" s="755"/>
      <c r="BY8" s="755"/>
      <c r="BZ8" s="755"/>
      <c r="CA8" s="755"/>
      <c r="CB8" s="755"/>
      <c r="CC8" s="755"/>
      <c r="CD8" s="755"/>
      <c r="CE8" s="755"/>
      <c r="CF8" s="755"/>
      <c r="CG8" s="756"/>
      <c r="CH8" s="767">
        <v>0</v>
      </c>
      <c r="CI8" s="768"/>
      <c r="CJ8" s="768"/>
      <c r="CK8" s="768"/>
      <c r="CL8" s="769"/>
      <c r="CM8" s="767">
        <v>16</v>
      </c>
      <c r="CN8" s="768"/>
      <c r="CO8" s="768"/>
      <c r="CP8" s="768"/>
      <c r="CQ8" s="769"/>
      <c r="CR8" s="767">
        <v>5</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91</v>
      </c>
      <c r="AG23" s="780"/>
      <c r="AH23" s="780"/>
      <c r="AI23" s="780"/>
      <c r="AJ23" s="783"/>
      <c r="AK23" s="784"/>
      <c r="AL23" s="785"/>
      <c r="AM23" s="785"/>
      <c r="AN23" s="785"/>
      <c r="AO23" s="785"/>
      <c r="AP23" s="780"/>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1404</v>
      </c>
      <c r="R28" s="809"/>
      <c r="S28" s="809"/>
      <c r="T28" s="809"/>
      <c r="U28" s="809"/>
      <c r="V28" s="809">
        <v>1276</v>
      </c>
      <c r="W28" s="809"/>
      <c r="X28" s="809"/>
      <c r="Y28" s="809"/>
      <c r="Z28" s="809"/>
      <c r="AA28" s="809">
        <v>128</v>
      </c>
      <c r="AB28" s="809"/>
      <c r="AC28" s="809"/>
      <c r="AD28" s="809"/>
      <c r="AE28" s="810"/>
      <c r="AF28" s="811">
        <v>128</v>
      </c>
      <c r="AG28" s="809"/>
      <c r="AH28" s="809"/>
      <c r="AI28" s="809"/>
      <c r="AJ28" s="812"/>
      <c r="AK28" s="813">
        <v>242</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113</v>
      </c>
      <c r="R29" s="745"/>
      <c r="S29" s="745"/>
      <c r="T29" s="745"/>
      <c r="U29" s="745"/>
      <c r="V29" s="745">
        <v>112</v>
      </c>
      <c r="W29" s="745"/>
      <c r="X29" s="745"/>
      <c r="Y29" s="745"/>
      <c r="Z29" s="745"/>
      <c r="AA29" s="745">
        <v>0</v>
      </c>
      <c r="AB29" s="745"/>
      <c r="AC29" s="745"/>
      <c r="AD29" s="745"/>
      <c r="AE29" s="746"/>
      <c r="AF29" s="747">
        <v>0</v>
      </c>
      <c r="AG29" s="748"/>
      <c r="AH29" s="748"/>
      <c r="AI29" s="748"/>
      <c r="AJ29" s="749"/>
      <c r="AK29" s="816">
        <v>40</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895</v>
      </c>
      <c r="R30" s="745"/>
      <c r="S30" s="745"/>
      <c r="T30" s="745"/>
      <c r="U30" s="745"/>
      <c r="V30" s="745">
        <v>878</v>
      </c>
      <c r="W30" s="745"/>
      <c r="X30" s="745"/>
      <c r="Y30" s="745"/>
      <c r="Z30" s="745"/>
      <c r="AA30" s="745">
        <v>18</v>
      </c>
      <c r="AB30" s="745"/>
      <c r="AC30" s="745"/>
      <c r="AD30" s="745"/>
      <c r="AE30" s="746"/>
      <c r="AF30" s="747">
        <v>18</v>
      </c>
      <c r="AG30" s="748"/>
      <c r="AH30" s="748"/>
      <c r="AI30" s="748"/>
      <c r="AJ30" s="749"/>
      <c r="AK30" s="816">
        <v>182</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281</v>
      </c>
      <c r="R31" s="745"/>
      <c r="S31" s="745"/>
      <c r="T31" s="745"/>
      <c r="U31" s="745"/>
      <c r="V31" s="745">
        <v>275</v>
      </c>
      <c r="W31" s="745"/>
      <c r="X31" s="745"/>
      <c r="Y31" s="745"/>
      <c r="Z31" s="745"/>
      <c r="AA31" s="745">
        <v>6</v>
      </c>
      <c r="AB31" s="745"/>
      <c r="AC31" s="745"/>
      <c r="AD31" s="745"/>
      <c r="AE31" s="746"/>
      <c r="AF31" s="747">
        <v>6</v>
      </c>
      <c r="AG31" s="748"/>
      <c r="AH31" s="748"/>
      <c r="AI31" s="748"/>
      <c r="AJ31" s="749"/>
      <c r="AK31" s="816">
        <v>12</v>
      </c>
      <c r="AL31" s="817"/>
      <c r="AM31" s="817"/>
      <c r="AN31" s="817"/>
      <c r="AO31" s="817"/>
      <c r="AP31" s="817">
        <v>0</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136</v>
      </c>
      <c r="R32" s="745"/>
      <c r="S32" s="745"/>
      <c r="T32" s="745"/>
      <c r="U32" s="745"/>
      <c r="V32" s="745">
        <v>135</v>
      </c>
      <c r="W32" s="745"/>
      <c r="X32" s="745"/>
      <c r="Y32" s="745"/>
      <c r="Z32" s="745"/>
      <c r="AA32" s="745">
        <v>1</v>
      </c>
      <c r="AB32" s="745"/>
      <c r="AC32" s="745"/>
      <c r="AD32" s="745"/>
      <c r="AE32" s="746"/>
      <c r="AF32" s="747">
        <v>128</v>
      </c>
      <c r="AG32" s="748"/>
      <c r="AH32" s="748"/>
      <c r="AI32" s="748"/>
      <c r="AJ32" s="749"/>
      <c r="AK32" s="816">
        <v>11</v>
      </c>
      <c r="AL32" s="817"/>
      <c r="AM32" s="817"/>
      <c r="AN32" s="817"/>
      <c r="AO32" s="817"/>
      <c r="AP32" s="817">
        <v>804</v>
      </c>
      <c r="AQ32" s="817"/>
      <c r="AR32" s="817"/>
      <c r="AS32" s="817"/>
      <c r="AT32" s="817"/>
      <c r="AU32" s="817">
        <v>0</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1231</v>
      </c>
      <c r="R33" s="745"/>
      <c r="S33" s="745"/>
      <c r="T33" s="745"/>
      <c r="U33" s="745"/>
      <c r="V33" s="745">
        <v>1329</v>
      </c>
      <c r="W33" s="745"/>
      <c r="X33" s="745"/>
      <c r="Y33" s="745"/>
      <c r="Z33" s="745"/>
      <c r="AA33" s="745">
        <v>-98</v>
      </c>
      <c r="AB33" s="745"/>
      <c r="AC33" s="745"/>
      <c r="AD33" s="745"/>
      <c r="AE33" s="746"/>
      <c r="AF33" s="747">
        <v>181</v>
      </c>
      <c r="AG33" s="748"/>
      <c r="AH33" s="748"/>
      <c r="AI33" s="748"/>
      <c r="AJ33" s="749"/>
      <c r="AK33" s="816">
        <v>407</v>
      </c>
      <c r="AL33" s="817"/>
      <c r="AM33" s="817"/>
      <c r="AN33" s="817"/>
      <c r="AO33" s="817"/>
      <c r="AP33" s="817">
        <v>1282</v>
      </c>
      <c r="AQ33" s="817"/>
      <c r="AR33" s="817"/>
      <c r="AS33" s="817"/>
      <c r="AT33" s="817"/>
      <c r="AU33" s="817">
        <v>919</v>
      </c>
      <c r="AV33" s="817"/>
      <c r="AW33" s="817"/>
      <c r="AX33" s="817"/>
      <c r="AY33" s="817"/>
      <c r="AZ33" s="818"/>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159</v>
      </c>
      <c r="R34" s="745"/>
      <c r="S34" s="745"/>
      <c r="T34" s="745"/>
      <c r="U34" s="745"/>
      <c r="V34" s="745">
        <v>158</v>
      </c>
      <c r="W34" s="745"/>
      <c r="X34" s="745"/>
      <c r="Y34" s="745"/>
      <c r="Z34" s="745"/>
      <c r="AA34" s="745">
        <v>2</v>
      </c>
      <c r="AB34" s="745"/>
      <c r="AC34" s="745"/>
      <c r="AD34" s="745"/>
      <c r="AE34" s="746"/>
      <c r="AF34" s="747">
        <v>2</v>
      </c>
      <c r="AG34" s="748"/>
      <c r="AH34" s="748"/>
      <c r="AI34" s="748"/>
      <c r="AJ34" s="749"/>
      <c r="AK34" s="816">
        <v>43</v>
      </c>
      <c r="AL34" s="817"/>
      <c r="AM34" s="817"/>
      <c r="AN34" s="817"/>
      <c r="AO34" s="817"/>
      <c r="AP34" s="817">
        <v>626</v>
      </c>
      <c r="AQ34" s="817"/>
      <c r="AR34" s="817"/>
      <c r="AS34" s="817"/>
      <c r="AT34" s="817"/>
      <c r="AU34" s="817">
        <v>439</v>
      </c>
      <c r="AV34" s="817"/>
      <c r="AW34" s="817"/>
      <c r="AX34" s="817"/>
      <c r="AY34" s="817"/>
      <c r="AZ34" s="818"/>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523</v>
      </c>
      <c r="R35" s="745"/>
      <c r="S35" s="745"/>
      <c r="T35" s="745"/>
      <c r="U35" s="745"/>
      <c r="V35" s="745">
        <v>519</v>
      </c>
      <c r="W35" s="745"/>
      <c r="X35" s="745"/>
      <c r="Y35" s="745"/>
      <c r="Z35" s="745"/>
      <c r="AA35" s="745">
        <v>4</v>
      </c>
      <c r="AB35" s="745"/>
      <c r="AC35" s="745"/>
      <c r="AD35" s="745"/>
      <c r="AE35" s="746"/>
      <c r="AF35" s="747">
        <v>4</v>
      </c>
      <c r="AG35" s="748"/>
      <c r="AH35" s="748"/>
      <c r="AI35" s="748"/>
      <c r="AJ35" s="749"/>
      <c r="AK35" s="816">
        <v>239</v>
      </c>
      <c r="AL35" s="817"/>
      <c r="AM35" s="817"/>
      <c r="AN35" s="817"/>
      <c r="AO35" s="817"/>
      <c r="AP35" s="817">
        <v>3098</v>
      </c>
      <c r="AQ35" s="817"/>
      <c r="AR35" s="817"/>
      <c r="AS35" s="817"/>
      <c r="AT35" s="817"/>
      <c r="AU35" s="817">
        <v>2794</v>
      </c>
      <c r="AV35" s="817"/>
      <c r="AW35" s="817"/>
      <c r="AX35" s="817"/>
      <c r="AY35" s="817"/>
      <c r="AZ35" s="818"/>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467</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thickBot="1">
      <c r="A68" s="209">
        <v>1</v>
      </c>
      <c r="B68" s="855" t="s">
        <v>530</v>
      </c>
      <c r="C68" s="856"/>
      <c r="D68" s="856"/>
      <c r="E68" s="856"/>
      <c r="F68" s="856"/>
      <c r="G68" s="856"/>
      <c r="H68" s="856"/>
      <c r="I68" s="856"/>
      <c r="J68" s="856"/>
      <c r="K68" s="856"/>
      <c r="L68" s="856"/>
      <c r="M68" s="856"/>
      <c r="N68" s="856"/>
      <c r="O68" s="856"/>
      <c r="P68" s="857"/>
      <c r="Q68" s="858">
        <v>2873</v>
      </c>
      <c r="R68" s="852"/>
      <c r="S68" s="852"/>
      <c r="T68" s="852"/>
      <c r="U68" s="852"/>
      <c r="V68" s="852">
        <v>2696</v>
      </c>
      <c r="W68" s="852"/>
      <c r="X68" s="852"/>
      <c r="Y68" s="852"/>
      <c r="Z68" s="852"/>
      <c r="AA68" s="852">
        <v>177</v>
      </c>
      <c r="AB68" s="852"/>
      <c r="AC68" s="852"/>
      <c r="AD68" s="852"/>
      <c r="AE68" s="852"/>
      <c r="AF68" s="852">
        <v>177</v>
      </c>
      <c r="AG68" s="852"/>
      <c r="AH68" s="852"/>
      <c r="AI68" s="852"/>
      <c r="AJ68" s="852"/>
      <c r="AK68" s="852"/>
      <c r="AL68" s="852"/>
      <c r="AM68" s="852"/>
      <c r="AN68" s="852"/>
      <c r="AO68" s="852"/>
      <c r="AP68" s="852">
        <v>2280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thickTop="1">
      <c r="A69" s="212">
        <v>2</v>
      </c>
      <c r="B69" s="855" t="s">
        <v>531</v>
      </c>
      <c r="C69" s="856"/>
      <c r="D69" s="856"/>
      <c r="E69" s="856"/>
      <c r="F69" s="856"/>
      <c r="G69" s="856"/>
      <c r="H69" s="856"/>
      <c r="I69" s="856"/>
      <c r="J69" s="856"/>
      <c r="K69" s="856"/>
      <c r="L69" s="856"/>
      <c r="M69" s="856"/>
      <c r="N69" s="856"/>
      <c r="O69" s="856"/>
      <c r="P69" s="857"/>
      <c r="Q69" s="862">
        <v>264</v>
      </c>
      <c r="R69" s="817"/>
      <c r="S69" s="817"/>
      <c r="T69" s="817"/>
      <c r="U69" s="817"/>
      <c r="V69" s="817">
        <v>231</v>
      </c>
      <c r="W69" s="817"/>
      <c r="X69" s="817"/>
      <c r="Y69" s="817"/>
      <c r="Z69" s="817"/>
      <c r="AA69" s="817">
        <v>57</v>
      </c>
      <c r="AB69" s="817"/>
      <c r="AC69" s="817"/>
      <c r="AD69" s="817"/>
      <c r="AE69" s="817"/>
      <c r="AF69" s="817">
        <v>57</v>
      </c>
      <c r="AG69" s="817"/>
      <c r="AH69" s="817"/>
      <c r="AI69" s="817"/>
      <c r="AJ69" s="817"/>
      <c r="AK69" s="817"/>
      <c r="AL69" s="817"/>
      <c r="AM69" s="817"/>
      <c r="AN69" s="817"/>
      <c r="AO69" s="817"/>
      <c r="AP69" s="817">
        <v>0</v>
      </c>
      <c r="AQ69" s="817"/>
      <c r="AR69" s="817"/>
      <c r="AS69" s="817"/>
      <c r="AT69" s="817"/>
      <c r="AU69" s="817">
        <v>0</v>
      </c>
      <c r="AV69" s="817"/>
      <c r="AW69" s="817"/>
      <c r="AX69" s="817"/>
      <c r="AY69" s="817"/>
      <c r="AZ69" s="863" t="s">
        <v>534</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532</v>
      </c>
      <c r="C70" s="860"/>
      <c r="D70" s="860"/>
      <c r="E70" s="860"/>
      <c r="F70" s="860"/>
      <c r="G70" s="860"/>
      <c r="H70" s="860"/>
      <c r="I70" s="860"/>
      <c r="J70" s="860"/>
      <c r="K70" s="860"/>
      <c r="L70" s="860"/>
      <c r="M70" s="860"/>
      <c r="N70" s="860"/>
      <c r="O70" s="860"/>
      <c r="P70" s="861"/>
      <c r="Q70" s="862">
        <v>372</v>
      </c>
      <c r="R70" s="817"/>
      <c r="S70" s="817"/>
      <c r="T70" s="817"/>
      <c r="U70" s="817"/>
      <c r="V70" s="817">
        <v>349</v>
      </c>
      <c r="W70" s="817"/>
      <c r="X70" s="817"/>
      <c r="Y70" s="817"/>
      <c r="Z70" s="817"/>
      <c r="AA70" s="817">
        <v>23</v>
      </c>
      <c r="AB70" s="817"/>
      <c r="AC70" s="817"/>
      <c r="AD70" s="817"/>
      <c r="AE70" s="817"/>
      <c r="AF70" s="817">
        <v>23</v>
      </c>
      <c r="AG70" s="817"/>
      <c r="AH70" s="817"/>
      <c r="AI70" s="817"/>
      <c r="AJ70" s="817"/>
      <c r="AK70" s="817"/>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934</v>
      </c>
      <c r="R71" s="817"/>
      <c r="S71" s="817"/>
      <c r="T71" s="817"/>
      <c r="U71" s="817"/>
      <c r="V71" s="817">
        <v>923</v>
      </c>
      <c r="W71" s="817"/>
      <c r="X71" s="817"/>
      <c r="Y71" s="817"/>
      <c r="Z71" s="817"/>
      <c r="AA71" s="817">
        <v>11</v>
      </c>
      <c r="AB71" s="817"/>
      <c r="AC71" s="817"/>
      <c r="AD71" s="817"/>
      <c r="AE71" s="817"/>
      <c r="AF71" s="817">
        <v>11</v>
      </c>
      <c r="AG71" s="817"/>
      <c r="AH71" s="817"/>
      <c r="AI71" s="817"/>
      <c r="AJ71" s="817"/>
      <c r="AK71" s="817"/>
      <c r="AL71" s="817"/>
      <c r="AM71" s="817"/>
      <c r="AN71" s="817"/>
      <c r="AO71" s="817"/>
      <c r="AP71" s="817">
        <v>710</v>
      </c>
      <c r="AQ71" s="817"/>
      <c r="AR71" s="817"/>
      <c r="AS71" s="817"/>
      <c r="AT71" s="817"/>
      <c r="AU71" s="817">
        <v>213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284</v>
      </c>
      <c r="AG109" s="881"/>
      <c r="AH109" s="881"/>
      <c r="AI109" s="881"/>
      <c r="AJ109" s="882"/>
      <c r="AK109" s="880" t="s">
        <v>283</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284</v>
      </c>
      <c r="BW109" s="881"/>
      <c r="BX109" s="881"/>
      <c r="BY109" s="881"/>
      <c r="BZ109" s="882"/>
      <c r="CA109" s="880" t="s">
        <v>283</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284</v>
      </c>
      <c r="DM109" s="881"/>
      <c r="DN109" s="881"/>
      <c r="DO109" s="881"/>
      <c r="DP109" s="882"/>
      <c r="DQ109" s="880" t="s">
        <v>283</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828898</v>
      </c>
      <c r="AB110" s="888"/>
      <c r="AC110" s="888"/>
      <c r="AD110" s="888"/>
      <c r="AE110" s="889"/>
      <c r="AF110" s="890">
        <v>762560</v>
      </c>
      <c r="AG110" s="888"/>
      <c r="AH110" s="888"/>
      <c r="AI110" s="888"/>
      <c r="AJ110" s="889"/>
      <c r="AK110" s="890">
        <v>736906</v>
      </c>
      <c r="AL110" s="888"/>
      <c r="AM110" s="888"/>
      <c r="AN110" s="888"/>
      <c r="AO110" s="889"/>
      <c r="AP110" s="891">
        <v>20.100000000000001</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6336070</v>
      </c>
      <c r="BR110" s="925"/>
      <c r="BS110" s="925"/>
      <c r="BT110" s="925"/>
      <c r="BU110" s="925"/>
      <c r="BV110" s="925">
        <v>6224594</v>
      </c>
      <c r="BW110" s="925"/>
      <c r="BX110" s="925"/>
      <c r="BY110" s="925"/>
      <c r="BZ110" s="925"/>
      <c r="CA110" s="925">
        <v>6468538</v>
      </c>
      <c r="CB110" s="925"/>
      <c r="CC110" s="925"/>
      <c r="CD110" s="925"/>
      <c r="CE110" s="925"/>
      <c r="CF110" s="939">
        <v>176.3</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305711</v>
      </c>
      <c r="BR111" s="918"/>
      <c r="BS111" s="918"/>
      <c r="BT111" s="918"/>
      <c r="BU111" s="918"/>
      <c r="BV111" s="918">
        <v>207922</v>
      </c>
      <c r="BW111" s="918"/>
      <c r="BX111" s="918"/>
      <c r="BY111" s="918"/>
      <c r="BZ111" s="918"/>
      <c r="CA111" s="918">
        <v>167871</v>
      </c>
      <c r="CB111" s="918"/>
      <c r="CC111" s="918"/>
      <c r="CD111" s="918"/>
      <c r="CE111" s="918"/>
      <c r="CF111" s="912">
        <v>4.5999999999999996</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4321805</v>
      </c>
      <c r="BR112" s="918"/>
      <c r="BS112" s="918"/>
      <c r="BT112" s="918"/>
      <c r="BU112" s="918"/>
      <c r="BV112" s="918">
        <v>4216980</v>
      </c>
      <c r="BW112" s="918"/>
      <c r="BX112" s="918"/>
      <c r="BY112" s="918"/>
      <c r="BZ112" s="918"/>
      <c r="CA112" s="918">
        <v>4152440</v>
      </c>
      <c r="CB112" s="918"/>
      <c r="CC112" s="918"/>
      <c r="CD112" s="918"/>
      <c r="CE112" s="918"/>
      <c r="CF112" s="912">
        <v>113.2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338032</v>
      </c>
      <c r="AB113" s="932"/>
      <c r="AC113" s="932"/>
      <c r="AD113" s="932"/>
      <c r="AE113" s="933"/>
      <c r="AF113" s="934">
        <v>298906</v>
      </c>
      <c r="AG113" s="932"/>
      <c r="AH113" s="932"/>
      <c r="AI113" s="932"/>
      <c r="AJ113" s="933"/>
      <c r="AK113" s="934">
        <v>307257</v>
      </c>
      <c r="AL113" s="932"/>
      <c r="AM113" s="932"/>
      <c r="AN113" s="932"/>
      <c r="AO113" s="933"/>
      <c r="AP113" s="935">
        <v>8.4</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338195</v>
      </c>
      <c r="BR113" s="918"/>
      <c r="BS113" s="918"/>
      <c r="BT113" s="918"/>
      <c r="BU113" s="918"/>
      <c r="BV113" s="918">
        <v>276491</v>
      </c>
      <c r="BW113" s="918"/>
      <c r="BX113" s="918"/>
      <c r="BY113" s="918"/>
      <c r="BZ113" s="918"/>
      <c r="CA113" s="918">
        <v>213192</v>
      </c>
      <c r="CB113" s="918"/>
      <c r="CC113" s="918"/>
      <c r="CD113" s="918"/>
      <c r="CE113" s="918"/>
      <c r="CF113" s="912">
        <v>5.8</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65634</v>
      </c>
      <c r="AB114" s="957"/>
      <c r="AC114" s="957"/>
      <c r="AD114" s="957"/>
      <c r="AE114" s="958"/>
      <c r="AF114" s="959">
        <v>65584</v>
      </c>
      <c r="AG114" s="957"/>
      <c r="AH114" s="957"/>
      <c r="AI114" s="957"/>
      <c r="AJ114" s="958"/>
      <c r="AK114" s="959">
        <v>65634</v>
      </c>
      <c r="AL114" s="957"/>
      <c r="AM114" s="957"/>
      <c r="AN114" s="957"/>
      <c r="AO114" s="958"/>
      <c r="AP114" s="960">
        <v>1.8</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1287712</v>
      </c>
      <c r="BR114" s="918"/>
      <c r="BS114" s="918"/>
      <c r="BT114" s="918"/>
      <c r="BU114" s="918"/>
      <c r="BV114" s="918">
        <v>1188085</v>
      </c>
      <c r="BW114" s="918"/>
      <c r="BX114" s="918"/>
      <c r="BY114" s="918"/>
      <c r="BZ114" s="918"/>
      <c r="CA114" s="918">
        <v>1105045</v>
      </c>
      <c r="CB114" s="918"/>
      <c r="CC114" s="918"/>
      <c r="CD114" s="918"/>
      <c r="CE114" s="918"/>
      <c r="CF114" s="912">
        <v>30.1</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145547</v>
      </c>
      <c r="DH114" s="957"/>
      <c r="DI114" s="957"/>
      <c r="DJ114" s="957"/>
      <c r="DK114" s="958"/>
      <c r="DL114" s="959">
        <v>90756</v>
      </c>
      <c r="DM114" s="957"/>
      <c r="DN114" s="957"/>
      <c r="DO114" s="957"/>
      <c r="DP114" s="958"/>
      <c r="DQ114" s="959">
        <v>93304</v>
      </c>
      <c r="DR114" s="957"/>
      <c r="DS114" s="957"/>
      <c r="DT114" s="957"/>
      <c r="DU114" s="958"/>
      <c r="DV114" s="960">
        <v>2.5</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70849</v>
      </c>
      <c r="AB115" s="932"/>
      <c r="AC115" s="932"/>
      <c r="AD115" s="932"/>
      <c r="AE115" s="933"/>
      <c r="AF115" s="934">
        <v>67726</v>
      </c>
      <c r="AG115" s="932"/>
      <c r="AH115" s="932"/>
      <c r="AI115" s="932"/>
      <c r="AJ115" s="933"/>
      <c r="AK115" s="934">
        <v>62061</v>
      </c>
      <c r="AL115" s="932"/>
      <c r="AM115" s="932"/>
      <c r="AN115" s="932"/>
      <c r="AO115" s="933"/>
      <c r="AP115" s="935">
        <v>1.7</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v>224</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33792</v>
      </c>
      <c r="DH116" s="957"/>
      <c r="DI116" s="957"/>
      <c r="DJ116" s="957"/>
      <c r="DK116" s="958"/>
      <c r="DL116" s="959">
        <v>30586</v>
      </c>
      <c r="DM116" s="957"/>
      <c r="DN116" s="957"/>
      <c r="DO116" s="957"/>
      <c r="DP116" s="958"/>
      <c r="DQ116" s="959">
        <v>27642</v>
      </c>
      <c r="DR116" s="957"/>
      <c r="DS116" s="957"/>
      <c r="DT116" s="957"/>
      <c r="DU116" s="958"/>
      <c r="DV116" s="960">
        <v>0.8</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1303413</v>
      </c>
      <c r="AB117" s="964"/>
      <c r="AC117" s="964"/>
      <c r="AD117" s="964"/>
      <c r="AE117" s="965"/>
      <c r="AF117" s="963">
        <v>1194776</v>
      </c>
      <c r="AG117" s="964"/>
      <c r="AH117" s="964"/>
      <c r="AI117" s="964"/>
      <c r="AJ117" s="965"/>
      <c r="AK117" s="963">
        <v>1172082</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284</v>
      </c>
      <c r="AG118" s="881"/>
      <c r="AH118" s="881"/>
      <c r="AI118" s="881"/>
      <c r="AJ118" s="882"/>
      <c r="AK118" s="880" t="s">
        <v>283</v>
      </c>
      <c r="AL118" s="881"/>
      <c r="AM118" s="881"/>
      <c r="AN118" s="881"/>
      <c r="AO118" s="882"/>
      <c r="AP118" s="988" t="s">
        <v>402</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430</v>
      </c>
      <c r="BP118" s="992"/>
      <c r="BQ118" s="983">
        <v>12589493</v>
      </c>
      <c r="BR118" s="984"/>
      <c r="BS118" s="984"/>
      <c r="BT118" s="984"/>
      <c r="BU118" s="984"/>
      <c r="BV118" s="984">
        <v>12114072</v>
      </c>
      <c r="BW118" s="984"/>
      <c r="BX118" s="984"/>
      <c r="BY118" s="984"/>
      <c r="BZ118" s="984"/>
      <c r="CA118" s="984">
        <v>12107086</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3395589</v>
      </c>
      <c r="BR119" s="925"/>
      <c r="BS119" s="925"/>
      <c r="BT119" s="925"/>
      <c r="BU119" s="925"/>
      <c r="BV119" s="925">
        <v>3609733</v>
      </c>
      <c r="BW119" s="925"/>
      <c r="BX119" s="925"/>
      <c r="BY119" s="925"/>
      <c r="BZ119" s="925"/>
      <c r="CA119" s="925">
        <v>3612885</v>
      </c>
      <c r="CB119" s="925"/>
      <c r="CC119" s="925"/>
      <c r="CD119" s="925"/>
      <c r="CE119" s="925"/>
      <c r="CF119" s="939">
        <v>98.5</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126372</v>
      </c>
      <c r="DH119" s="996"/>
      <c r="DI119" s="996"/>
      <c r="DJ119" s="996"/>
      <c r="DK119" s="997"/>
      <c r="DL119" s="998">
        <v>86580</v>
      </c>
      <c r="DM119" s="996"/>
      <c r="DN119" s="996"/>
      <c r="DO119" s="996"/>
      <c r="DP119" s="997"/>
      <c r="DQ119" s="998">
        <v>46925</v>
      </c>
      <c r="DR119" s="996"/>
      <c r="DS119" s="996"/>
      <c r="DT119" s="996"/>
      <c r="DU119" s="997"/>
      <c r="DV119" s="999">
        <v>1.3</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665560</v>
      </c>
      <c r="BR120" s="918"/>
      <c r="BS120" s="918"/>
      <c r="BT120" s="918"/>
      <c r="BU120" s="918"/>
      <c r="BV120" s="918">
        <v>671860</v>
      </c>
      <c r="BW120" s="918"/>
      <c r="BX120" s="918"/>
      <c r="BY120" s="918"/>
      <c r="BZ120" s="918"/>
      <c r="CA120" s="918">
        <v>656405</v>
      </c>
      <c r="CB120" s="918"/>
      <c r="CC120" s="918"/>
      <c r="CD120" s="918"/>
      <c r="CE120" s="918"/>
      <c r="CF120" s="912">
        <v>17.899999999999999</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2877029</v>
      </c>
      <c r="DH120" s="925"/>
      <c r="DI120" s="925"/>
      <c r="DJ120" s="925"/>
      <c r="DK120" s="925"/>
      <c r="DL120" s="925">
        <v>2849662</v>
      </c>
      <c r="DM120" s="925"/>
      <c r="DN120" s="925"/>
      <c r="DO120" s="925"/>
      <c r="DP120" s="925"/>
      <c r="DQ120" s="925">
        <v>2794482</v>
      </c>
      <c r="DR120" s="925"/>
      <c r="DS120" s="925"/>
      <c r="DT120" s="925"/>
      <c r="DU120" s="925"/>
      <c r="DV120" s="926">
        <v>76.2</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7162089</v>
      </c>
      <c r="BR121" s="984"/>
      <c r="BS121" s="984"/>
      <c r="BT121" s="984"/>
      <c r="BU121" s="984"/>
      <c r="BV121" s="984">
        <v>6895612</v>
      </c>
      <c r="BW121" s="984"/>
      <c r="BX121" s="984"/>
      <c r="BY121" s="984"/>
      <c r="BZ121" s="984"/>
      <c r="CA121" s="984">
        <v>7024661</v>
      </c>
      <c r="CB121" s="984"/>
      <c r="CC121" s="984"/>
      <c r="CD121" s="984"/>
      <c r="CE121" s="984"/>
      <c r="CF121" s="1022">
        <v>191.5</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1034127</v>
      </c>
      <c r="DH121" s="918"/>
      <c r="DI121" s="918"/>
      <c r="DJ121" s="918"/>
      <c r="DK121" s="918"/>
      <c r="DL121" s="918">
        <v>965925</v>
      </c>
      <c r="DM121" s="918"/>
      <c r="DN121" s="918"/>
      <c r="DO121" s="918"/>
      <c r="DP121" s="918"/>
      <c r="DQ121" s="918">
        <v>919385</v>
      </c>
      <c r="DR121" s="918"/>
      <c r="DS121" s="918"/>
      <c r="DT121" s="918"/>
      <c r="DU121" s="918"/>
      <c r="DV121" s="919">
        <v>25.1</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26275</v>
      </c>
      <c r="AB122" s="957"/>
      <c r="AC122" s="957"/>
      <c r="AD122" s="957"/>
      <c r="AE122" s="958"/>
      <c r="AF122" s="959">
        <v>23076</v>
      </c>
      <c r="AG122" s="957"/>
      <c r="AH122" s="957"/>
      <c r="AI122" s="957"/>
      <c r="AJ122" s="958"/>
      <c r="AK122" s="959">
        <v>18535</v>
      </c>
      <c r="AL122" s="957"/>
      <c r="AM122" s="957"/>
      <c r="AN122" s="957"/>
      <c r="AO122" s="958"/>
      <c r="AP122" s="960">
        <v>0.5</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439</v>
      </c>
      <c r="BP122" s="992"/>
      <c r="BQ122" s="1032">
        <v>11223238</v>
      </c>
      <c r="BR122" s="1033"/>
      <c r="BS122" s="1033"/>
      <c r="BT122" s="1033"/>
      <c r="BU122" s="1033"/>
      <c r="BV122" s="1033">
        <v>11177205</v>
      </c>
      <c r="BW122" s="1033"/>
      <c r="BX122" s="1033"/>
      <c r="BY122" s="1033"/>
      <c r="BZ122" s="1033"/>
      <c r="CA122" s="1033">
        <v>11293951</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410649</v>
      </c>
      <c r="DH122" s="918"/>
      <c r="DI122" s="918"/>
      <c r="DJ122" s="918"/>
      <c r="DK122" s="918"/>
      <c r="DL122" s="918">
        <v>401393</v>
      </c>
      <c r="DM122" s="918"/>
      <c r="DN122" s="918"/>
      <c r="DO122" s="918"/>
      <c r="DP122" s="918"/>
      <c r="DQ122" s="918">
        <v>438573</v>
      </c>
      <c r="DR122" s="918"/>
      <c r="DS122" s="918"/>
      <c r="DT122" s="918"/>
      <c r="DU122" s="918"/>
      <c r="DV122" s="919">
        <v>12</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3469</v>
      </c>
      <c r="AB123" s="957"/>
      <c r="AC123" s="957"/>
      <c r="AD123" s="957"/>
      <c r="AE123" s="958"/>
      <c r="AF123" s="959">
        <v>3206</v>
      </c>
      <c r="AG123" s="957"/>
      <c r="AH123" s="957"/>
      <c r="AI123" s="957"/>
      <c r="AJ123" s="958"/>
      <c r="AK123" s="959">
        <v>2943</v>
      </c>
      <c r="AL123" s="957"/>
      <c r="AM123" s="957"/>
      <c r="AN123" s="957"/>
      <c r="AO123" s="958"/>
      <c r="AP123" s="960">
        <v>0.1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36.799999999999997</v>
      </c>
      <c r="BR123" s="1025"/>
      <c r="BS123" s="1025"/>
      <c r="BT123" s="1025"/>
      <c r="BU123" s="1025"/>
      <c r="BV123" s="1025">
        <v>25.4</v>
      </c>
      <c r="BW123" s="1025"/>
      <c r="BX123" s="1025"/>
      <c r="BY123" s="1025"/>
      <c r="BZ123" s="1025"/>
      <c r="CA123" s="1025">
        <v>22.1</v>
      </c>
      <c r="CB123" s="1025"/>
      <c r="CC123" s="1025"/>
      <c r="CD123" s="1025"/>
      <c r="CE123" s="1025"/>
      <c r="CF123" s="1026"/>
      <c r="CG123" s="1027"/>
      <c r="CH123" s="1027"/>
      <c r="CI123" s="1027"/>
      <c r="CJ123" s="1028"/>
      <c r="CK123" s="1014"/>
      <c r="CL123" s="1015"/>
      <c r="CM123" s="1015"/>
      <c r="CN123" s="1015"/>
      <c r="CO123" s="1016"/>
      <c r="CP123" s="1005" t="s">
        <v>381</v>
      </c>
      <c r="CQ123" s="1006"/>
      <c r="CR123" s="1006"/>
      <c r="CS123" s="1006"/>
      <c r="CT123" s="1006"/>
      <c r="CU123" s="1006"/>
      <c r="CV123" s="1006"/>
      <c r="CW123" s="1006"/>
      <c r="CX123" s="1006"/>
      <c r="CY123" s="1006"/>
      <c r="CZ123" s="1006"/>
      <c r="DA123" s="1006"/>
      <c r="DB123" s="1006"/>
      <c r="DC123" s="1006"/>
      <c r="DD123" s="1006"/>
      <c r="DE123" s="1006"/>
      <c r="DF123" s="1007"/>
      <c r="DG123" s="956" t="s">
        <v>110</v>
      </c>
      <c r="DH123" s="957"/>
      <c r="DI123" s="957"/>
      <c r="DJ123" s="957"/>
      <c r="DK123" s="958"/>
      <c r="DL123" s="959" t="s">
        <v>110</v>
      </c>
      <c r="DM123" s="957"/>
      <c r="DN123" s="957"/>
      <c r="DO123" s="957"/>
      <c r="DP123" s="958"/>
      <c r="DQ123" s="959" t="s">
        <v>110</v>
      </c>
      <c r="DR123" s="957"/>
      <c r="DS123" s="957"/>
      <c r="DT123" s="957"/>
      <c r="DU123" s="958"/>
      <c r="DV123" s="960" t="s">
        <v>110</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39909</v>
      </c>
      <c r="AB126" s="957"/>
      <c r="AC126" s="957"/>
      <c r="AD126" s="957"/>
      <c r="AE126" s="958"/>
      <c r="AF126" s="959">
        <v>40308</v>
      </c>
      <c r="AG126" s="957"/>
      <c r="AH126" s="957"/>
      <c r="AI126" s="957"/>
      <c r="AJ126" s="958"/>
      <c r="AK126" s="959">
        <v>39669</v>
      </c>
      <c r="AL126" s="957"/>
      <c r="AM126" s="957"/>
      <c r="AN126" s="957"/>
      <c r="AO126" s="958"/>
      <c r="AP126" s="960">
        <v>1.1000000000000001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1196</v>
      </c>
      <c r="AB127" s="957"/>
      <c r="AC127" s="957"/>
      <c r="AD127" s="957"/>
      <c r="AE127" s="958"/>
      <c r="AF127" s="959">
        <v>1136</v>
      </c>
      <c r="AG127" s="957"/>
      <c r="AH127" s="957"/>
      <c r="AI127" s="957"/>
      <c r="AJ127" s="958"/>
      <c r="AK127" s="959">
        <v>914</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58404</v>
      </c>
      <c r="AB128" s="1088"/>
      <c r="AC128" s="1088"/>
      <c r="AD128" s="1088"/>
      <c r="AE128" s="1089"/>
      <c r="AF128" s="1090">
        <v>57698</v>
      </c>
      <c r="AG128" s="1088"/>
      <c r="AH128" s="1088"/>
      <c r="AI128" s="1088"/>
      <c r="AJ128" s="1089"/>
      <c r="AK128" s="1090">
        <v>56707</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4531062</v>
      </c>
      <c r="AB129" s="957"/>
      <c r="AC129" s="957"/>
      <c r="AD129" s="957"/>
      <c r="AE129" s="958"/>
      <c r="AF129" s="959">
        <v>4434997</v>
      </c>
      <c r="AG129" s="957"/>
      <c r="AH129" s="957"/>
      <c r="AI129" s="957"/>
      <c r="AJ129" s="958"/>
      <c r="AK129" s="959">
        <v>4411077</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10.6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826467</v>
      </c>
      <c r="AB130" s="957"/>
      <c r="AC130" s="957"/>
      <c r="AD130" s="957"/>
      <c r="AE130" s="958"/>
      <c r="AF130" s="959">
        <v>753107</v>
      </c>
      <c r="AG130" s="957"/>
      <c r="AH130" s="957"/>
      <c r="AI130" s="957"/>
      <c r="AJ130" s="958"/>
      <c r="AK130" s="959">
        <v>742962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22.1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3704595</v>
      </c>
      <c r="AB131" s="996"/>
      <c r="AC131" s="996"/>
      <c r="AD131" s="996"/>
      <c r="AE131" s="997"/>
      <c r="AF131" s="998">
        <v>3681890</v>
      </c>
      <c r="AG131" s="996"/>
      <c r="AH131" s="996"/>
      <c r="AI131" s="996"/>
      <c r="AJ131" s="997"/>
      <c r="AK131" s="998">
        <v>3668115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11.297915160000001</v>
      </c>
      <c r="AB132" s="1102"/>
      <c r="AC132" s="1102"/>
      <c r="AD132" s="1102"/>
      <c r="AE132" s="1103"/>
      <c r="AF132" s="1104">
        <v>10.428638550000001</v>
      </c>
      <c r="AG132" s="1102"/>
      <c r="AH132" s="1102"/>
      <c r="AI132" s="1102"/>
      <c r="AJ132" s="1103"/>
      <c r="AK132" s="1104">
        <v>10.15270786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12</v>
      </c>
      <c r="AB133" s="1109"/>
      <c r="AC133" s="1109"/>
      <c r="AD133" s="1109"/>
      <c r="AE133" s="1110"/>
      <c r="AF133" s="1108">
        <v>10.8</v>
      </c>
      <c r="AG133" s="1109"/>
      <c r="AH133" s="1109"/>
      <c r="AI133" s="1109"/>
      <c r="AJ133" s="1110"/>
      <c r="AK133" s="1108">
        <v>10.6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election activeCell="AF30" sqref="AF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1372193</v>
      </c>
      <c r="L9" s="264">
        <v>173366</v>
      </c>
      <c r="M9" s="265">
        <v>132943</v>
      </c>
      <c r="N9" s="266">
        <v>30.4</v>
      </c>
    </row>
    <row r="10" spans="1:16">
      <c r="A10" s="248"/>
      <c r="B10" s="244"/>
      <c r="C10" s="244"/>
      <c r="D10" s="244"/>
      <c r="E10" s="244"/>
      <c r="F10" s="244"/>
      <c r="G10" s="1117" t="s">
        <v>472</v>
      </c>
      <c r="H10" s="1118"/>
      <c r="I10" s="1118"/>
      <c r="J10" s="1119"/>
      <c r="K10" s="267">
        <v>166695</v>
      </c>
      <c r="L10" s="268">
        <v>21061</v>
      </c>
      <c r="M10" s="269">
        <v>15355</v>
      </c>
      <c r="N10" s="270">
        <v>37.200000000000003</v>
      </c>
    </row>
    <row r="11" spans="1:16" ht="13.5" customHeight="1">
      <c r="A11" s="248"/>
      <c r="B11" s="244"/>
      <c r="C11" s="244"/>
      <c r="D11" s="244"/>
      <c r="E11" s="244"/>
      <c r="F11" s="244"/>
      <c r="G11" s="1117" t="s">
        <v>473</v>
      </c>
      <c r="H11" s="1118"/>
      <c r="I11" s="1118"/>
      <c r="J11" s="1119"/>
      <c r="K11" s="267">
        <v>186436</v>
      </c>
      <c r="L11" s="268">
        <v>23555</v>
      </c>
      <c r="M11" s="269">
        <v>21605</v>
      </c>
      <c r="N11" s="270">
        <v>9</v>
      </c>
    </row>
    <row r="12" spans="1:16" ht="13.5" customHeight="1">
      <c r="A12" s="248"/>
      <c r="B12" s="244"/>
      <c r="C12" s="244"/>
      <c r="D12" s="244"/>
      <c r="E12" s="244"/>
      <c r="F12" s="244"/>
      <c r="G12" s="1117" t="s">
        <v>474</v>
      </c>
      <c r="H12" s="1118"/>
      <c r="I12" s="1118"/>
      <c r="J12" s="1119"/>
      <c r="K12" s="267">
        <v>159093</v>
      </c>
      <c r="L12" s="268">
        <v>20100</v>
      </c>
      <c r="M12" s="269">
        <v>2278</v>
      </c>
      <c r="N12" s="270">
        <v>782.4</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38779</v>
      </c>
      <c r="L14" s="268">
        <v>4899</v>
      </c>
      <c r="M14" s="269">
        <v>5589</v>
      </c>
      <c r="N14" s="270">
        <v>-12.3</v>
      </c>
    </row>
    <row r="15" spans="1:16" ht="13.5" customHeight="1">
      <c r="A15" s="248"/>
      <c r="B15" s="244"/>
      <c r="C15" s="244"/>
      <c r="D15" s="244"/>
      <c r="E15" s="244"/>
      <c r="F15" s="244"/>
      <c r="G15" s="1117" t="s">
        <v>478</v>
      </c>
      <c r="H15" s="1118"/>
      <c r="I15" s="1118"/>
      <c r="J15" s="1119"/>
      <c r="K15" s="267">
        <v>862</v>
      </c>
      <c r="L15" s="268">
        <v>109</v>
      </c>
      <c r="M15" s="269">
        <v>2911</v>
      </c>
      <c r="N15" s="270">
        <v>-96.3</v>
      </c>
    </row>
    <row r="16" spans="1:16">
      <c r="A16" s="248"/>
      <c r="B16" s="244"/>
      <c r="C16" s="244"/>
      <c r="D16" s="244"/>
      <c r="E16" s="244"/>
      <c r="F16" s="244"/>
      <c r="G16" s="1120" t="s">
        <v>479</v>
      </c>
      <c r="H16" s="1121"/>
      <c r="I16" s="1121"/>
      <c r="J16" s="1122"/>
      <c r="K16" s="268">
        <v>-171205</v>
      </c>
      <c r="L16" s="268">
        <v>-21630</v>
      </c>
      <c r="M16" s="269">
        <v>-16243</v>
      </c>
      <c r="N16" s="270">
        <v>33.200000000000003</v>
      </c>
    </row>
    <row r="17" spans="1:16">
      <c r="A17" s="248"/>
      <c r="B17" s="244"/>
      <c r="C17" s="244"/>
      <c r="D17" s="244"/>
      <c r="E17" s="244"/>
      <c r="F17" s="244"/>
      <c r="G17" s="1120" t="s">
        <v>168</v>
      </c>
      <c r="H17" s="1121"/>
      <c r="I17" s="1121"/>
      <c r="J17" s="1122"/>
      <c r="K17" s="268">
        <v>1752853</v>
      </c>
      <c r="L17" s="268">
        <v>221460</v>
      </c>
      <c r="M17" s="269">
        <v>164438</v>
      </c>
      <c r="N17" s="270">
        <v>34.700000000000003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19.079999999999998</v>
      </c>
      <c r="L21" s="281">
        <v>15.05</v>
      </c>
      <c r="M21" s="282">
        <v>4.03</v>
      </c>
      <c r="N21" s="249"/>
      <c r="O21" s="283"/>
      <c r="P21" s="279"/>
    </row>
    <row r="22" spans="1:16" s="284" customFormat="1">
      <c r="A22" s="279"/>
      <c r="B22" s="249"/>
      <c r="C22" s="249"/>
      <c r="D22" s="249"/>
      <c r="E22" s="249"/>
      <c r="F22" s="249"/>
      <c r="G22" s="1112" t="s">
        <v>485</v>
      </c>
      <c r="H22" s="1113"/>
      <c r="I22" s="1113"/>
      <c r="J22" s="1114"/>
      <c r="K22" s="285">
        <v>97.3</v>
      </c>
      <c r="L22" s="286">
        <v>95.7</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736906</v>
      </c>
      <c r="L32" s="294">
        <v>93102</v>
      </c>
      <c r="M32" s="295">
        <v>104657</v>
      </c>
      <c r="N32" s="296">
        <v>-11</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v>419</v>
      </c>
      <c r="N34" s="296" t="s">
        <v>476</v>
      </c>
    </row>
    <row r="35" spans="1:16" ht="27" customHeight="1">
      <c r="A35" s="248"/>
      <c r="B35" s="244"/>
      <c r="C35" s="244"/>
      <c r="D35" s="244"/>
      <c r="E35" s="244"/>
      <c r="F35" s="244"/>
      <c r="G35" s="1128" t="s">
        <v>492</v>
      </c>
      <c r="H35" s="1129"/>
      <c r="I35" s="1129"/>
      <c r="J35" s="1130"/>
      <c r="K35" s="294">
        <v>307257</v>
      </c>
      <c r="L35" s="294">
        <v>38820</v>
      </c>
      <c r="M35" s="295">
        <v>24121</v>
      </c>
      <c r="N35" s="296">
        <v>60.9</v>
      </c>
    </row>
    <row r="36" spans="1:16" ht="27" customHeight="1">
      <c r="A36" s="248"/>
      <c r="B36" s="244"/>
      <c r="C36" s="244"/>
      <c r="D36" s="244"/>
      <c r="E36" s="244"/>
      <c r="F36" s="244"/>
      <c r="G36" s="1128" t="s">
        <v>493</v>
      </c>
      <c r="H36" s="1129"/>
      <c r="I36" s="1129"/>
      <c r="J36" s="1130"/>
      <c r="K36" s="294">
        <v>65634</v>
      </c>
      <c r="L36" s="294">
        <v>8292</v>
      </c>
      <c r="M36" s="295">
        <v>4863</v>
      </c>
      <c r="N36" s="296">
        <v>70.5</v>
      </c>
    </row>
    <row r="37" spans="1:16" ht="13.5" customHeight="1">
      <c r="A37" s="248"/>
      <c r="B37" s="244"/>
      <c r="C37" s="244"/>
      <c r="D37" s="244"/>
      <c r="E37" s="244"/>
      <c r="F37" s="244"/>
      <c r="G37" s="1128" t="s">
        <v>494</v>
      </c>
      <c r="H37" s="1129"/>
      <c r="I37" s="1129"/>
      <c r="J37" s="1130"/>
      <c r="K37" s="294">
        <v>62061</v>
      </c>
      <c r="L37" s="294">
        <v>7841</v>
      </c>
      <c r="M37" s="295">
        <v>2362</v>
      </c>
      <c r="N37" s="296">
        <v>232</v>
      </c>
    </row>
    <row r="38" spans="1:16" ht="27" customHeight="1">
      <c r="A38" s="248"/>
      <c r="B38" s="244"/>
      <c r="C38" s="244"/>
      <c r="D38" s="244"/>
      <c r="E38" s="244"/>
      <c r="F38" s="244"/>
      <c r="G38" s="1131" t="s">
        <v>495</v>
      </c>
      <c r="H38" s="1132"/>
      <c r="I38" s="1132"/>
      <c r="J38" s="1133"/>
      <c r="K38" s="297">
        <v>224</v>
      </c>
      <c r="L38" s="297">
        <v>28</v>
      </c>
      <c r="M38" s="298">
        <v>22</v>
      </c>
      <c r="N38" s="299">
        <v>27.3</v>
      </c>
      <c r="O38" s="293"/>
    </row>
    <row r="39" spans="1:16">
      <c r="A39" s="248"/>
      <c r="B39" s="244"/>
      <c r="C39" s="244"/>
      <c r="D39" s="244"/>
      <c r="E39" s="244"/>
      <c r="F39" s="244"/>
      <c r="G39" s="1131" t="s">
        <v>496</v>
      </c>
      <c r="H39" s="1132"/>
      <c r="I39" s="1132"/>
      <c r="J39" s="1133"/>
      <c r="K39" s="300">
        <v>-56707</v>
      </c>
      <c r="L39" s="300">
        <v>-7164</v>
      </c>
      <c r="M39" s="301">
        <v>-5112</v>
      </c>
      <c r="N39" s="302">
        <v>40.1</v>
      </c>
      <c r="O39" s="293"/>
    </row>
    <row r="40" spans="1:16" ht="27" customHeight="1">
      <c r="A40" s="248"/>
      <c r="B40" s="244"/>
      <c r="C40" s="244"/>
      <c r="D40" s="244"/>
      <c r="E40" s="244"/>
      <c r="F40" s="244"/>
      <c r="G40" s="1128" t="s">
        <v>497</v>
      </c>
      <c r="H40" s="1129"/>
      <c r="I40" s="1129"/>
      <c r="J40" s="1130"/>
      <c r="K40" s="300">
        <v>-742962</v>
      </c>
      <c r="L40" s="300">
        <v>-93868</v>
      </c>
      <c r="M40" s="301">
        <v>-91802</v>
      </c>
      <c r="N40" s="302">
        <v>2.2999999999999998</v>
      </c>
      <c r="O40" s="293"/>
    </row>
    <row r="41" spans="1:16">
      <c r="A41" s="248"/>
      <c r="B41" s="244"/>
      <c r="C41" s="244"/>
      <c r="D41" s="244"/>
      <c r="E41" s="244"/>
      <c r="F41" s="244"/>
      <c r="G41" s="1134" t="s">
        <v>278</v>
      </c>
      <c r="H41" s="1135"/>
      <c r="I41" s="1135"/>
      <c r="J41" s="1136"/>
      <c r="K41" s="294">
        <v>372413</v>
      </c>
      <c r="L41" s="300">
        <v>47052</v>
      </c>
      <c r="M41" s="301">
        <v>39530</v>
      </c>
      <c r="N41" s="302">
        <v>19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1235121</v>
      </c>
      <c r="J51" s="320">
        <v>146185</v>
      </c>
      <c r="K51" s="321">
        <v>-3.5</v>
      </c>
      <c r="L51" s="322">
        <v>174443</v>
      </c>
      <c r="M51" s="323">
        <v>52.1</v>
      </c>
      <c r="N51" s="324">
        <v>-55.6</v>
      </c>
    </row>
    <row r="52" spans="1:14">
      <c r="A52" s="248"/>
      <c r="B52" s="244"/>
      <c r="C52" s="244"/>
      <c r="D52" s="244"/>
      <c r="E52" s="244"/>
      <c r="F52" s="244"/>
      <c r="G52" s="325"/>
      <c r="H52" s="326" t="s">
        <v>508</v>
      </c>
      <c r="I52" s="327">
        <v>752883</v>
      </c>
      <c r="J52" s="328">
        <v>89109</v>
      </c>
      <c r="K52" s="329">
        <v>53.9</v>
      </c>
      <c r="L52" s="330">
        <v>89518</v>
      </c>
      <c r="M52" s="331">
        <v>60.1</v>
      </c>
      <c r="N52" s="332">
        <v>-6.2</v>
      </c>
    </row>
    <row r="53" spans="1:14">
      <c r="A53" s="248"/>
      <c r="B53" s="244"/>
      <c r="C53" s="244"/>
      <c r="D53" s="244"/>
      <c r="E53" s="244"/>
      <c r="F53" s="244"/>
      <c r="G53" s="310" t="s">
        <v>509</v>
      </c>
      <c r="H53" s="311"/>
      <c r="I53" s="319">
        <v>2235793</v>
      </c>
      <c r="J53" s="320">
        <v>270546</v>
      </c>
      <c r="K53" s="321">
        <v>85.1</v>
      </c>
      <c r="L53" s="322">
        <v>192544</v>
      </c>
      <c r="M53" s="323">
        <v>10.4</v>
      </c>
      <c r="N53" s="324">
        <v>74.7</v>
      </c>
    </row>
    <row r="54" spans="1:14">
      <c r="A54" s="248"/>
      <c r="B54" s="244"/>
      <c r="C54" s="244"/>
      <c r="D54" s="244"/>
      <c r="E54" s="244"/>
      <c r="F54" s="244"/>
      <c r="G54" s="325"/>
      <c r="H54" s="326" t="s">
        <v>508</v>
      </c>
      <c r="I54" s="327">
        <v>620866</v>
      </c>
      <c r="J54" s="328">
        <v>75129</v>
      </c>
      <c r="K54" s="329">
        <v>-15.7</v>
      </c>
      <c r="L54" s="330">
        <v>82235</v>
      </c>
      <c r="M54" s="331">
        <v>-8.1</v>
      </c>
      <c r="N54" s="332">
        <v>-7.6</v>
      </c>
    </row>
    <row r="55" spans="1:14">
      <c r="A55" s="248"/>
      <c r="B55" s="244"/>
      <c r="C55" s="244"/>
      <c r="D55" s="244"/>
      <c r="E55" s="244"/>
      <c r="F55" s="244"/>
      <c r="G55" s="310" t="s">
        <v>510</v>
      </c>
      <c r="H55" s="311"/>
      <c r="I55" s="319">
        <v>1156157</v>
      </c>
      <c r="J55" s="320">
        <v>142947</v>
      </c>
      <c r="K55" s="321">
        <v>-47.2</v>
      </c>
      <c r="L55" s="322">
        <v>146140</v>
      </c>
      <c r="M55" s="323">
        <v>-24.1</v>
      </c>
      <c r="N55" s="324">
        <v>-23.1</v>
      </c>
    </row>
    <row r="56" spans="1:14">
      <c r="A56" s="248"/>
      <c r="B56" s="244"/>
      <c r="C56" s="244"/>
      <c r="D56" s="244"/>
      <c r="E56" s="244"/>
      <c r="F56" s="244"/>
      <c r="G56" s="325"/>
      <c r="H56" s="326" t="s">
        <v>508</v>
      </c>
      <c r="I56" s="327">
        <v>364449</v>
      </c>
      <c r="J56" s="328">
        <v>45060</v>
      </c>
      <c r="K56" s="329">
        <v>-40</v>
      </c>
      <c r="L56" s="330">
        <v>75451</v>
      </c>
      <c r="M56" s="331">
        <v>-8.1999999999999993</v>
      </c>
      <c r="N56" s="332">
        <v>-31.8</v>
      </c>
    </row>
    <row r="57" spans="1:14">
      <c r="A57" s="248"/>
      <c r="B57" s="244"/>
      <c r="C57" s="244"/>
      <c r="D57" s="244"/>
      <c r="E57" s="244"/>
      <c r="F57" s="244"/>
      <c r="G57" s="310" t="s">
        <v>511</v>
      </c>
      <c r="H57" s="311"/>
      <c r="I57" s="319">
        <v>1300057</v>
      </c>
      <c r="J57" s="320">
        <v>163324</v>
      </c>
      <c r="K57" s="321">
        <v>14.3</v>
      </c>
      <c r="L57" s="322">
        <v>146641</v>
      </c>
      <c r="M57" s="323">
        <v>0.3</v>
      </c>
      <c r="N57" s="324">
        <v>14</v>
      </c>
    </row>
    <row r="58" spans="1:14">
      <c r="A58" s="248"/>
      <c r="B58" s="244"/>
      <c r="C58" s="244"/>
      <c r="D58" s="244"/>
      <c r="E58" s="244"/>
      <c r="F58" s="244"/>
      <c r="G58" s="325"/>
      <c r="H58" s="326" t="s">
        <v>508</v>
      </c>
      <c r="I58" s="327">
        <v>449900</v>
      </c>
      <c r="J58" s="328">
        <v>56520</v>
      </c>
      <c r="K58" s="329">
        <v>25.4</v>
      </c>
      <c r="L58" s="330">
        <v>68142</v>
      </c>
      <c r="M58" s="331">
        <v>-9.6999999999999993</v>
      </c>
      <c r="N58" s="332">
        <v>35.1</v>
      </c>
    </row>
    <row r="59" spans="1:14">
      <c r="A59" s="248"/>
      <c r="B59" s="244"/>
      <c r="C59" s="244"/>
      <c r="D59" s="244"/>
      <c r="E59" s="244"/>
      <c r="F59" s="244"/>
      <c r="G59" s="310" t="s">
        <v>512</v>
      </c>
      <c r="H59" s="311"/>
      <c r="I59" s="319">
        <v>1969269</v>
      </c>
      <c r="J59" s="320">
        <v>248802</v>
      </c>
      <c r="K59" s="321">
        <v>52.3</v>
      </c>
      <c r="L59" s="322">
        <v>174587</v>
      </c>
      <c r="M59" s="323">
        <v>19.100000000000001</v>
      </c>
      <c r="N59" s="324">
        <v>33.200000000000003</v>
      </c>
    </row>
    <row r="60" spans="1:14">
      <c r="A60" s="248"/>
      <c r="B60" s="244"/>
      <c r="C60" s="244"/>
      <c r="D60" s="244"/>
      <c r="E60" s="244"/>
      <c r="F60" s="244"/>
      <c r="G60" s="325"/>
      <c r="H60" s="326" t="s">
        <v>508</v>
      </c>
      <c r="I60" s="333">
        <v>452718</v>
      </c>
      <c r="J60" s="328">
        <v>57197</v>
      </c>
      <c r="K60" s="329">
        <v>1.2</v>
      </c>
      <c r="L60" s="330">
        <v>79695</v>
      </c>
      <c r="M60" s="331">
        <v>17</v>
      </c>
      <c r="N60" s="332">
        <v>-15.8</v>
      </c>
    </row>
    <row r="61" spans="1:14">
      <c r="A61" s="248"/>
      <c r="B61" s="244"/>
      <c r="C61" s="244"/>
      <c r="D61" s="244"/>
      <c r="E61" s="244"/>
      <c r="F61" s="244"/>
      <c r="G61" s="310" t="s">
        <v>513</v>
      </c>
      <c r="H61" s="334"/>
      <c r="I61" s="335">
        <v>1579279</v>
      </c>
      <c r="J61" s="336">
        <v>194361</v>
      </c>
      <c r="K61" s="337">
        <v>20.2</v>
      </c>
      <c r="L61" s="338">
        <v>166871</v>
      </c>
      <c r="M61" s="339">
        <v>11.6</v>
      </c>
      <c r="N61" s="324">
        <v>8.6</v>
      </c>
    </row>
    <row r="62" spans="1:14">
      <c r="A62" s="248"/>
      <c r="B62" s="244"/>
      <c r="C62" s="244"/>
      <c r="D62" s="244"/>
      <c r="E62" s="244"/>
      <c r="F62" s="244"/>
      <c r="G62" s="325"/>
      <c r="H62" s="326" t="s">
        <v>508</v>
      </c>
      <c r="I62" s="327">
        <v>528163</v>
      </c>
      <c r="J62" s="328">
        <v>64603</v>
      </c>
      <c r="K62" s="329">
        <v>5</v>
      </c>
      <c r="L62" s="330">
        <v>79008</v>
      </c>
      <c r="M62" s="331">
        <v>10.199999999999999</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21.77</v>
      </c>
      <c r="G47" s="12">
        <v>27.56</v>
      </c>
      <c r="H47" s="12">
        <v>32.39</v>
      </c>
      <c r="I47" s="12">
        <v>35.85</v>
      </c>
      <c r="J47" s="13">
        <v>36.25</v>
      </c>
    </row>
    <row r="48" spans="2:10" ht="57.75" customHeight="1">
      <c r="B48" s="14"/>
      <c r="C48" s="1139" t="s">
        <v>4</v>
      </c>
      <c r="D48" s="1139"/>
      <c r="E48" s="1140"/>
      <c r="F48" s="15">
        <v>2.04</v>
      </c>
      <c r="G48" s="16">
        <v>2.37</v>
      </c>
      <c r="H48" s="16">
        <v>1.91</v>
      </c>
      <c r="I48" s="16">
        <v>1.98</v>
      </c>
      <c r="J48" s="17">
        <v>2.0699999999999998</v>
      </c>
    </row>
    <row r="49" spans="2:10" ht="57.75" customHeight="1" thickBot="1">
      <c r="B49" s="18"/>
      <c r="C49" s="1141" t="s">
        <v>5</v>
      </c>
      <c r="D49" s="1141"/>
      <c r="E49" s="1142"/>
      <c r="F49" s="19">
        <v>2.97</v>
      </c>
      <c r="G49" s="20">
        <v>7.2</v>
      </c>
      <c r="H49" s="20">
        <v>3.74</v>
      </c>
      <c r="I49" s="20">
        <v>2.79</v>
      </c>
      <c r="J49" s="21">
        <v>0.28000000000000003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4.26</v>
      </c>
      <c r="G34" s="33">
        <v>3.75</v>
      </c>
      <c r="H34" s="33">
        <v>4.16</v>
      </c>
      <c r="I34" s="33">
        <v>4.24</v>
      </c>
      <c r="J34" s="34">
        <v>4.1100000000000003</v>
      </c>
      <c r="K34" s="22"/>
      <c r="L34" s="22"/>
      <c r="M34" s="22"/>
      <c r="N34" s="22"/>
      <c r="O34" s="22"/>
      <c r="P34" s="22"/>
    </row>
    <row r="35" spans="1:16" ht="39" customHeight="1">
      <c r="A35" s="22"/>
      <c r="B35" s="35"/>
      <c r="C35" s="1143" t="s">
        <v>521</v>
      </c>
      <c r="D35" s="1144"/>
      <c r="E35" s="1145"/>
      <c r="F35" s="36">
        <v>1.73</v>
      </c>
      <c r="G35" s="37">
        <v>1.24</v>
      </c>
      <c r="H35" s="37">
        <v>1.9</v>
      </c>
      <c r="I35" s="37">
        <v>2.9</v>
      </c>
      <c r="J35" s="38">
        <v>2.9</v>
      </c>
      <c r="K35" s="22"/>
      <c r="L35" s="22"/>
      <c r="M35" s="22"/>
      <c r="N35" s="22"/>
      <c r="O35" s="22"/>
      <c r="P35" s="22"/>
    </row>
    <row r="36" spans="1:16" ht="39" customHeight="1">
      <c r="A36" s="22"/>
      <c r="B36" s="35"/>
      <c r="C36" s="1143" t="s">
        <v>522</v>
      </c>
      <c r="D36" s="1144"/>
      <c r="E36" s="1145"/>
      <c r="F36" s="36">
        <v>1.34</v>
      </c>
      <c r="G36" s="37">
        <v>1.59</v>
      </c>
      <c r="H36" s="37">
        <v>2.0699999999999998</v>
      </c>
      <c r="I36" s="37">
        <v>2.44</v>
      </c>
      <c r="J36" s="38">
        <v>2.9</v>
      </c>
      <c r="K36" s="22"/>
      <c r="L36" s="22"/>
      <c r="M36" s="22"/>
      <c r="N36" s="22"/>
      <c r="O36" s="22"/>
      <c r="P36" s="22"/>
    </row>
    <row r="37" spans="1:16" ht="39" customHeight="1">
      <c r="A37" s="22"/>
      <c r="B37" s="35"/>
      <c r="C37" s="1143" t="s">
        <v>523</v>
      </c>
      <c r="D37" s="1144"/>
      <c r="E37" s="1145"/>
      <c r="F37" s="36">
        <v>2.04</v>
      </c>
      <c r="G37" s="37">
        <v>2.37</v>
      </c>
      <c r="H37" s="37">
        <v>1.91</v>
      </c>
      <c r="I37" s="37">
        <v>1.98</v>
      </c>
      <c r="J37" s="38">
        <v>2.0699999999999998</v>
      </c>
      <c r="K37" s="22"/>
      <c r="L37" s="22"/>
      <c r="M37" s="22"/>
      <c r="N37" s="22"/>
      <c r="O37" s="22"/>
      <c r="P37" s="22"/>
    </row>
    <row r="38" spans="1:16" ht="39" customHeight="1">
      <c r="A38" s="22"/>
      <c r="B38" s="35"/>
      <c r="C38" s="1143" t="s">
        <v>524</v>
      </c>
      <c r="D38" s="1144"/>
      <c r="E38" s="1145"/>
      <c r="F38" s="36">
        <v>0.14000000000000001</v>
      </c>
      <c r="G38" s="37">
        <v>0.23</v>
      </c>
      <c r="H38" s="37">
        <v>0.11</v>
      </c>
      <c r="I38" s="37">
        <v>0.04</v>
      </c>
      <c r="J38" s="38">
        <v>0.4</v>
      </c>
      <c r="K38" s="22"/>
      <c r="L38" s="22"/>
      <c r="M38" s="22"/>
      <c r="N38" s="22"/>
      <c r="O38" s="22"/>
      <c r="P38" s="22"/>
    </row>
    <row r="39" spans="1:16" ht="39" customHeight="1">
      <c r="A39" s="22"/>
      <c r="B39" s="35"/>
      <c r="C39" s="1143" t="s">
        <v>525</v>
      </c>
      <c r="D39" s="1144"/>
      <c r="E39" s="1145"/>
      <c r="F39" s="36">
        <v>0.03</v>
      </c>
      <c r="G39" s="37">
        <v>7.0000000000000007E-2</v>
      </c>
      <c r="H39" s="37">
        <v>0.08</v>
      </c>
      <c r="I39" s="37">
        <v>0.01</v>
      </c>
      <c r="J39" s="38">
        <v>0.13</v>
      </c>
      <c r="K39" s="22"/>
      <c r="L39" s="22"/>
      <c r="M39" s="22"/>
      <c r="N39" s="22"/>
      <c r="O39" s="22"/>
      <c r="P39" s="22"/>
    </row>
    <row r="40" spans="1:16" ht="39" customHeight="1">
      <c r="A40" s="22"/>
      <c r="B40" s="35"/>
      <c r="C40" s="1143" t="s">
        <v>526</v>
      </c>
      <c r="D40" s="1144"/>
      <c r="E40" s="1145"/>
      <c r="F40" s="36">
        <v>0.1</v>
      </c>
      <c r="G40" s="37">
        <v>7.0000000000000007E-2</v>
      </c>
      <c r="H40" s="37">
        <v>0.09</v>
      </c>
      <c r="I40" s="37">
        <v>0.13</v>
      </c>
      <c r="J40" s="38">
        <v>0.09</v>
      </c>
      <c r="K40" s="22"/>
      <c r="L40" s="22"/>
      <c r="M40" s="22"/>
      <c r="N40" s="22"/>
      <c r="O40" s="22"/>
      <c r="P40" s="22"/>
    </row>
    <row r="41" spans="1:16" ht="39" customHeight="1">
      <c r="A41" s="22"/>
      <c r="B41" s="35"/>
      <c r="C41" s="1143" t="s">
        <v>527</v>
      </c>
      <c r="D41" s="1144"/>
      <c r="E41" s="1145"/>
      <c r="F41" s="36">
        <v>0.05</v>
      </c>
      <c r="G41" s="37">
        <v>0.09</v>
      </c>
      <c r="H41" s="37">
        <v>0.02</v>
      </c>
      <c r="I41" s="37">
        <v>0.02</v>
      </c>
      <c r="J41" s="38">
        <v>0.05</v>
      </c>
      <c r="K41" s="22"/>
      <c r="L41" s="22"/>
      <c r="M41" s="22"/>
      <c r="N41" s="22"/>
      <c r="O41" s="22"/>
      <c r="P41" s="22"/>
    </row>
    <row r="42" spans="1:16" ht="39" customHeight="1">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529</v>
      </c>
      <c r="D43" s="1147"/>
      <c r="E43" s="1148"/>
      <c r="F43" s="41">
        <v>0.01</v>
      </c>
      <c r="G43" s="42">
        <v>0.01</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40" zoomScale="70" zoomScaleNormal="70" zoomScaleSheetLayoutView="55" workbookViewId="0">
      <selection activeCell="M47" sqref="M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931</v>
      </c>
      <c r="L45" s="60">
        <v>886</v>
      </c>
      <c r="M45" s="60">
        <v>829</v>
      </c>
      <c r="N45" s="60">
        <v>763</v>
      </c>
      <c r="O45" s="61">
        <v>737</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331</v>
      </c>
      <c r="L48" s="64">
        <v>329</v>
      </c>
      <c r="M48" s="64">
        <v>338</v>
      </c>
      <c r="N48" s="64">
        <v>299</v>
      </c>
      <c r="O48" s="65">
        <v>307</v>
      </c>
      <c r="P48" s="48"/>
      <c r="Q48" s="48"/>
      <c r="R48" s="48"/>
      <c r="S48" s="48"/>
      <c r="T48" s="48"/>
      <c r="U48" s="48"/>
    </row>
    <row r="49" spans="1:21" ht="30.75" customHeight="1">
      <c r="A49" s="48"/>
      <c r="B49" s="1161"/>
      <c r="C49" s="1162"/>
      <c r="D49" s="62"/>
      <c r="E49" s="1153" t="s">
        <v>16</v>
      </c>
      <c r="F49" s="1153"/>
      <c r="G49" s="1153"/>
      <c r="H49" s="1153"/>
      <c r="I49" s="1153"/>
      <c r="J49" s="1154"/>
      <c r="K49" s="63">
        <v>67</v>
      </c>
      <c r="L49" s="64">
        <v>67</v>
      </c>
      <c r="M49" s="64">
        <v>66</v>
      </c>
      <c r="N49" s="64">
        <v>66</v>
      </c>
      <c r="O49" s="65">
        <v>66</v>
      </c>
      <c r="P49" s="48"/>
      <c r="Q49" s="48"/>
      <c r="R49" s="48"/>
      <c r="S49" s="48"/>
      <c r="T49" s="48"/>
      <c r="U49" s="48"/>
    </row>
    <row r="50" spans="1:21" ht="30.75" customHeight="1">
      <c r="A50" s="48"/>
      <c r="B50" s="1161"/>
      <c r="C50" s="1162"/>
      <c r="D50" s="62"/>
      <c r="E50" s="1153" t="s">
        <v>17</v>
      </c>
      <c r="F50" s="1153"/>
      <c r="G50" s="1153"/>
      <c r="H50" s="1153"/>
      <c r="I50" s="1153"/>
      <c r="J50" s="1154"/>
      <c r="K50" s="63">
        <v>100</v>
      </c>
      <c r="L50" s="64">
        <v>43</v>
      </c>
      <c r="M50" s="64">
        <v>71</v>
      </c>
      <c r="N50" s="64">
        <v>68</v>
      </c>
      <c r="O50" s="65">
        <v>62</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939</v>
      </c>
      <c r="L52" s="64">
        <v>911</v>
      </c>
      <c r="M52" s="64">
        <v>885</v>
      </c>
      <c r="N52" s="64">
        <v>811</v>
      </c>
      <c r="O52" s="65">
        <v>800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490</v>
      </c>
      <c r="L53" s="69">
        <v>414</v>
      </c>
      <c r="M53" s="69">
        <v>419</v>
      </c>
      <c r="N53" s="69">
        <v>385</v>
      </c>
      <c r="O53" s="70">
        <v>372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2015-04-10T04:41:25Z</cp:lastPrinted>
  <dcterms:created xsi:type="dcterms:W3CDTF">2015-02-17T05:54:31Z</dcterms:created>
  <dcterms:modified xsi:type="dcterms:W3CDTF">2015-04-10T04:41:35Z</dcterms:modified>
</cp:coreProperties>
</file>